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SKYDAN\Desktop\ORO RFSOs\Printing RFSO\"/>
    </mc:Choice>
  </mc:AlternateContent>
  <bookViews>
    <workbookView xWindow="0" yWindow="0" windowWidth="26580" windowHeight="9228"/>
  </bookViews>
  <sheets>
    <sheet name="Bareme de Prix" sheetId="2" r:id="rId1"/>
  </sheets>
  <definedNames>
    <definedName name="OLE_LINK1" localSheetId="0">'Bareme de Prix'!$D$7</definedName>
    <definedName name="_xlnm.Print_Area" localSheetId="0">'Bareme de Prix'!$1:$573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35" i="2" l="1"/>
  <c r="R34" i="2"/>
  <c r="V152" i="2" s="1"/>
  <c r="R32" i="2"/>
  <c r="T121" i="2" s="1"/>
  <c r="R33" i="2"/>
  <c r="U88" i="2" s="1"/>
  <c r="T549" i="2" l="1"/>
  <c r="V551" i="2"/>
  <c r="T495" i="2"/>
  <c r="V523" i="2"/>
  <c r="T475" i="2"/>
  <c r="V490" i="2"/>
  <c r="V528" i="2"/>
  <c r="V458" i="2"/>
  <c r="T512" i="2"/>
  <c r="T519" i="2"/>
  <c r="T532" i="2"/>
  <c r="T469" i="2"/>
  <c r="V537" i="2"/>
  <c r="V471" i="2"/>
  <c r="T541" i="2"/>
  <c r="T461" i="2"/>
  <c r="V543" i="2"/>
  <c r="V463" i="2"/>
  <c r="T456" i="2"/>
  <c r="V429" i="2"/>
  <c r="U432" i="2"/>
  <c r="U412" i="2"/>
  <c r="T410" i="2"/>
  <c r="V407" i="2"/>
  <c r="U400" i="2"/>
  <c r="T398" i="2"/>
  <c r="V395" i="2"/>
  <c r="U388" i="2"/>
  <c r="T386" i="2"/>
  <c r="V383" i="2"/>
  <c r="U376" i="2"/>
  <c r="T374" i="2"/>
  <c r="V371" i="2"/>
  <c r="U356" i="2"/>
  <c r="T350" i="2"/>
  <c r="V346" i="2"/>
  <c r="U342" i="2"/>
  <c r="T340" i="2"/>
  <c r="U334" i="2"/>
  <c r="T315" i="2"/>
  <c r="T304" i="2"/>
  <c r="T285" i="2"/>
  <c r="T294" i="2"/>
  <c r="V275" i="2"/>
  <c r="T253" i="2"/>
  <c r="U238" i="2"/>
  <c r="T224" i="2"/>
  <c r="V209" i="2"/>
  <c r="U180" i="2"/>
  <c r="T170" i="2"/>
  <c r="U150" i="2"/>
  <c r="V139" i="2"/>
  <c r="V120" i="2"/>
  <c r="U131" i="2"/>
  <c r="V115" i="2"/>
  <c r="T74" i="2"/>
  <c r="U514" i="2"/>
  <c r="U481" i="2"/>
  <c r="U477" i="2"/>
  <c r="U466" i="2"/>
  <c r="V450" i="2"/>
  <c r="V422" i="2"/>
  <c r="T510" i="2"/>
  <c r="U512" i="2"/>
  <c r="V514" i="2"/>
  <c r="U519" i="2"/>
  <c r="T524" i="2"/>
  <c r="V526" i="2"/>
  <c r="U532" i="2"/>
  <c r="U541" i="2"/>
  <c r="T544" i="2"/>
  <c r="V546" i="2"/>
  <c r="U549" i="2"/>
  <c r="T552" i="2"/>
  <c r="V497" i="2"/>
  <c r="U495" i="2"/>
  <c r="T491" i="2"/>
  <c r="V481" i="2"/>
  <c r="T473" i="2"/>
  <c r="U475" i="2"/>
  <c r="V477" i="2"/>
  <c r="T459" i="2"/>
  <c r="U461" i="2"/>
  <c r="T464" i="2"/>
  <c r="V466" i="2"/>
  <c r="U469" i="2"/>
  <c r="T443" i="2"/>
  <c r="V445" i="2"/>
  <c r="U448" i="2"/>
  <c r="T451" i="2"/>
  <c r="V453" i="2"/>
  <c r="U456" i="2"/>
  <c r="T430" i="2"/>
  <c r="V432" i="2"/>
  <c r="U435" i="2"/>
  <c r="T438" i="2"/>
  <c r="V440" i="2"/>
  <c r="U425" i="2"/>
  <c r="T415" i="2"/>
  <c r="V412" i="2"/>
  <c r="U410" i="2"/>
  <c r="T403" i="2"/>
  <c r="V400" i="2"/>
  <c r="U398" i="2"/>
  <c r="T391" i="2"/>
  <c r="V388" i="2"/>
  <c r="U386" i="2"/>
  <c r="T379" i="2"/>
  <c r="V376" i="2"/>
  <c r="U374" i="2"/>
  <c r="T367" i="2"/>
  <c r="V356" i="2"/>
  <c r="U350" i="2"/>
  <c r="T347" i="2"/>
  <c r="V342" i="2"/>
  <c r="V336" i="2"/>
  <c r="V334" i="2"/>
  <c r="U315" i="2"/>
  <c r="U304" i="2"/>
  <c r="U285" i="2"/>
  <c r="U294" i="2"/>
  <c r="T276" i="2"/>
  <c r="U253" i="2"/>
  <c r="V238" i="2"/>
  <c r="U224" i="2"/>
  <c r="T205" i="2"/>
  <c r="V180" i="2"/>
  <c r="U170" i="2"/>
  <c r="V150" i="2"/>
  <c r="T140" i="2"/>
  <c r="V131" i="2"/>
  <c r="U100" i="2"/>
  <c r="V71" i="2"/>
  <c r="T52" i="2"/>
  <c r="T64" i="2"/>
  <c r="T76" i="2"/>
  <c r="T88" i="2"/>
  <c r="T100" i="2"/>
  <c r="T110" i="2"/>
  <c r="T131" i="2"/>
  <c r="T123" i="2"/>
  <c r="T142" i="2"/>
  <c r="T134" i="2"/>
  <c r="T150" i="2"/>
  <c r="T156" i="2"/>
  <c r="T167" i="2"/>
  <c r="T180" i="2"/>
  <c r="T194" i="2"/>
  <c r="T214" i="2"/>
  <c r="T226" i="2"/>
  <c r="T238" i="2"/>
  <c r="T250" i="2"/>
  <c r="T260" i="2"/>
  <c r="T278" i="2"/>
  <c r="T270" i="2"/>
  <c r="T287" i="2"/>
  <c r="T309" i="2"/>
  <c r="T299" i="2"/>
  <c r="T312" i="2"/>
  <c r="T334" i="2"/>
  <c r="T337" i="2"/>
  <c r="T47" i="2"/>
  <c r="T59" i="2"/>
  <c r="T71" i="2"/>
  <c r="T83" i="2"/>
  <c r="T95" i="2"/>
  <c r="T115" i="2"/>
  <c r="T107" i="2"/>
  <c r="T128" i="2"/>
  <c r="T120" i="2"/>
  <c r="T144" i="2"/>
  <c r="T139" i="2"/>
  <c r="T152" i="2"/>
  <c r="T172" i="2"/>
  <c r="T175" i="2"/>
  <c r="T184" i="2"/>
  <c r="T209" i="2"/>
  <c r="T221" i="2"/>
  <c r="T233" i="2"/>
  <c r="T245" i="2"/>
  <c r="T275" i="2"/>
  <c r="T267" i="2"/>
  <c r="T289" i="2"/>
  <c r="T282" i="2"/>
  <c r="T306" i="2"/>
  <c r="T301" i="2"/>
  <c r="T296" i="2"/>
  <c r="T320" i="2"/>
  <c r="T331" i="2"/>
  <c r="T44" i="2"/>
  <c r="T49" i="2"/>
  <c r="T61" i="2"/>
  <c r="T73" i="2"/>
  <c r="T85" i="2"/>
  <c r="T97" i="2"/>
  <c r="T112" i="2"/>
  <c r="T104" i="2"/>
  <c r="T125" i="2"/>
  <c r="T146" i="2"/>
  <c r="T136" i="2"/>
  <c r="T158" i="2"/>
  <c r="T169" i="2"/>
  <c r="T177" i="2"/>
  <c r="T188" i="2"/>
  <c r="T211" i="2"/>
  <c r="T223" i="2"/>
  <c r="T235" i="2"/>
  <c r="T247" i="2"/>
  <c r="T257" i="2"/>
  <c r="T262" i="2"/>
  <c r="T272" i="2"/>
  <c r="T291" i="2"/>
  <c r="T284" i="2"/>
  <c r="T303" i="2"/>
  <c r="T314" i="2"/>
  <c r="T325" i="2"/>
  <c r="T328" i="2"/>
  <c r="T56" i="2"/>
  <c r="T68" i="2"/>
  <c r="T80" i="2"/>
  <c r="T92" i="2"/>
  <c r="T117" i="2"/>
  <c r="T109" i="2"/>
  <c r="T130" i="2"/>
  <c r="T122" i="2"/>
  <c r="T141" i="2"/>
  <c r="T154" i="2"/>
  <c r="T149" i="2"/>
  <c r="T163" i="2"/>
  <c r="T166" i="2"/>
  <c r="T186" i="2"/>
  <c r="T206" i="2"/>
  <c r="T218" i="2"/>
  <c r="T230" i="2"/>
  <c r="T242" i="2"/>
  <c r="T277" i="2"/>
  <c r="T269" i="2"/>
  <c r="T293" i="2"/>
  <c r="T286" i="2"/>
  <c r="T308" i="2"/>
  <c r="T298" i="2"/>
  <c r="T311" i="2"/>
  <c r="T333" i="2"/>
  <c r="T336" i="2"/>
  <c r="T46" i="2"/>
  <c r="T58" i="2"/>
  <c r="T70" i="2"/>
  <c r="T82" i="2"/>
  <c r="T94" i="2"/>
  <c r="T114" i="2"/>
  <c r="T106" i="2"/>
  <c r="T127" i="2"/>
  <c r="T119" i="2"/>
  <c r="T138" i="2"/>
  <c r="T151" i="2"/>
  <c r="T171" i="2"/>
  <c r="T174" i="2"/>
  <c r="T190" i="2"/>
  <c r="T208" i="2"/>
  <c r="T220" i="2"/>
  <c r="T232" i="2"/>
  <c r="T244" i="2"/>
  <c r="T254" i="2"/>
  <c r="T259" i="2"/>
  <c r="T274" i="2"/>
  <c r="T266" i="2"/>
  <c r="T288" i="2"/>
  <c r="T305" i="2"/>
  <c r="T300" i="2"/>
  <c r="T316" i="2"/>
  <c r="T319" i="2"/>
  <c r="T330" i="2"/>
  <c r="T53" i="2"/>
  <c r="T65" i="2"/>
  <c r="T77" i="2"/>
  <c r="T89" i="2"/>
  <c r="T101" i="2"/>
  <c r="T111" i="2"/>
  <c r="T132" i="2"/>
  <c r="T124" i="2"/>
  <c r="T143" i="2"/>
  <c r="T135" i="2"/>
  <c r="T157" i="2"/>
  <c r="T168" i="2"/>
  <c r="T181" i="2"/>
  <c r="T192" i="2"/>
  <c r="T215" i="2"/>
  <c r="T227" i="2"/>
  <c r="T239" i="2"/>
  <c r="T251" i="2"/>
  <c r="T256" i="2"/>
  <c r="T279" i="2"/>
  <c r="T271" i="2"/>
  <c r="T290" i="2"/>
  <c r="T281" i="2"/>
  <c r="T302" i="2"/>
  <c r="T313" i="2"/>
  <c r="T324" i="2"/>
  <c r="T327" i="2"/>
  <c r="T43" i="2"/>
  <c r="T55" i="2"/>
  <c r="T67" i="2"/>
  <c r="T79" i="2"/>
  <c r="T91" i="2"/>
  <c r="T116" i="2"/>
  <c r="V512" i="2"/>
  <c r="T515" i="2"/>
  <c r="V519" i="2"/>
  <c r="U524" i="2"/>
  <c r="T529" i="2"/>
  <c r="V532" i="2"/>
  <c r="T538" i="2"/>
  <c r="V541" i="2"/>
  <c r="U544" i="2"/>
  <c r="T547" i="2"/>
  <c r="V549" i="2"/>
  <c r="U552" i="2"/>
  <c r="T493" i="2"/>
  <c r="V495" i="2"/>
  <c r="U491" i="2"/>
  <c r="T482" i="2"/>
  <c r="U473" i="2"/>
  <c r="V475" i="2"/>
  <c r="T478" i="2"/>
  <c r="U459" i="2"/>
  <c r="V461" i="2"/>
  <c r="U464" i="2"/>
  <c r="T467" i="2"/>
  <c r="V469" i="2"/>
  <c r="U443" i="2"/>
  <c r="T446" i="2"/>
  <c r="V448" i="2"/>
  <c r="U451" i="2"/>
  <c r="T454" i="2"/>
  <c r="V456" i="2"/>
  <c r="U430" i="2"/>
  <c r="T433" i="2"/>
  <c r="V435" i="2"/>
  <c r="U438" i="2"/>
  <c r="T441" i="2"/>
  <c r="V425" i="2"/>
  <c r="T418" i="2"/>
  <c r="U415" i="2"/>
  <c r="T413" i="2"/>
  <c r="V410" i="2"/>
  <c r="U403" i="2"/>
  <c r="T401" i="2"/>
  <c r="V398" i="2"/>
  <c r="U391" i="2"/>
  <c r="T389" i="2"/>
  <c r="V386" i="2"/>
  <c r="U379" i="2"/>
  <c r="T377" i="2"/>
  <c r="V374" i="2"/>
  <c r="U367" i="2"/>
  <c r="T354" i="2"/>
  <c r="V350" i="2"/>
  <c r="U347" i="2"/>
  <c r="T343" i="2"/>
  <c r="U337" i="2"/>
  <c r="T318" i="2"/>
  <c r="V296" i="2"/>
  <c r="V306" i="2"/>
  <c r="U287" i="2"/>
  <c r="V267" i="2"/>
  <c r="U278" i="2"/>
  <c r="U250" i="2"/>
  <c r="T236" i="2"/>
  <c r="V221" i="2"/>
  <c r="U194" i="2"/>
  <c r="T178" i="2"/>
  <c r="V172" i="2"/>
  <c r="U142" i="2"/>
  <c r="U123" i="2"/>
  <c r="T105" i="2"/>
  <c r="T98" i="2"/>
  <c r="U64" i="2"/>
  <c r="V510" i="2"/>
  <c r="V44" i="2"/>
  <c r="V49" i="2"/>
  <c r="V61" i="2"/>
  <c r="V73" i="2"/>
  <c r="V85" i="2"/>
  <c r="V97" i="2"/>
  <c r="V112" i="2"/>
  <c r="V104" i="2"/>
  <c r="V125" i="2"/>
  <c r="V146" i="2"/>
  <c r="V136" i="2"/>
  <c r="V158" i="2"/>
  <c r="V169" i="2"/>
  <c r="V177" i="2"/>
  <c r="V188" i="2"/>
  <c r="V211" i="2"/>
  <c r="V223" i="2"/>
  <c r="V235" i="2"/>
  <c r="V247" i="2"/>
  <c r="V257" i="2"/>
  <c r="V262" i="2"/>
  <c r="V272" i="2"/>
  <c r="V291" i="2"/>
  <c r="V284" i="2"/>
  <c r="V303" i="2"/>
  <c r="V314" i="2"/>
  <c r="V325" i="2"/>
  <c r="V328" i="2"/>
  <c r="V56" i="2"/>
  <c r="V68" i="2"/>
  <c r="V80" i="2"/>
  <c r="V92" i="2"/>
  <c r="V117" i="2"/>
  <c r="V109" i="2"/>
  <c r="V130" i="2"/>
  <c r="V122" i="2"/>
  <c r="V141" i="2"/>
  <c r="V154" i="2"/>
  <c r="V149" i="2"/>
  <c r="V163" i="2"/>
  <c r="V166" i="2"/>
  <c r="V186" i="2"/>
  <c r="V206" i="2"/>
  <c r="V218" i="2"/>
  <c r="V230" i="2"/>
  <c r="V242" i="2"/>
  <c r="V277" i="2"/>
  <c r="V269" i="2"/>
  <c r="V293" i="2"/>
  <c r="V286" i="2"/>
  <c r="V308" i="2"/>
  <c r="V298" i="2"/>
  <c r="V311" i="2"/>
  <c r="V333" i="2"/>
  <c r="V46" i="2"/>
  <c r="V58" i="2"/>
  <c r="V70" i="2"/>
  <c r="V82" i="2"/>
  <c r="V94" i="2"/>
  <c r="V114" i="2"/>
  <c r="V106" i="2"/>
  <c r="V127" i="2"/>
  <c r="V119" i="2"/>
  <c r="V138" i="2"/>
  <c r="V151" i="2"/>
  <c r="V171" i="2"/>
  <c r="V174" i="2"/>
  <c r="V190" i="2"/>
  <c r="V208" i="2"/>
  <c r="V220" i="2"/>
  <c r="V232" i="2"/>
  <c r="V244" i="2"/>
  <c r="V254" i="2"/>
  <c r="V259" i="2"/>
  <c r="V274" i="2"/>
  <c r="V266" i="2"/>
  <c r="V288" i="2"/>
  <c r="V305" i="2"/>
  <c r="V300" i="2"/>
  <c r="V316" i="2"/>
  <c r="V319" i="2"/>
  <c r="V330" i="2"/>
  <c r="V53" i="2"/>
  <c r="V65" i="2"/>
  <c r="V77" i="2"/>
  <c r="V89" i="2"/>
  <c r="V101" i="2"/>
  <c r="V111" i="2"/>
  <c r="V132" i="2"/>
  <c r="V124" i="2"/>
  <c r="V143" i="2"/>
  <c r="V135" i="2"/>
  <c r="V157" i="2"/>
  <c r="V168" i="2"/>
  <c r="V181" i="2"/>
  <c r="V192" i="2"/>
  <c r="V215" i="2"/>
  <c r="V227" i="2"/>
  <c r="V239" i="2"/>
  <c r="V251" i="2"/>
  <c r="V256" i="2"/>
  <c r="V279" i="2"/>
  <c r="V271" i="2"/>
  <c r="V290" i="2"/>
  <c r="V281" i="2"/>
  <c r="V302" i="2"/>
  <c r="V313" i="2"/>
  <c r="V324" i="2"/>
  <c r="V327" i="2"/>
  <c r="V43" i="2"/>
  <c r="V55" i="2"/>
  <c r="V67" i="2"/>
  <c r="V79" i="2"/>
  <c r="V91" i="2"/>
  <c r="V116" i="2"/>
  <c r="V108" i="2"/>
  <c r="V129" i="2"/>
  <c r="V121" i="2"/>
  <c r="V145" i="2"/>
  <c r="V140" i="2"/>
  <c r="V153" i="2"/>
  <c r="V162" i="2"/>
  <c r="V165" i="2"/>
  <c r="V185" i="2"/>
  <c r="V205" i="2"/>
  <c r="V217" i="2"/>
  <c r="V229" i="2"/>
  <c r="V241" i="2"/>
  <c r="V276" i="2"/>
  <c r="V268" i="2"/>
  <c r="V292" i="2"/>
  <c r="V283" i="2"/>
  <c r="V307" i="2"/>
  <c r="V297" i="2"/>
  <c r="V321" i="2"/>
  <c r="V332" i="2"/>
  <c r="V340" i="2"/>
  <c r="V50" i="2"/>
  <c r="V62" i="2"/>
  <c r="V74" i="2"/>
  <c r="V86" i="2"/>
  <c r="V98" i="2"/>
  <c r="V113" i="2"/>
  <c r="V105" i="2"/>
  <c r="V126" i="2"/>
  <c r="V147" i="2"/>
  <c r="V137" i="2"/>
  <c r="V159" i="2"/>
  <c r="V170" i="2"/>
  <c r="V178" i="2"/>
  <c r="V189" i="2"/>
  <c r="V212" i="2"/>
  <c r="V224" i="2"/>
  <c r="V236" i="2"/>
  <c r="V248" i="2"/>
  <c r="V253" i="2"/>
  <c r="V263" i="2"/>
  <c r="V273" i="2"/>
  <c r="V294" i="2"/>
  <c r="V285" i="2"/>
  <c r="V304" i="2"/>
  <c r="V315" i="2"/>
  <c r="V318" i="2"/>
  <c r="V329" i="2"/>
  <c r="V52" i="2"/>
  <c r="V64" i="2"/>
  <c r="V76" i="2"/>
  <c r="V88" i="2"/>
  <c r="V100" i="2"/>
  <c r="V110" i="2"/>
  <c r="T513" i="2"/>
  <c r="U515" i="2"/>
  <c r="T520" i="2"/>
  <c r="V524" i="2"/>
  <c r="T527" i="2"/>
  <c r="U529" i="2"/>
  <c r="T534" i="2"/>
  <c r="U538" i="2"/>
  <c r="T542" i="2"/>
  <c r="V544" i="2"/>
  <c r="U547" i="2"/>
  <c r="T550" i="2"/>
  <c r="V552" i="2"/>
  <c r="U493" i="2"/>
  <c r="T489" i="2"/>
  <c r="V491" i="2"/>
  <c r="U482" i="2"/>
  <c r="V473" i="2"/>
  <c r="T476" i="2"/>
  <c r="U478" i="2"/>
  <c r="V459" i="2"/>
  <c r="T462" i="2"/>
  <c r="V464" i="2"/>
  <c r="U467" i="2"/>
  <c r="T470" i="2"/>
  <c r="V443" i="2"/>
  <c r="U446" i="2"/>
  <c r="T449" i="2"/>
  <c r="V451" i="2"/>
  <c r="U454" i="2"/>
  <c r="T428" i="2"/>
  <c r="V430" i="2"/>
  <c r="U433" i="2"/>
  <c r="T436" i="2"/>
  <c r="V438" i="2"/>
  <c r="U441" i="2"/>
  <c r="T421" i="2"/>
  <c r="U418" i="2"/>
  <c r="V415" i="2"/>
  <c r="U413" i="2"/>
  <c r="T406" i="2"/>
  <c r="V403" i="2"/>
  <c r="U401" i="2"/>
  <c r="T394" i="2"/>
  <c r="V391" i="2"/>
  <c r="U389" i="2"/>
  <c r="T382" i="2"/>
  <c r="V379" i="2"/>
  <c r="U377" i="2"/>
  <c r="T370" i="2"/>
  <c r="V367" i="2"/>
  <c r="U354" i="2"/>
  <c r="T351" i="2"/>
  <c r="V347" i="2"/>
  <c r="U343" i="2"/>
  <c r="V337" i="2"/>
  <c r="U318" i="2"/>
  <c r="T297" i="2"/>
  <c r="T307" i="2"/>
  <c r="V287" i="2"/>
  <c r="T268" i="2"/>
  <c r="V278" i="2"/>
  <c r="V250" i="2"/>
  <c r="U236" i="2"/>
  <c r="T217" i="2"/>
  <c r="V194" i="2"/>
  <c r="U178" i="2"/>
  <c r="T162" i="2"/>
  <c r="T153" i="2"/>
  <c r="V142" i="2"/>
  <c r="V123" i="2"/>
  <c r="U105" i="2"/>
  <c r="V95" i="2"/>
  <c r="T62" i="2"/>
  <c r="T448" i="2"/>
  <c r="U440" i="2"/>
  <c r="T511" i="2"/>
  <c r="U513" i="2"/>
  <c r="V515" i="2"/>
  <c r="U520" i="2"/>
  <c r="T525" i="2"/>
  <c r="U527" i="2"/>
  <c r="V529" i="2"/>
  <c r="U534" i="2"/>
  <c r="V538" i="2"/>
  <c r="U542" i="2"/>
  <c r="T545" i="2"/>
  <c r="V547" i="2"/>
  <c r="U550" i="2"/>
  <c r="T499" i="2"/>
  <c r="V493" i="2"/>
  <c r="U489" i="2"/>
  <c r="T480" i="2"/>
  <c r="V482" i="2"/>
  <c r="T474" i="2"/>
  <c r="U476" i="2"/>
  <c r="V478" i="2"/>
  <c r="U462" i="2"/>
  <c r="T465" i="2"/>
  <c r="V467" i="2"/>
  <c r="U470" i="2"/>
  <c r="T444" i="2"/>
  <c r="V446" i="2"/>
  <c r="U449" i="2"/>
  <c r="T452" i="2"/>
  <c r="V454" i="2"/>
  <c r="U428" i="2"/>
  <c r="T431" i="2"/>
  <c r="V433" i="2"/>
  <c r="U436" i="2"/>
  <c r="T439" i="2"/>
  <c r="V441" i="2"/>
  <c r="U421" i="2"/>
  <c r="V418" i="2"/>
  <c r="T416" i="2"/>
  <c r="V413" i="2"/>
  <c r="U406" i="2"/>
  <c r="T404" i="2"/>
  <c r="V401" i="2"/>
  <c r="U394" i="2"/>
  <c r="T392" i="2"/>
  <c r="V389" i="2"/>
  <c r="U382" i="2"/>
  <c r="T380" i="2"/>
  <c r="V377" i="2"/>
  <c r="U370" i="2"/>
  <c r="T368" i="2"/>
  <c r="V354" i="2"/>
  <c r="U351" i="2"/>
  <c r="T348" i="2"/>
  <c r="V343" i="2"/>
  <c r="T329" i="2"/>
  <c r="V320" i="2"/>
  <c r="U299" i="2"/>
  <c r="U309" i="2"/>
  <c r="V289" i="2"/>
  <c r="U270" i="2"/>
  <c r="T263" i="2"/>
  <c r="T248" i="2"/>
  <c r="V233" i="2"/>
  <c r="U214" i="2"/>
  <c r="T189" i="2"/>
  <c r="V175" i="2"/>
  <c r="U156" i="2"/>
  <c r="U134" i="2"/>
  <c r="V144" i="2"/>
  <c r="T126" i="2"/>
  <c r="V107" i="2"/>
  <c r="V59" i="2"/>
  <c r="U47" i="2"/>
  <c r="U59" i="2"/>
  <c r="U71" i="2"/>
  <c r="U83" i="2"/>
  <c r="U95" i="2"/>
  <c r="U115" i="2"/>
  <c r="S115" i="2" s="1"/>
  <c r="Y115" i="2" s="1"/>
  <c r="U107" i="2"/>
  <c r="U128" i="2"/>
  <c r="U120" i="2"/>
  <c r="U144" i="2"/>
  <c r="U139" i="2"/>
  <c r="U152" i="2"/>
  <c r="U172" i="2"/>
  <c r="U175" i="2"/>
  <c r="U184" i="2"/>
  <c r="U209" i="2"/>
  <c r="U221" i="2"/>
  <c r="U233" i="2"/>
  <c r="U245" i="2"/>
  <c r="U275" i="2"/>
  <c r="U267" i="2"/>
  <c r="U289" i="2"/>
  <c r="U282" i="2"/>
  <c r="U306" i="2"/>
  <c r="U301" i="2"/>
  <c r="U296" i="2"/>
  <c r="U320" i="2"/>
  <c r="U331" i="2"/>
  <c r="U44" i="2"/>
  <c r="U49" i="2"/>
  <c r="U61" i="2"/>
  <c r="U73" i="2"/>
  <c r="U85" i="2"/>
  <c r="U97" i="2"/>
  <c r="U112" i="2"/>
  <c r="U104" i="2"/>
  <c r="U125" i="2"/>
  <c r="U146" i="2"/>
  <c r="U136" i="2"/>
  <c r="U158" i="2"/>
  <c r="U169" i="2"/>
  <c r="U177" i="2"/>
  <c r="U188" i="2"/>
  <c r="U211" i="2"/>
  <c r="U223" i="2"/>
  <c r="U235" i="2"/>
  <c r="U247" i="2"/>
  <c r="U257" i="2"/>
  <c r="U262" i="2"/>
  <c r="U272" i="2"/>
  <c r="U291" i="2"/>
  <c r="U284" i="2"/>
  <c r="U303" i="2"/>
  <c r="U314" i="2"/>
  <c r="U325" i="2"/>
  <c r="U328" i="2"/>
  <c r="U56" i="2"/>
  <c r="U68" i="2"/>
  <c r="U80" i="2"/>
  <c r="U92" i="2"/>
  <c r="U117" i="2"/>
  <c r="U109" i="2"/>
  <c r="U130" i="2"/>
  <c r="U122" i="2"/>
  <c r="U141" i="2"/>
  <c r="U154" i="2"/>
  <c r="U149" i="2"/>
  <c r="U163" i="2"/>
  <c r="U166" i="2"/>
  <c r="U186" i="2"/>
  <c r="U206" i="2"/>
  <c r="U218" i="2"/>
  <c r="U230" i="2"/>
  <c r="U242" i="2"/>
  <c r="U277" i="2"/>
  <c r="U269" i="2"/>
  <c r="U293" i="2"/>
  <c r="U286" i="2"/>
  <c r="U308" i="2"/>
  <c r="U298" i="2"/>
  <c r="U311" i="2"/>
  <c r="U333" i="2"/>
  <c r="U336" i="2"/>
  <c r="U46" i="2"/>
  <c r="U58" i="2"/>
  <c r="U70" i="2"/>
  <c r="U82" i="2"/>
  <c r="U94" i="2"/>
  <c r="U114" i="2"/>
  <c r="U106" i="2"/>
  <c r="U127" i="2"/>
  <c r="U119" i="2"/>
  <c r="U138" i="2"/>
  <c r="U151" i="2"/>
  <c r="U171" i="2"/>
  <c r="U174" i="2"/>
  <c r="U190" i="2"/>
  <c r="U208" i="2"/>
  <c r="U220" i="2"/>
  <c r="U232" i="2"/>
  <c r="U244" i="2"/>
  <c r="U254" i="2"/>
  <c r="U259" i="2"/>
  <c r="U274" i="2"/>
  <c r="U266" i="2"/>
  <c r="U288" i="2"/>
  <c r="U305" i="2"/>
  <c r="U300" i="2"/>
  <c r="U316" i="2"/>
  <c r="U319" i="2"/>
  <c r="U330" i="2"/>
  <c r="U53" i="2"/>
  <c r="U65" i="2"/>
  <c r="U77" i="2"/>
  <c r="U89" i="2"/>
  <c r="U101" i="2"/>
  <c r="U111" i="2"/>
  <c r="U132" i="2"/>
  <c r="U124" i="2"/>
  <c r="U143" i="2"/>
  <c r="U135" i="2"/>
  <c r="U157" i="2"/>
  <c r="U168" i="2"/>
  <c r="U181" i="2"/>
  <c r="U192" i="2"/>
  <c r="U215" i="2"/>
  <c r="U227" i="2"/>
  <c r="U239" i="2"/>
  <c r="U251" i="2"/>
  <c r="U256" i="2"/>
  <c r="U279" i="2"/>
  <c r="U271" i="2"/>
  <c r="U290" i="2"/>
  <c r="U281" i="2"/>
  <c r="U302" i="2"/>
  <c r="U313" i="2"/>
  <c r="U324" i="2"/>
  <c r="U327" i="2"/>
  <c r="U43" i="2"/>
  <c r="U55" i="2"/>
  <c r="U67" i="2"/>
  <c r="U79" i="2"/>
  <c r="U91" i="2"/>
  <c r="U116" i="2"/>
  <c r="U108" i="2"/>
  <c r="U129" i="2"/>
  <c r="U121" i="2"/>
  <c r="U145" i="2"/>
  <c r="U140" i="2"/>
  <c r="U153" i="2"/>
  <c r="U162" i="2"/>
  <c r="U165" i="2"/>
  <c r="U185" i="2"/>
  <c r="U205" i="2"/>
  <c r="U217" i="2"/>
  <c r="U229" i="2"/>
  <c r="U241" i="2"/>
  <c r="U276" i="2"/>
  <c r="U268" i="2"/>
  <c r="U292" i="2"/>
  <c r="U283" i="2"/>
  <c r="U307" i="2"/>
  <c r="U297" i="2"/>
  <c r="U321" i="2"/>
  <c r="U332" i="2"/>
  <c r="U340" i="2"/>
  <c r="U50" i="2"/>
  <c r="U62" i="2"/>
  <c r="U74" i="2"/>
  <c r="U86" i="2"/>
  <c r="U98" i="2"/>
  <c r="U113" i="2"/>
  <c r="U546" i="2"/>
  <c r="U445" i="2"/>
  <c r="T425" i="2"/>
  <c r="U511" i="2"/>
  <c r="V513" i="2"/>
  <c r="T517" i="2"/>
  <c r="V520" i="2"/>
  <c r="U525" i="2"/>
  <c r="V527" i="2"/>
  <c r="T530" i="2"/>
  <c r="V534" i="2"/>
  <c r="T539" i="2"/>
  <c r="V542" i="2"/>
  <c r="U545" i="2"/>
  <c r="T548" i="2"/>
  <c r="V550" i="2"/>
  <c r="U499" i="2"/>
  <c r="T494" i="2"/>
  <c r="V489" i="2"/>
  <c r="U480" i="2"/>
  <c r="T483" i="2"/>
  <c r="U474" i="2"/>
  <c r="V476" i="2"/>
  <c r="T460" i="2"/>
  <c r="V462" i="2"/>
  <c r="U465" i="2"/>
  <c r="T468" i="2"/>
  <c r="V470" i="2"/>
  <c r="U444" i="2"/>
  <c r="T447" i="2"/>
  <c r="V449" i="2"/>
  <c r="U452" i="2"/>
  <c r="T455" i="2"/>
  <c r="V428" i="2"/>
  <c r="U431" i="2"/>
  <c r="T434" i="2"/>
  <c r="V436" i="2"/>
  <c r="U439" i="2"/>
  <c r="T424" i="2"/>
  <c r="V421" i="2"/>
  <c r="T419" i="2"/>
  <c r="U416" i="2"/>
  <c r="T409" i="2"/>
  <c r="V406" i="2"/>
  <c r="U404" i="2"/>
  <c r="T397" i="2"/>
  <c r="V394" i="2"/>
  <c r="U392" i="2"/>
  <c r="T385" i="2"/>
  <c r="V382" i="2"/>
  <c r="U380" i="2"/>
  <c r="T373" i="2"/>
  <c r="V370" i="2"/>
  <c r="U368" i="2"/>
  <c r="T352" i="2"/>
  <c r="V351" i="2"/>
  <c r="U348" i="2"/>
  <c r="T339" i="2"/>
  <c r="U329" i="2"/>
  <c r="T321" i="2"/>
  <c r="V299" i="2"/>
  <c r="V309" i="2"/>
  <c r="V270" i="2"/>
  <c r="U263" i="2"/>
  <c r="U248" i="2"/>
  <c r="T229" i="2"/>
  <c r="V214" i="2"/>
  <c r="U189" i="2"/>
  <c r="T165" i="2"/>
  <c r="V156" i="2"/>
  <c r="V134" i="2"/>
  <c r="T145" i="2"/>
  <c r="U126" i="2"/>
  <c r="T108" i="2"/>
  <c r="T86" i="2"/>
  <c r="U52" i="2"/>
  <c r="U453" i="2"/>
  <c r="V437" i="2"/>
  <c r="V511" i="2"/>
  <c r="U517" i="2"/>
  <c r="T523" i="2"/>
  <c r="V525" i="2"/>
  <c r="T528" i="2"/>
  <c r="U530" i="2"/>
  <c r="T537" i="2"/>
  <c r="U539" i="2"/>
  <c r="T543" i="2"/>
  <c r="V545" i="2"/>
  <c r="U548" i="2"/>
  <c r="T551" i="2"/>
  <c r="V499" i="2"/>
  <c r="U494" i="2"/>
  <c r="T490" i="2"/>
  <c r="V480" i="2"/>
  <c r="U483" i="2"/>
  <c r="V474" i="2"/>
  <c r="T458" i="2"/>
  <c r="U460" i="2"/>
  <c r="T463" i="2"/>
  <c r="V465" i="2"/>
  <c r="U468" i="2"/>
  <c r="T471" i="2"/>
  <c r="V444" i="2"/>
  <c r="U447" i="2"/>
  <c r="T450" i="2"/>
  <c r="V452" i="2"/>
  <c r="U455" i="2"/>
  <c r="T429" i="2"/>
  <c r="V431" i="2"/>
  <c r="U434" i="2"/>
  <c r="T437" i="2"/>
  <c r="V439" i="2"/>
  <c r="U424" i="2"/>
  <c r="T422" i="2"/>
  <c r="U419" i="2"/>
  <c r="V416" i="2"/>
  <c r="U409" i="2"/>
  <c r="T407" i="2"/>
  <c r="V404" i="2"/>
  <c r="U397" i="2"/>
  <c r="T395" i="2"/>
  <c r="V392" i="2"/>
  <c r="U385" i="2"/>
  <c r="T383" i="2"/>
  <c r="V380" i="2"/>
  <c r="U373" i="2"/>
  <c r="T371" i="2"/>
  <c r="V368" i="2"/>
  <c r="U352" i="2"/>
  <c r="T346" i="2"/>
  <c r="V348" i="2"/>
  <c r="U339" i="2"/>
  <c r="V331" i="2"/>
  <c r="U312" i="2"/>
  <c r="V301" i="2"/>
  <c r="V282" i="2"/>
  <c r="T273" i="2"/>
  <c r="U260" i="2"/>
  <c r="V245" i="2"/>
  <c r="U226" i="2"/>
  <c r="T212" i="2"/>
  <c r="V184" i="2"/>
  <c r="U167" i="2"/>
  <c r="T159" i="2"/>
  <c r="T137" i="2"/>
  <c r="T147" i="2"/>
  <c r="V128" i="2"/>
  <c r="U110" i="2"/>
  <c r="V83" i="2"/>
  <c r="T50" i="2"/>
  <c r="U526" i="2"/>
  <c r="U497" i="2"/>
  <c r="T435" i="2"/>
  <c r="U510" i="2"/>
  <c r="T514" i="2"/>
  <c r="S514" i="2" s="1"/>
  <c r="Y514" i="2" s="1"/>
  <c r="V517" i="2"/>
  <c r="U523" i="2"/>
  <c r="T526" i="2"/>
  <c r="U528" i="2"/>
  <c r="V530" i="2"/>
  <c r="U537" i="2"/>
  <c r="V539" i="2"/>
  <c r="U543" i="2"/>
  <c r="T546" i="2"/>
  <c r="V548" i="2"/>
  <c r="U551" i="2"/>
  <c r="T497" i="2"/>
  <c r="V494" i="2"/>
  <c r="U490" i="2"/>
  <c r="T481" i="2"/>
  <c r="V483" i="2"/>
  <c r="T477" i="2"/>
  <c r="U458" i="2"/>
  <c r="V460" i="2"/>
  <c r="U463" i="2"/>
  <c r="T466" i="2"/>
  <c r="V468" i="2"/>
  <c r="U471" i="2"/>
  <c r="T445" i="2"/>
  <c r="V447" i="2"/>
  <c r="U450" i="2"/>
  <c r="T453" i="2"/>
  <c r="V455" i="2"/>
  <c r="U429" i="2"/>
  <c r="T432" i="2"/>
  <c r="V434" i="2"/>
  <c r="U437" i="2"/>
  <c r="T440" i="2"/>
  <c r="V424" i="2"/>
  <c r="U422" i="2"/>
  <c r="V419" i="2"/>
  <c r="T412" i="2"/>
  <c r="V409" i="2"/>
  <c r="U407" i="2"/>
  <c r="T400" i="2"/>
  <c r="S400" i="2" s="1"/>
  <c r="Y400" i="2" s="1"/>
  <c r="V397" i="2"/>
  <c r="U395" i="2"/>
  <c r="T388" i="2"/>
  <c r="V385" i="2"/>
  <c r="U383" i="2"/>
  <c r="T376" i="2"/>
  <c r="V373" i="2"/>
  <c r="U371" i="2"/>
  <c r="T356" i="2"/>
  <c r="V352" i="2"/>
  <c r="U346" i="2"/>
  <c r="T342" i="2"/>
  <c r="V339" i="2"/>
  <c r="T332" i="2"/>
  <c r="V312" i="2"/>
  <c r="T283" i="2"/>
  <c r="T292" i="2"/>
  <c r="U273" i="2"/>
  <c r="V260" i="2"/>
  <c r="T241" i="2"/>
  <c r="V226" i="2"/>
  <c r="U212" i="2"/>
  <c r="T185" i="2"/>
  <c r="V167" i="2"/>
  <c r="U159" i="2"/>
  <c r="U137" i="2"/>
  <c r="U147" i="2"/>
  <c r="T129" i="2"/>
  <c r="T113" i="2"/>
  <c r="U76" i="2"/>
  <c r="V47" i="2"/>
  <c r="S150" i="2"/>
  <c r="Y150" i="2" s="1"/>
  <c r="S68" i="2" l="1"/>
  <c r="Y68" i="2" s="1"/>
  <c r="S334" i="2"/>
  <c r="Y334" i="2" s="1"/>
  <c r="S307" i="2"/>
  <c r="Y307" i="2" s="1"/>
  <c r="S208" i="2"/>
  <c r="Y208" i="2" s="1"/>
  <c r="S106" i="2"/>
  <c r="Y106" i="2" s="1"/>
  <c r="S433" i="2"/>
  <c r="Y433" i="2" s="1"/>
  <c r="S128" i="2"/>
  <c r="Y128" i="2" s="1"/>
  <c r="S432" i="2"/>
  <c r="Y432" i="2" s="1"/>
  <c r="S47" i="2"/>
  <c r="Y47" i="2" s="1"/>
  <c r="S435" i="2"/>
  <c r="Y435" i="2" s="1"/>
  <c r="S145" i="2"/>
  <c r="Y145" i="2" s="1"/>
  <c r="S178" i="2"/>
  <c r="Y178" i="2" s="1"/>
  <c r="S330" i="2"/>
  <c r="Y330" i="2" s="1"/>
  <c r="S497" i="2"/>
  <c r="Y497" i="2" s="1"/>
  <c r="S346" i="2"/>
  <c r="Y346" i="2" s="1"/>
  <c r="S551" i="2"/>
  <c r="Y551" i="2" s="1"/>
  <c r="S312" i="2"/>
  <c r="Y312" i="2" s="1"/>
  <c r="S416" i="2"/>
  <c r="Y416" i="2" s="1"/>
  <c r="S236" i="2"/>
  <c r="Y236" i="2" s="1"/>
  <c r="S337" i="2"/>
  <c r="Y337" i="2" s="1"/>
  <c r="S184" i="2"/>
  <c r="Y184" i="2" s="1"/>
  <c r="S407" i="2"/>
  <c r="Y407" i="2" s="1"/>
  <c r="S333" i="2"/>
  <c r="Y333" i="2" s="1"/>
  <c r="S242" i="2"/>
  <c r="Y242" i="2" s="1"/>
  <c r="S154" i="2"/>
  <c r="Y154" i="2" s="1"/>
  <c r="S272" i="2"/>
  <c r="Y272" i="2" s="1"/>
  <c r="S97" i="2"/>
  <c r="Y97" i="2" s="1"/>
  <c r="S175" i="2"/>
  <c r="Y175" i="2" s="1"/>
  <c r="S343" i="2"/>
  <c r="Y343" i="2" s="1"/>
  <c r="S64" i="2"/>
  <c r="Y64" i="2" s="1"/>
  <c r="S206" i="2"/>
  <c r="Y206" i="2" s="1"/>
  <c r="S107" i="2"/>
  <c r="Y107" i="2" s="1"/>
  <c r="S73" i="2"/>
  <c r="Y73" i="2" s="1"/>
  <c r="S541" i="2"/>
  <c r="Y541" i="2" s="1"/>
  <c r="S339" i="2"/>
  <c r="Y339" i="2" s="1"/>
  <c r="S186" i="2"/>
  <c r="Y186" i="2" s="1"/>
  <c r="S235" i="2"/>
  <c r="Y235" i="2" s="1"/>
  <c r="S549" i="2"/>
  <c r="Y549" i="2" s="1"/>
  <c r="S495" i="2"/>
  <c r="Y495" i="2" s="1"/>
  <c r="S397" i="2"/>
  <c r="Y397" i="2" s="1"/>
  <c r="S132" i="2"/>
  <c r="Y132" i="2" s="1"/>
  <c r="S254" i="2"/>
  <c r="Y254" i="2" s="1"/>
  <c r="S303" i="2"/>
  <c r="Y303" i="2" s="1"/>
  <c r="S401" i="2"/>
  <c r="Y401" i="2" s="1"/>
  <c r="S180" i="2"/>
  <c r="Y180" i="2" s="1"/>
  <c r="S459" i="2"/>
  <c r="Y459" i="2" s="1"/>
  <c r="S86" i="2"/>
  <c r="Y86" i="2" s="1"/>
  <c r="S409" i="2"/>
  <c r="Y409" i="2" s="1"/>
  <c r="S490" i="2"/>
  <c r="Y490" i="2" s="1"/>
  <c r="S477" i="2"/>
  <c r="Y477" i="2" s="1"/>
  <c r="S209" i="2"/>
  <c r="Y209" i="2" s="1"/>
  <c r="S126" i="2"/>
  <c r="Y126" i="2" s="1"/>
  <c r="S546" i="2"/>
  <c r="Y546" i="2" s="1"/>
  <c r="S123" i="2"/>
  <c r="Y123" i="2" s="1"/>
  <c r="S461" i="2"/>
  <c r="Y461" i="2" s="1"/>
  <c r="S166" i="2"/>
  <c r="Y166" i="2" s="1"/>
  <c r="S223" i="2"/>
  <c r="Y223" i="2" s="1"/>
  <c r="S238" i="2"/>
  <c r="Y238" i="2" s="1"/>
  <c r="S340" i="2"/>
  <c r="Y340" i="2" s="1"/>
  <c r="S413" i="2"/>
  <c r="Y413" i="2" s="1"/>
  <c r="S268" i="2"/>
  <c r="Y268" i="2" s="1"/>
  <c r="S91" i="2"/>
  <c r="Y91" i="2" s="1"/>
  <c r="S124" i="2"/>
  <c r="Y124" i="2" s="1"/>
  <c r="S259" i="2"/>
  <c r="Y259" i="2" s="1"/>
  <c r="S171" i="2"/>
  <c r="Y171" i="2" s="1"/>
  <c r="S233" i="2"/>
  <c r="Y233" i="2" s="1"/>
  <c r="S273" i="2"/>
  <c r="Y273" i="2" s="1"/>
  <c r="S380" i="2"/>
  <c r="Y380" i="2" s="1"/>
  <c r="S537" i="2"/>
  <c r="Y537" i="2" s="1"/>
  <c r="S374" i="2"/>
  <c r="Y374" i="2" s="1"/>
  <c r="S512" i="2"/>
  <c r="Y512" i="2" s="1"/>
  <c r="S141" i="2"/>
  <c r="Y141" i="2" s="1"/>
  <c r="S56" i="2"/>
  <c r="Y56" i="2" s="1"/>
  <c r="S100" i="2"/>
  <c r="Y100" i="2" s="1"/>
  <c r="S276" i="2"/>
  <c r="Y276" i="2" s="1"/>
  <c r="S170" i="2"/>
  <c r="Y170" i="2" s="1"/>
  <c r="S398" i="2"/>
  <c r="Y398" i="2" s="1"/>
  <c r="S316" i="2"/>
  <c r="Y316" i="2" s="1"/>
  <c r="S311" i="2"/>
  <c r="Y311" i="2" s="1"/>
  <c r="S85" i="2"/>
  <c r="Y85" i="2" s="1"/>
  <c r="S356" i="2"/>
  <c r="Y356" i="2" s="1"/>
  <c r="S440" i="2"/>
  <c r="Y440" i="2" s="1"/>
  <c r="S110" i="2"/>
  <c r="Y110" i="2" s="1"/>
  <c r="S218" i="2"/>
  <c r="Y218" i="2" s="1"/>
  <c r="S111" i="2"/>
  <c r="Y111" i="2" s="1"/>
  <c r="S135" i="2"/>
  <c r="Y135" i="2" s="1"/>
  <c r="S230" i="2"/>
  <c r="Y230" i="2" s="1"/>
  <c r="S382" i="2"/>
  <c r="Y382" i="2" s="1"/>
  <c r="S428" i="2"/>
  <c r="Y428" i="2" s="1"/>
  <c r="S314" i="2"/>
  <c r="Y314" i="2" s="1"/>
  <c r="S172" i="2"/>
  <c r="Y172" i="2" s="1"/>
  <c r="S299" i="2"/>
  <c r="Y299" i="2" s="1"/>
  <c r="S436" i="2"/>
  <c r="Y436" i="2" s="1"/>
  <c r="S392" i="2"/>
  <c r="Y392" i="2" s="1"/>
  <c r="S113" i="2"/>
  <c r="Y113" i="2" s="1"/>
  <c r="S229" i="2"/>
  <c r="Y229" i="2" s="1"/>
  <c r="S404" i="2"/>
  <c r="Y404" i="2" s="1"/>
  <c r="S105" i="2"/>
  <c r="Y105" i="2" s="1"/>
  <c r="S315" i="2"/>
  <c r="Y315" i="2" s="1"/>
  <c r="S131" i="2"/>
  <c r="Y131" i="2" s="1"/>
  <c r="S379" i="2"/>
  <c r="Y379" i="2" s="1"/>
  <c r="S469" i="2"/>
  <c r="Y469" i="2" s="1"/>
  <c r="S481" i="2"/>
  <c r="Y481" i="2" s="1"/>
  <c r="S489" i="2"/>
  <c r="Y489" i="2" s="1"/>
  <c r="S212" i="2"/>
  <c r="Y212" i="2" s="1"/>
  <c r="S332" i="2"/>
  <c r="Y332" i="2" s="1"/>
  <c r="S448" i="2"/>
  <c r="Y448" i="2" s="1"/>
  <c r="S412" i="2"/>
  <c r="Y412" i="2" s="1"/>
  <c r="S530" i="2"/>
  <c r="Y530" i="2" s="1"/>
  <c r="S439" i="2"/>
  <c r="Y439" i="2" s="1"/>
  <c r="S367" i="2"/>
  <c r="Y367" i="2" s="1"/>
  <c r="S129" i="2"/>
  <c r="Y129" i="2" s="1"/>
  <c r="S241" i="2"/>
  <c r="Y241" i="2" s="1"/>
  <c r="S455" i="2"/>
  <c r="Y455" i="2" s="1"/>
  <c r="S528" i="2"/>
  <c r="Y528" i="2" s="1"/>
  <c r="S301" i="2"/>
  <c r="Y301" i="2" s="1"/>
  <c r="S371" i="2"/>
  <c r="Y371" i="2" s="1"/>
  <c r="S483" i="2"/>
  <c r="Y483" i="2" s="1"/>
  <c r="S543" i="2"/>
  <c r="Y543" i="2" s="1"/>
  <c r="S194" i="2"/>
  <c r="Y194" i="2" s="1"/>
  <c r="S443" i="2"/>
  <c r="Y443" i="2" s="1"/>
  <c r="S544" i="2"/>
  <c r="Y544" i="2" s="1"/>
  <c r="S147" i="2"/>
  <c r="Y147" i="2" s="1"/>
  <c r="S388" i="2"/>
  <c r="Y388" i="2" s="1"/>
  <c r="S50" i="2"/>
  <c r="Y50" i="2" s="1"/>
  <c r="S434" i="2"/>
  <c r="Y434" i="2" s="1"/>
  <c r="S471" i="2"/>
  <c r="Y471" i="2" s="1"/>
  <c r="S480" i="2"/>
  <c r="Y480" i="2" s="1"/>
  <c r="S539" i="2"/>
  <c r="Y539" i="2" s="1"/>
  <c r="S352" i="2"/>
  <c r="Y352" i="2" s="1"/>
  <c r="S424" i="2"/>
  <c r="Y424" i="2" s="1"/>
  <c r="S449" i="2"/>
  <c r="Y449" i="2" s="1"/>
  <c r="S548" i="2"/>
  <c r="Y548" i="2" s="1"/>
  <c r="S98" i="2"/>
  <c r="Y98" i="2" s="1"/>
  <c r="S121" i="2"/>
  <c r="Y121" i="2" s="1"/>
  <c r="S279" i="2"/>
  <c r="Y279" i="2" s="1"/>
  <c r="S168" i="2"/>
  <c r="Y168" i="2" s="1"/>
  <c r="S305" i="2"/>
  <c r="Y305" i="2" s="1"/>
  <c r="S127" i="2"/>
  <c r="Y127" i="2" s="1"/>
  <c r="S277" i="2"/>
  <c r="Y277" i="2" s="1"/>
  <c r="S71" i="2"/>
  <c r="Y71" i="2" s="1"/>
  <c r="S156" i="2"/>
  <c r="Y156" i="2" s="1"/>
  <c r="S354" i="2"/>
  <c r="Y354" i="2" s="1"/>
  <c r="S394" i="2"/>
  <c r="Y394" i="2" s="1"/>
  <c r="S441" i="2"/>
  <c r="Y441" i="2" s="1"/>
  <c r="S520" i="2"/>
  <c r="Y520" i="2" s="1"/>
  <c r="S95" i="2"/>
  <c r="Y95" i="2" s="1"/>
  <c r="S377" i="2"/>
  <c r="Y377" i="2" s="1"/>
  <c r="S116" i="2"/>
  <c r="Y116" i="2" s="1"/>
  <c r="S143" i="2"/>
  <c r="Y143" i="2" s="1"/>
  <c r="S53" i="2"/>
  <c r="Y53" i="2" s="1"/>
  <c r="S274" i="2"/>
  <c r="Y274" i="2" s="1"/>
  <c r="S94" i="2"/>
  <c r="Y94" i="2" s="1"/>
  <c r="S325" i="2"/>
  <c r="Y325" i="2" s="1"/>
  <c r="S350" i="2"/>
  <c r="Y350" i="2" s="1"/>
  <c r="S425" i="2"/>
  <c r="Y425" i="2" s="1"/>
  <c r="S552" i="2"/>
  <c r="Y552" i="2" s="1"/>
  <c r="S524" i="2"/>
  <c r="Y524" i="2" s="1"/>
  <c r="S152" i="2"/>
  <c r="Y152" i="2" s="1"/>
  <c r="S224" i="2"/>
  <c r="Y224" i="2" s="1"/>
  <c r="S376" i="2"/>
  <c r="Y376" i="2" s="1"/>
  <c r="S120" i="2"/>
  <c r="Y120" i="2" s="1"/>
  <c r="S386" i="2"/>
  <c r="Y386" i="2" s="1"/>
  <c r="S447" i="2"/>
  <c r="Y447" i="2" s="1"/>
  <c r="S342" i="2"/>
  <c r="Y342" i="2" s="1"/>
  <c r="S526" i="2"/>
  <c r="Y526" i="2" s="1"/>
  <c r="S460" i="2"/>
  <c r="Y460" i="2" s="1"/>
  <c r="S55" i="2"/>
  <c r="Y55" i="2" s="1"/>
  <c r="S271" i="2"/>
  <c r="Y271" i="2" s="1"/>
  <c r="S181" i="2"/>
  <c r="Y181" i="2" s="1"/>
  <c r="S232" i="2"/>
  <c r="Y232" i="2" s="1"/>
  <c r="S119" i="2"/>
  <c r="Y119" i="2" s="1"/>
  <c r="S46" i="2"/>
  <c r="Y46" i="2" s="1"/>
  <c r="S269" i="2"/>
  <c r="Y269" i="2" s="1"/>
  <c r="S163" i="2"/>
  <c r="Y163" i="2" s="1"/>
  <c r="S211" i="2"/>
  <c r="Y211" i="2" s="1"/>
  <c r="S331" i="2"/>
  <c r="Y331" i="2" s="1"/>
  <c r="S275" i="2"/>
  <c r="Y275" i="2" s="1"/>
  <c r="S83" i="2"/>
  <c r="Y83" i="2" s="1"/>
  <c r="S351" i="2"/>
  <c r="Y351" i="2" s="1"/>
  <c r="S421" i="2"/>
  <c r="Y421" i="2" s="1"/>
  <c r="S62" i="2"/>
  <c r="Y62" i="2" s="1"/>
  <c r="S297" i="2"/>
  <c r="Y297" i="2" s="1"/>
  <c r="S329" i="2"/>
  <c r="Y329" i="2" s="1"/>
  <c r="S253" i="2"/>
  <c r="Y253" i="2" s="1"/>
  <c r="S159" i="2"/>
  <c r="Y159" i="2" s="1"/>
  <c r="S185" i="2"/>
  <c r="Y185" i="2" s="1"/>
  <c r="S108" i="2"/>
  <c r="Y108" i="2" s="1"/>
  <c r="S324" i="2"/>
  <c r="Y324" i="2" s="1"/>
  <c r="S266" i="2"/>
  <c r="Y266" i="2" s="1"/>
  <c r="S190" i="2"/>
  <c r="Y190" i="2" s="1"/>
  <c r="S114" i="2"/>
  <c r="Y114" i="2" s="1"/>
  <c r="S328" i="2"/>
  <c r="Y328" i="2" s="1"/>
  <c r="S158" i="2"/>
  <c r="Y158" i="2" s="1"/>
  <c r="S389" i="2"/>
  <c r="Y389" i="2" s="1"/>
  <c r="S418" i="2"/>
  <c r="Y418" i="2" s="1"/>
  <c r="S454" i="2"/>
  <c r="Y454" i="2" s="1"/>
  <c r="S493" i="2"/>
  <c r="Y493" i="2" s="1"/>
  <c r="S529" i="2"/>
  <c r="Y529" i="2" s="1"/>
  <c r="S67" i="2"/>
  <c r="Y67" i="2" s="1"/>
  <c r="S290" i="2"/>
  <c r="Y290" i="2" s="1"/>
  <c r="S244" i="2"/>
  <c r="Y244" i="2" s="1"/>
  <c r="S138" i="2"/>
  <c r="Y138" i="2" s="1"/>
  <c r="S58" i="2"/>
  <c r="Y58" i="2" s="1"/>
  <c r="S293" i="2"/>
  <c r="Y293" i="2" s="1"/>
  <c r="S117" i="2"/>
  <c r="Y117" i="2" s="1"/>
  <c r="S125" i="2"/>
  <c r="Y125" i="2" s="1"/>
  <c r="S44" i="2"/>
  <c r="Y44" i="2" s="1"/>
  <c r="S205" i="2"/>
  <c r="Y205" i="2" s="1"/>
  <c r="S292" i="2"/>
  <c r="Y292" i="2" s="1"/>
  <c r="S245" i="2"/>
  <c r="Y245" i="2" s="1"/>
  <c r="S313" i="2"/>
  <c r="Y313" i="2" s="1"/>
  <c r="S320" i="2"/>
  <c r="Y320" i="2" s="1"/>
  <c r="S519" i="2"/>
  <c r="Y519" i="2" s="1"/>
  <c r="S422" i="2"/>
  <c r="Y422" i="2" s="1"/>
  <c r="S468" i="2"/>
  <c r="Y468" i="2" s="1"/>
  <c r="S153" i="2"/>
  <c r="Y153" i="2" s="1"/>
  <c r="S391" i="2"/>
  <c r="Y391" i="2" s="1"/>
  <c r="S451" i="2"/>
  <c r="Y451" i="2" s="1"/>
  <c r="S475" i="2"/>
  <c r="Y475" i="2" s="1"/>
  <c r="S466" i="2"/>
  <c r="Y466" i="2" s="1"/>
  <c r="S348" i="2"/>
  <c r="Y348" i="2" s="1"/>
  <c r="S385" i="2"/>
  <c r="Y385" i="2" s="1"/>
  <c r="S419" i="2"/>
  <c r="Y419" i="2" s="1"/>
  <c r="S267" i="2"/>
  <c r="Y267" i="2" s="1"/>
  <c r="S499" i="2"/>
  <c r="Y499" i="2" s="1"/>
  <c r="S476" i="2"/>
  <c r="Y476" i="2" s="1"/>
  <c r="S263" i="2"/>
  <c r="Y263" i="2" s="1"/>
  <c r="S327" i="2"/>
  <c r="Y327" i="2" s="1"/>
  <c r="S169" i="2"/>
  <c r="Y169" i="2" s="1"/>
  <c r="S79" i="2"/>
  <c r="Y79" i="2" s="1"/>
  <c r="S281" i="2"/>
  <c r="Y281" i="2" s="1"/>
  <c r="S215" i="2"/>
  <c r="Y215" i="2" s="1"/>
  <c r="S319" i="2"/>
  <c r="Y319" i="2" s="1"/>
  <c r="S151" i="2"/>
  <c r="Y151" i="2" s="1"/>
  <c r="S286" i="2"/>
  <c r="Y286" i="2" s="1"/>
  <c r="S109" i="2"/>
  <c r="Y109" i="2" s="1"/>
  <c r="S146" i="2"/>
  <c r="Y146" i="2" s="1"/>
  <c r="S49" i="2"/>
  <c r="Y49" i="2" s="1"/>
  <c r="S289" i="2"/>
  <c r="Y289" i="2" s="1"/>
  <c r="S134" i="2"/>
  <c r="Y134" i="2" s="1"/>
  <c r="S473" i="2"/>
  <c r="Y473" i="2" s="1"/>
  <c r="S510" i="2"/>
  <c r="Y510" i="2" s="1"/>
  <c r="S410" i="2"/>
  <c r="Y410" i="2" s="1"/>
  <c r="S452" i="2"/>
  <c r="Y452" i="2" s="1"/>
  <c r="S550" i="2"/>
  <c r="Y550" i="2" s="1"/>
  <c r="S525" i="2"/>
  <c r="Y525" i="2" s="1"/>
  <c r="S226" i="2"/>
  <c r="Y226" i="2" s="1"/>
  <c r="S52" i="2"/>
  <c r="Y52" i="2" s="1"/>
  <c r="S403" i="2"/>
  <c r="Y403" i="2" s="1"/>
  <c r="S437" i="2"/>
  <c r="Y437" i="2" s="1"/>
  <c r="S217" i="2"/>
  <c r="Y217" i="2" s="1"/>
  <c r="S406" i="2"/>
  <c r="Y406" i="2" s="1"/>
  <c r="S470" i="2"/>
  <c r="Y470" i="2" s="1"/>
  <c r="S513" i="2"/>
  <c r="Y513" i="2" s="1"/>
  <c r="S318" i="2"/>
  <c r="Y318" i="2" s="1"/>
  <c r="S165" i="2"/>
  <c r="Y165" i="2" s="1"/>
  <c r="S142" i="2"/>
  <c r="Y142" i="2" s="1"/>
  <c r="S101" i="2"/>
  <c r="Y101" i="2" s="1"/>
  <c r="S300" i="2"/>
  <c r="Y300" i="2" s="1"/>
  <c r="S92" i="2"/>
  <c r="Y92" i="2" s="1"/>
  <c r="S284" i="2"/>
  <c r="Y284" i="2" s="1"/>
  <c r="S104" i="2"/>
  <c r="Y104" i="2" s="1"/>
  <c r="S309" i="2"/>
  <c r="Y309" i="2" s="1"/>
  <c r="S214" i="2"/>
  <c r="Y214" i="2" s="1"/>
  <c r="S430" i="2"/>
  <c r="Y430" i="2" s="1"/>
  <c r="S491" i="2"/>
  <c r="Y491" i="2" s="1"/>
  <c r="S532" i="2"/>
  <c r="Y532" i="2" s="1"/>
  <c r="S431" i="2"/>
  <c r="Y431" i="2" s="1"/>
  <c r="S368" i="2"/>
  <c r="Y368" i="2" s="1"/>
  <c r="S517" i="2"/>
  <c r="Y517" i="2" s="1"/>
  <c r="S474" i="2"/>
  <c r="Y474" i="2" s="1"/>
  <c r="S545" i="2"/>
  <c r="Y545" i="2" s="1"/>
  <c r="S162" i="2"/>
  <c r="Y162" i="2" s="1"/>
  <c r="S478" i="2"/>
  <c r="Y478" i="2" s="1"/>
  <c r="S43" i="2"/>
  <c r="Y43" i="2" s="1"/>
  <c r="S89" i="2"/>
  <c r="Y89" i="2" s="1"/>
  <c r="S220" i="2"/>
  <c r="Y220" i="2" s="1"/>
  <c r="S336" i="2"/>
  <c r="Y336" i="2" s="1"/>
  <c r="S149" i="2"/>
  <c r="Y149" i="2" s="1"/>
  <c r="S291" i="2"/>
  <c r="Y291" i="2" s="1"/>
  <c r="S188" i="2"/>
  <c r="Y188" i="2" s="1"/>
  <c r="S112" i="2"/>
  <c r="Y112" i="2" s="1"/>
  <c r="S139" i="2"/>
  <c r="Y139" i="2" s="1"/>
  <c r="S287" i="2"/>
  <c r="Y287" i="2" s="1"/>
  <c r="S464" i="2"/>
  <c r="Y464" i="2" s="1"/>
  <c r="S429" i="2"/>
  <c r="Y429" i="2" s="1"/>
  <c r="S383" i="2"/>
  <c r="Y383" i="2" s="1"/>
  <c r="S370" i="2"/>
  <c r="Y370" i="2" s="1"/>
  <c r="S74" i="2"/>
  <c r="Y74" i="2" s="1"/>
  <c r="S444" i="2"/>
  <c r="Y444" i="2" s="1"/>
  <c r="S542" i="2"/>
  <c r="Y542" i="2" s="1"/>
  <c r="S70" i="2"/>
  <c r="Y70" i="2" s="1"/>
  <c r="S446" i="2"/>
  <c r="Y446" i="2" s="1"/>
  <c r="S547" i="2"/>
  <c r="Y547" i="2" s="1"/>
  <c r="S515" i="2"/>
  <c r="Y515" i="2" s="1"/>
  <c r="S256" i="2"/>
  <c r="Y256" i="2" s="1"/>
  <c r="S157" i="2"/>
  <c r="Y157" i="2" s="1"/>
  <c r="S77" i="2"/>
  <c r="Y77" i="2" s="1"/>
  <c r="S288" i="2"/>
  <c r="Y288" i="2" s="1"/>
  <c r="S177" i="2"/>
  <c r="Y177" i="2" s="1"/>
  <c r="S296" i="2"/>
  <c r="Y296" i="2" s="1"/>
  <c r="S144" i="2"/>
  <c r="Y144" i="2" s="1"/>
  <c r="S59" i="2"/>
  <c r="Y59" i="2" s="1"/>
  <c r="S270" i="2"/>
  <c r="Y270" i="2" s="1"/>
  <c r="S415" i="2"/>
  <c r="Y415" i="2" s="1"/>
  <c r="S453" i="2"/>
  <c r="Y453" i="2" s="1"/>
  <c r="S294" i="2"/>
  <c r="Y294" i="2" s="1"/>
  <c r="S456" i="2"/>
  <c r="Y456" i="2" s="1"/>
  <c r="S167" i="2"/>
  <c r="Y167" i="2" s="1"/>
  <c r="S283" i="2"/>
  <c r="Y283" i="2" s="1"/>
  <c r="S463" i="2"/>
  <c r="Y463" i="2" s="1"/>
  <c r="S321" i="2"/>
  <c r="Y321" i="2" s="1"/>
  <c r="S373" i="2"/>
  <c r="Y373" i="2" s="1"/>
  <c r="S511" i="2"/>
  <c r="Y511" i="2" s="1"/>
  <c r="S347" i="2"/>
  <c r="Y347" i="2" s="1"/>
  <c r="S462" i="2"/>
  <c r="Y462" i="2" s="1"/>
  <c r="S192" i="2"/>
  <c r="Y192" i="2" s="1"/>
  <c r="S251" i="2"/>
  <c r="Y251" i="2" s="1"/>
  <c r="S65" i="2"/>
  <c r="Y65" i="2" s="1"/>
  <c r="S262" i="2"/>
  <c r="Y262" i="2" s="1"/>
  <c r="S278" i="2"/>
  <c r="Y278" i="2" s="1"/>
  <c r="S140" i="2"/>
  <c r="Y140" i="2" s="1"/>
  <c r="S285" i="2"/>
  <c r="Y285" i="2" s="1"/>
  <c r="S534" i="2"/>
  <c r="Y534" i="2" s="1"/>
  <c r="S527" i="2"/>
  <c r="Y527" i="2" s="1"/>
  <c r="S76" i="2"/>
  <c r="Y76" i="2" s="1"/>
  <c r="S189" i="2"/>
  <c r="Y189" i="2" s="1"/>
  <c r="S80" i="2"/>
  <c r="Y80" i="2" s="1"/>
  <c r="S221" i="2"/>
  <c r="Y221" i="2" s="1"/>
  <c r="S482" i="2"/>
  <c r="Y482" i="2" s="1"/>
  <c r="S239" i="2"/>
  <c r="Y239" i="2" s="1"/>
  <c r="S174" i="2"/>
  <c r="Y174" i="2" s="1"/>
  <c r="S298" i="2"/>
  <c r="Y298" i="2" s="1"/>
  <c r="S122" i="2"/>
  <c r="Y122" i="2" s="1"/>
  <c r="S257" i="2"/>
  <c r="Y257" i="2" s="1"/>
  <c r="S306" i="2"/>
  <c r="Y306" i="2" s="1"/>
  <c r="S260" i="2"/>
  <c r="Y260" i="2" s="1"/>
  <c r="S88" i="2"/>
  <c r="Y88" i="2" s="1"/>
  <c r="S304" i="2"/>
  <c r="Y304" i="2" s="1"/>
  <c r="S137" i="2"/>
  <c r="Y137" i="2" s="1"/>
  <c r="S395" i="2"/>
  <c r="Y395" i="2" s="1"/>
  <c r="S450" i="2"/>
  <c r="Y450" i="2" s="1"/>
  <c r="S458" i="2"/>
  <c r="Y458" i="2" s="1"/>
  <c r="S523" i="2"/>
  <c r="Y523" i="2" s="1"/>
  <c r="S494" i="2"/>
  <c r="Y494" i="2" s="1"/>
  <c r="S248" i="2"/>
  <c r="Y248" i="2" s="1"/>
  <c r="S465" i="2"/>
  <c r="Y465" i="2" s="1"/>
  <c r="S467" i="2"/>
  <c r="Y467" i="2" s="1"/>
  <c r="S538" i="2"/>
  <c r="Y538" i="2" s="1"/>
  <c r="S302" i="2"/>
  <c r="Y302" i="2" s="1"/>
  <c r="S227" i="2"/>
  <c r="Y227" i="2" s="1"/>
  <c r="S82" i="2"/>
  <c r="Y82" i="2" s="1"/>
  <c r="S308" i="2"/>
  <c r="Y308" i="2" s="1"/>
  <c r="S130" i="2"/>
  <c r="Y130" i="2" s="1"/>
  <c r="S247" i="2"/>
  <c r="Y247" i="2" s="1"/>
  <c r="S136" i="2"/>
  <c r="Y136" i="2" s="1"/>
  <c r="S61" i="2"/>
  <c r="Y61" i="2" s="1"/>
  <c r="S282" i="2"/>
  <c r="Y282" i="2" s="1"/>
  <c r="S250" i="2"/>
  <c r="Y250" i="2" s="1"/>
  <c r="S438" i="2"/>
  <c r="Y438" i="2" s="1"/>
  <c r="S445" i="2"/>
  <c r="Y445" i="2" s="1"/>
  <c r="Y501" i="2" l="1"/>
  <c r="Y569" i="2" s="1"/>
  <c r="Y358" i="2"/>
  <c r="Y568" i="2" s="1"/>
  <c r="Y554" i="2"/>
  <c r="Y570" i="2" s="1"/>
  <c r="Y196" i="2"/>
  <c r="Y567" i="2" s="1"/>
  <c r="Y572" i="2" l="1"/>
</calcChain>
</file>

<file path=xl/sharedStrings.xml><?xml version="1.0" encoding="utf-8"?>
<sst xmlns="http://schemas.openxmlformats.org/spreadsheetml/2006/main" count="4463" uniqueCount="709">
  <si>
    <t>$</t>
  </si>
  <si>
    <t>%</t>
  </si>
  <si>
    <t>A</t>
  </si>
  <si>
    <t>B</t>
  </si>
  <si>
    <t>C</t>
  </si>
  <si>
    <t>D</t>
  </si>
  <si>
    <t>E</t>
  </si>
  <si>
    <t>F</t>
  </si>
  <si>
    <t>A1</t>
  </si>
  <si>
    <t>A2</t>
  </si>
  <si>
    <t>A3</t>
  </si>
  <si>
    <t>A4</t>
  </si>
  <si>
    <t>A5</t>
  </si>
  <si>
    <t>A6</t>
  </si>
  <si>
    <t>A7</t>
  </si>
  <si>
    <t>A8</t>
  </si>
  <si>
    <t>A9</t>
  </si>
  <si>
    <t>A1-1</t>
  </si>
  <si>
    <t>A1-2</t>
  </si>
  <si>
    <t>A2-1</t>
  </si>
  <si>
    <t>A2-2</t>
  </si>
  <si>
    <t>A3-1</t>
  </si>
  <si>
    <t>A3-2</t>
  </si>
  <si>
    <t>A4-1</t>
  </si>
  <si>
    <t>A4-2</t>
  </si>
  <si>
    <t>A5-1</t>
  </si>
  <si>
    <t>A5-2</t>
  </si>
  <si>
    <t>A10</t>
  </si>
  <si>
    <t>A11</t>
  </si>
  <si>
    <t>A12</t>
  </si>
  <si>
    <t>A13</t>
  </si>
  <si>
    <t>A14</t>
  </si>
  <si>
    <t>A15</t>
  </si>
  <si>
    <t>A16</t>
  </si>
  <si>
    <t>A17</t>
  </si>
  <si>
    <t>A18</t>
  </si>
  <si>
    <t>A19</t>
  </si>
  <si>
    <t>A20</t>
  </si>
  <si>
    <t>A20-1</t>
  </si>
  <si>
    <t>A20-2</t>
  </si>
  <si>
    <t>A19-1</t>
  </si>
  <si>
    <t>A19-2</t>
  </si>
  <si>
    <t>A18-1</t>
  </si>
  <si>
    <t>A18-2</t>
  </si>
  <si>
    <t>A17-1</t>
  </si>
  <si>
    <t>A17-2</t>
  </si>
  <si>
    <t>A16-1</t>
  </si>
  <si>
    <t>A16-2</t>
  </si>
  <si>
    <t>A15-1</t>
  </si>
  <si>
    <t>A15-2</t>
  </si>
  <si>
    <t>A14-1</t>
  </si>
  <si>
    <t>A14-2</t>
  </si>
  <si>
    <t>A13-1</t>
  </si>
  <si>
    <t>A13-2</t>
  </si>
  <si>
    <t>A12-1</t>
  </si>
  <si>
    <t>A12-2</t>
  </si>
  <si>
    <t>A11-1</t>
  </si>
  <si>
    <t>A11-2</t>
  </si>
  <si>
    <t>A10-1</t>
  </si>
  <si>
    <t>A10-2</t>
  </si>
  <si>
    <t>A9-2</t>
  </si>
  <si>
    <t>A9-1</t>
  </si>
  <si>
    <t>A8-1</t>
  </si>
  <si>
    <t>A8-2</t>
  </si>
  <si>
    <t>A7-1</t>
  </si>
  <si>
    <t>A7-2</t>
  </si>
  <si>
    <t>A6-1</t>
  </si>
  <si>
    <t>A6-2</t>
  </si>
  <si>
    <t>B1</t>
  </si>
  <si>
    <t>B1-1</t>
  </si>
  <si>
    <t>B1-2</t>
  </si>
  <si>
    <t>B2</t>
  </si>
  <si>
    <t>B2-1</t>
  </si>
  <si>
    <t>B2-2</t>
  </si>
  <si>
    <t>B3</t>
  </si>
  <si>
    <t>B3-1</t>
  </si>
  <si>
    <t>B3-2</t>
  </si>
  <si>
    <t>B4</t>
  </si>
  <si>
    <t>B4-1</t>
  </si>
  <si>
    <t>B4-2</t>
  </si>
  <si>
    <t>B5</t>
  </si>
  <si>
    <t>B5-1</t>
  </si>
  <si>
    <t>B5-2</t>
  </si>
  <si>
    <t>B1-3</t>
  </si>
  <si>
    <t>B1-4</t>
  </si>
  <si>
    <t>B1-5</t>
  </si>
  <si>
    <t>B1-6</t>
  </si>
  <si>
    <t>B1-7</t>
  </si>
  <si>
    <t>B1-8</t>
  </si>
  <si>
    <t>B1-9</t>
  </si>
  <si>
    <t>B1-10</t>
  </si>
  <si>
    <t>B1-11</t>
  </si>
  <si>
    <t>B1-12</t>
  </si>
  <si>
    <t>B1-13</t>
  </si>
  <si>
    <t>B1-14</t>
  </si>
  <si>
    <t>B3-3</t>
  </si>
  <si>
    <t>B3-4</t>
  </si>
  <si>
    <t>B3-5</t>
  </si>
  <si>
    <t>B3-6</t>
  </si>
  <si>
    <t>B3-7</t>
  </si>
  <si>
    <t>B3-8</t>
  </si>
  <si>
    <t>B3-9</t>
  </si>
  <si>
    <t>B3-10</t>
  </si>
  <si>
    <t>B3-11</t>
  </si>
  <si>
    <t>B3-12</t>
  </si>
  <si>
    <t>B3-13</t>
  </si>
  <si>
    <t>B3-14</t>
  </si>
  <si>
    <t>B2-3</t>
  </si>
  <si>
    <t>B2-4</t>
  </si>
  <si>
    <t>B2-5</t>
  </si>
  <si>
    <t>B2-6</t>
  </si>
  <si>
    <t>B2-7</t>
  </si>
  <si>
    <t>B2-8</t>
  </si>
  <si>
    <t>B2-9</t>
  </si>
  <si>
    <t>B2-10</t>
  </si>
  <si>
    <t>B2-11</t>
  </si>
  <si>
    <t>B2-12</t>
  </si>
  <si>
    <t>B2-13</t>
  </si>
  <si>
    <t>B2-14</t>
  </si>
  <si>
    <t>B4-3</t>
  </si>
  <si>
    <t>B4-5</t>
  </si>
  <si>
    <t>B4-4</t>
  </si>
  <si>
    <t>B4-6</t>
  </si>
  <si>
    <t>B5-3</t>
  </si>
  <si>
    <t>B5-4</t>
  </si>
  <si>
    <t>C1</t>
  </si>
  <si>
    <t>C1-1</t>
  </si>
  <si>
    <t>C1-2</t>
  </si>
  <si>
    <t>C2</t>
  </si>
  <si>
    <t>C2-1</t>
  </si>
  <si>
    <t>C2-2</t>
  </si>
  <si>
    <t>C2-3</t>
  </si>
  <si>
    <t>C2-4</t>
  </si>
  <si>
    <t>C2-5</t>
  </si>
  <si>
    <t>C2-6</t>
  </si>
  <si>
    <t>C2-7</t>
  </si>
  <si>
    <t>C2-8</t>
  </si>
  <si>
    <t>C3</t>
  </si>
  <si>
    <t>C3-1</t>
  </si>
  <si>
    <t>C3-2</t>
  </si>
  <si>
    <t>C4</t>
  </si>
  <si>
    <t>C4-1</t>
  </si>
  <si>
    <t>C4-2</t>
  </si>
  <si>
    <t>C5</t>
  </si>
  <si>
    <t>C5-1</t>
  </si>
  <si>
    <t>C5-2</t>
  </si>
  <si>
    <t>D1</t>
  </si>
  <si>
    <t>D1-1</t>
  </si>
  <si>
    <t>D1-2</t>
  </si>
  <si>
    <t>D2</t>
  </si>
  <si>
    <t>D2-1</t>
  </si>
  <si>
    <t>D2-2</t>
  </si>
  <si>
    <t>D2-3</t>
  </si>
  <si>
    <t>D3</t>
  </si>
  <si>
    <t>D3-1</t>
  </si>
  <si>
    <t>D4</t>
  </si>
  <si>
    <t>D4-1</t>
  </si>
  <si>
    <t>D1-3</t>
  </si>
  <si>
    <t>A21</t>
  </si>
  <si>
    <t>A21-1</t>
  </si>
  <si>
    <t>A21-2</t>
  </si>
  <si>
    <t>A22</t>
  </si>
  <si>
    <t>A22-1</t>
  </si>
  <si>
    <t>A22-2</t>
  </si>
  <si>
    <t>A23-1</t>
  </si>
  <si>
    <t>A23-2</t>
  </si>
  <si>
    <t>A23</t>
  </si>
  <si>
    <t>A24</t>
  </si>
  <si>
    <t>A24-1</t>
  </si>
  <si>
    <t>A24-2</t>
  </si>
  <si>
    <t>A25</t>
  </si>
  <si>
    <t>A25-1</t>
  </si>
  <si>
    <t>A25-2</t>
  </si>
  <si>
    <t>A26</t>
  </si>
  <si>
    <t>A26-1</t>
  </si>
  <si>
    <t>A26-2</t>
  </si>
  <si>
    <t>A27</t>
  </si>
  <si>
    <t>A27-1</t>
  </si>
  <si>
    <t>A27-2</t>
  </si>
  <si>
    <t>A28</t>
  </si>
  <si>
    <t>A28-1</t>
  </si>
  <si>
    <t>A28-2</t>
  </si>
  <si>
    <t>A29</t>
  </si>
  <si>
    <t>A29-1</t>
  </si>
  <si>
    <t>A29-2</t>
  </si>
  <si>
    <t>A30</t>
  </si>
  <si>
    <t>A30-1</t>
  </si>
  <si>
    <t>A30-2</t>
  </si>
  <si>
    <t>A31</t>
  </si>
  <si>
    <t>A31-1</t>
  </si>
  <si>
    <t>A31-2</t>
  </si>
  <si>
    <t>A32</t>
  </si>
  <si>
    <t>A32-1</t>
  </si>
  <si>
    <t>A32-2</t>
  </si>
  <si>
    <t>A33</t>
  </si>
  <si>
    <t>A33-1</t>
  </si>
  <si>
    <t>A33-2</t>
  </si>
  <si>
    <t>A34</t>
  </si>
  <si>
    <t>A34-1</t>
  </si>
  <si>
    <t>A34-2</t>
  </si>
  <si>
    <t>A35</t>
  </si>
  <si>
    <t>A35-1</t>
  </si>
  <si>
    <t>A35-2</t>
  </si>
  <si>
    <t>A36</t>
  </si>
  <si>
    <t>A36-1</t>
  </si>
  <si>
    <t>A36-2</t>
  </si>
  <si>
    <t>A37</t>
  </si>
  <si>
    <t>A37-1</t>
  </si>
  <si>
    <t>A37-2</t>
  </si>
  <si>
    <t>A38</t>
  </si>
  <si>
    <t>A38-1</t>
  </si>
  <si>
    <t>A38-2</t>
  </si>
  <si>
    <t>A39</t>
  </si>
  <si>
    <t>A39-1</t>
  </si>
  <si>
    <t>A39-2</t>
  </si>
  <si>
    <t>A40</t>
  </si>
  <si>
    <t>A40-1</t>
  </si>
  <si>
    <t>A40-2</t>
  </si>
  <si>
    <t>B6</t>
  </si>
  <si>
    <t>B6-1</t>
  </si>
  <si>
    <t>B6-2</t>
  </si>
  <si>
    <t>B6-3</t>
  </si>
  <si>
    <t>B6-4</t>
  </si>
  <si>
    <t>B6-5</t>
  </si>
  <si>
    <t>B6-6</t>
  </si>
  <si>
    <t>B6-7</t>
  </si>
  <si>
    <t>B6-8</t>
  </si>
  <si>
    <t>B6-9</t>
  </si>
  <si>
    <t>B6-10</t>
  </si>
  <si>
    <t>B6-11</t>
  </si>
  <si>
    <t>B6-12</t>
  </si>
  <si>
    <t>B6-13</t>
  </si>
  <si>
    <t>B6-14</t>
  </si>
  <si>
    <t>B7</t>
  </si>
  <si>
    <t>B7-1</t>
  </si>
  <si>
    <t>B7-2</t>
  </si>
  <si>
    <t>B7-3</t>
  </si>
  <si>
    <t>B7-4</t>
  </si>
  <si>
    <t>B7-5</t>
  </si>
  <si>
    <t>B7-6</t>
  </si>
  <si>
    <t>B7-7</t>
  </si>
  <si>
    <t>B7-8</t>
  </si>
  <si>
    <t>B7-9</t>
  </si>
  <si>
    <t>B7-10</t>
  </si>
  <si>
    <t>B7-11</t>
  </si>
  <si>
    <t>B7-12</t>
  </si>
  <si>
    <t>B7-13</t>
  </si>
  <si>
    <t>B7-14</t>
  </si>
  <si>
    <t>B8</t>
  </si>
  <si>
    <t>B8-1</t>
  </si>
  <si>
    <t>B8-2</t>
  </si>
  <si>
    <t>B8-3</t>
  </si>
  <si>
    <t>B8-4</t>
  </si>
  <si>
    <t>B8-5</t>
  </si>
  <si>
    <t>B8-6</t>
  </si>
  <si>
    <t>B8-7</t>
  </si>
  <si>
    <t>B8-8</t>
  </si>
  <si>
    <t>B8-9</t>
  </si>
  <si>
    <t>B8-10</t>
  </si>
  <si>
    <t>B8-11</t>
  </si>
  <si>
    <t>B8-12</t>
  </si>
  <si>
    <t>B8-13</t>
  </si>
  <si>
    <t>B8-14</t>
  </si>
  <si>
    <t>B9</t>
  </si>
  <si>
    <t>B9-1</t>
  </si>
  <si>
    <t>B9-2</t>
  </si>
  <si>
    <t>B9-3</t>
  </si>
  <si>
    <t>B9-4</t>
  </si>
  <si>
    <t>B9-5</t>
  </si>
  <si>
    <t>B9-6</t>
  </si>
  <si>
    <t>B10</t>
  </si>
  <si>
    <t>B10-1</t>
  </si>
  <si>
    <t>B10-2</t>
  </si>
  <si>
    <t>B10-3</t>
  </si>
  <si>
    <t>B10-4</t>
  </si>
  <si>
    <t>C6</t>
  </si>
  <si>
    <t>C6-1</t>
  </si>
  <si>
    <t>C6-2</t>
  </si>
  <si>
    <t>C7</t>
  </si>
  <si>
    <t>C7-1</t>
  </si>
  <si>
    <t>C7-2</t>
  </si>
  <si>
    <t>C7-3</t>
  </si>
  <si>
    <t>C7-4</t>
  </si>
  <si>
    <t>C7-5</t>
  </si>
  <si>
    <t>C7-6</t>
  </si>
  <si>
    <t>C7-7</t>
  </si>
  <si>
    <t>C7-8</t>
  </si>
  <si>
    <t>C8</t>
  </si>
  <si>
    <t>C8-1</t>
  </si>
  <si>
    <t>C8-2</t>
  </si>
  <si>
    <t>C9</t>
  </si>
  <si>
    <t>C9-1</t>
  </si>
  <si>
    <t>C9-2</t>
  </si>
  <si>
    <t>C10</t>
  </si>
  <si>
    <t>C10-1</t>
  </si>
  <si>
    <t>C10-2</t>
  </si>
  <si>
    <t>D5</t>
  </si>
  <si>
    <t>D5-1</t>
  </si>
  <si>
    <t>D5-2</t>
  </si>
  <si>
    <t>D5-3</t>
  </si>
  <si>
    <t>D6</t>
  </si>
  <si>
    <t>D6-1</t>
  </si>
  <si>
    <t>D6-2</t>
  </si>
  <si>
    <t>D6-3</t>
  </si>
  <si>
    <t>D7</t>
  </si>
  <si>
    <t>D7-1</t>
  </si>
  <si>
    <t>D8</t>
  </si>
  <si>
    <t>D8-1</t>
  </si>
  <si>
    <t>A41</t>
  </si>
  <si>
    <t>A41-1</t>
  </si>
  <si>
    <t>A41-2</t>
  </si>
  <si>
    <t>A42</t>
  </si>
  <si>
    <t>A42-1</t>
  </si>
  <si>
    <t>A42-2</t>
  </si>
  <si>
    <t>A43</t>
  </si>
  <si>
    <t>A43-1</t>
  </si>
  <si>
    <t>A43-2</t>
  </si>
  <si>
    <t>A44</t>
  </si>
  <si>
    <t>A44-1</t>
  </si>
  <si>
    <t>A44-2</t>
  </si>
  <si>
    <t>A45</t>
  </si>
  <si>
    <t>A45-1</t>
  </si>
  <si>
    <t>A45-2</t>
  </si>
  <si>
    <t>A46</t>
  </si>
  <si>
    <t>A46-1</t>
  </si>
  <si>
    <t>A46-2</t>
  </si>
  <si>
    <t>A47</t>
  </si>
  <si>
    <t>A47-1</t>
  </si>
  <si>
    <t>A47-2</t>
  </si>
  <si>
    <t>A48</t>
  </si>
  <si>
    <t>A48-1</t>
  </si>
  <si>
    <t>A48-2</t>
  </si>
  <si>
    <t>A49</t>
  </si>
  <si>
    <t>A49-1</t>
  </si>
  <si>
    <t>A49-2</t>
  </si>
  <si>
    <t>A50</t>
  </si>
  <si>
    <t>A50-1</t>
  </si>
  <si>
    <t>A50-2</t>
  </si>
  <si>
    <t>A51</t>
  </si>
  <si>
    <t>A51-1</t>
  </si>
  <si>
    <t>A51-2</t>
  </si>
  <si>
    <t>A52</t>
  </si>
  <si>
    <t>A52-1</t>
  </si>
  <si>
    <t>A52-2</t>
  </si>
  <si>
    <t>A53</t>
  </si>
  <si>
    <t>A53-1</t>
  </si>
  <si>
    <t>A53-2</t>
  </si>
  <si>
    <t>A54</t>
  </si>
  <si>
    <t>A54-1</t>
  </si>
  <si>
    <t>A54-2</t>
  </si>
  <si>
    <t>A55</t>
  </si>
  <si>
    <t>A55-1</t>
  </si>
  <si>
    <t>A55-2</t>
  </si>
  <si>
    <t>A56</t>
  </si>
  <si>
    <t>A56-1</t>
  </si>
  <si>
    <t>A56-2</t>
  </si>
  <si>
    <t>A57</t>
  </si>
  <si>
    <t>A57-1</t>
  </si>
  <si>
    <t>A57-2</t>
  </si>
  <si>
    <t>A58</t>
  </si>
  <si>
    <t>A58-1</t>
  </si>
  <si>
    <t>A58-2</t>
  </si>
  <si>
    <t>A59</t>
  </si>
  <si>
    <t>A59-1</t>
  </si>
  <si>
    <t>A59-2</t>
  </si>
  <si>
    <t>A60</t>
  </si>
  <si>
    <t>A60-1</t>
  </si>
  <si>
    <t>A60-2</t>
  </si>
  <si>
    <t>B11</t>
  </si>
  <si>
    <t>B11-1</t>
  </si>
  <si>
    <t>B11-2</t>
  </si>
  <si>
    <t>B11-3</t>
  </si>
  <si>
    <t>B11-4</t>
  </si>
  <si>
    <t>B11-5</t>
  </si>
  <si>
    <t>B11-6</t>
  </si>
  <si>
    <t>B11-7</t>
  </si>
  <si>
    <t>B11-8</t>
  </si>
  <si>
    <t>B11-9</t>
  </si>
  <si>
    <t>B11-10</t>
  </si>
  <si>
    <t>B11-11</t>
  </si>
  <si>
    <t>B11-12</t>
  </si>
  <si>
    <t>B11-13</t>
  </si>
  <si>
    <t>B11-14</t>
  </si>
  <si>
    <t>B12</t>
  </si>
  <si>
    <t>B12-1</t>
  </si>
  <si>
    <t>B12-2</t>
  </si>
  <si>
    <t>B12-3</t>
  </si>
  <si>
    <t>B12-4</t>
  </si>
  <si>
    <t>B12-5</t>
  </si>
  <si>
    <t>B12-6</t>
  </si>
  <si>
    <t>B12-7</t>
  </si>
  <si>
    <t>B12-8</t>
  </si>
  <si>
    <t>B12-9</t>
  </si>
  <si>
    <t>B12-10</t>
  </si>
  <si>
    <t>B12-11</t>
  </si>
  <si>
    <t>B12-12</t>
  </si>
  <si>
    <t>B12-13</t>
  </si>
  <si>
    <t>B12-14</t>
  </si>
  <si>
    <t>B13</t>
  </si>
  <si>
    <t>B13-1</t>
  </si>
  <si>
    <t>B13-2</t>
  </si>
  <si>
    <t>B13-3</t>
  </si>
  <si>
    <t>B13-4</t>
  </si>
  <si>
    <t>B13-5</t>
  </si>
  <si>
    <t>B13-6</t>
  </si>
  <si>
    <t>B13-7</t>
  </si>
  <si>
    <t>B13-8</t>
  </si>
  <si>
    <t>B13-9</t>
  </si>
  <si>
    <t>B13-10</t>
  </si>
  <si>
    <t>B13-11</t>
  </si>
  <si>
    <t>B13-12</t>
  </si>
  <si>
    <t>B13-13</t>
  </si>
  <si>
    <t>B13-14</t>
  </si>
  <si>
    <t>B14</t>
  </si>
  <si>
    <t>B14-1</t>
  </si>
  <si>
    <t>B14-2</t>
  </si>
  <si>
    <t>B14-3</t>
  </si>
  <si>
    <t>B14-4</t>
  </si>
  <si>
    <t>B14-5</t>
  </si>
  <si>
    <t>B14-6</t>
  </si>
  <si>
    <t>B15</t>
  </si>
  <si>
    <t>B15-1</t>
  </si>
  <si>
    <t>B15-2</t>
  </si>
  <si>
    <t>B15-3</t>
  </si>
  <si>
    <t>B15-4</t>
  </si>
  <si>
    <t>E1</t>
  </si>
  <si>
    <t>E1-1</t>
  </si>
  <si>
    <t>E1-2</t>
  </si>
  <si>
    <t>E1-3</t>
  </si>
  <si>
    <t>E1-4</t>
  </si>
  <si>
    <t>E1-5</t>
  </si>
  <si>
    <t>E1-6</t>
  </si>
  <si>
    <t>E2</t>
  </si>
  <si>
    <t>E2-1</t>
  </si>
  <si>
    <t>E3</t>
  </si>
  <si>
    <t>E3-1</t>
  </si>
  <si>
    <t>E3-2</t>
  </si>
  <si>
    <t>F1</t>
  </si>
  <si>
    <t>F1-1</t>
  </si>
  <si>
    <t>F1-2</t>
  </si>
  <si>
    <t>F1-3</t>
  </si>
  <si>
    <t>F1-4</t>
  </si>
  <si>
    <t>F1-5</t>
  </si>
  <si>
    <t>F1-6</t>
  </si>
  <si>
    <t>F1-7</t>
  </si>
  <si>
    <t>F1-8</t>
  </si>
  <si>
    <t>F2</t>
  </si>
  <si>
    <t>F2-1</t>
  </si>
  <si>
    <t>F3</t>
  </si>
  <si>
    <t>F3-1</t>
  </si>
  <si>
    <t>F3-2</t>
  </si>
  <si>
    <t>F4</t>
  </si>
  <si>
    <t>F4-1</t>
  </si>
  <si>
    <t>F4-2</t>
  </si>
  <si>
    <t>F4-3</t>
  </si>
  <si>
    <t>F5</t>
  </si>
  <si>
    <t>F5-1</t>
  </si>
  <si>
    <t>F5-2</t>
  </si>
  <si>
    <t>F5-3</t>
  </si>
  <si>
    <t>F5-4</t>
  </si>
  <si>
    <t>F5-5</t>
  </si>
  <si>
    <t>F5-6</t>
  </si>
  <si>
    <t>F5-7</t>
  </si>
  <si>
    <t>F5-8</t>
  </si>
  <si>
    <t>F5-9</t>
  </si>
  <si>
    <t>F5-10</t>
  </si>
  <si>
    <t>F5-11</t>
  </si>
  <si>
    <t>F5-12</t>
  </si>
  <si>
    <r>
      <rPr>
        <sz val="7"/>
        <color theme="1"/>
        <rFont val="Arial Narrow"/>
        <family val="2"/>
      </rPr>
      <t>∑</t>
    </r>
    <r>
      <rPr>
        <sz val="9"/>
        <color theme="1"/>
        <rFont val="Arial Narrow"/>
        <family val="2"/>
      </rPr>
      <t>TBL4</t>
    </r>
  </si>
  <si>
    <r>
      <rPr>
        <sz val="7"/>
        <color theme="1"/>
        <rFont val="Arial Narrow"/>
        <family val="2"/>
      </rPr>
      <t>∑</t>
    </r>
    <r>
      <rPr>
        <sz val="9"/>
        <color theme="1"/>
        <rFont val="Arial Narrow"/>
        <family val="2"/>
      </rPr>
      <t>TBL3</t>
    </r>
  </si>
  <si>
    <r>
      <rPr>
        <sz val="7"/>
        <color theme="1"/>
        <rFont val="Arial Narrow"/>
        <family val="2"/>
      </rPr>
      <t>∑</t>
    </r>
    <r>
      <rPr>
        <sz val="9"/>
        <color theme="1"/>
        <rFont val="Arial Narrow"/>
        <family val="2"/>
      </rPr>
      <t>TBL2</t>
    </r>
  </si>
  <si>
    <t>S</t>
  </si>
  <si>
    <t>T</t>
  </si>
  <si>
    <t>U</t>
  </si>
  <si>
    <t>V</t>
  </si>
  <si>
    <t>R</t>
  </si>
  <si>
    <t>EPsub</t>
  </si>
  <si>
    <t>V1</t>
  </si>
  <si>
    <t>V2</t>
  </si>
  <si>
    <t>V3</t>
  </si>
  <si>
    <t>V4</t>
  </si>
  <si>
    <t>Vs</t>
  </si>
  <si>
    <t>Vr</t>
  </si>
  <si>
    <t>Vu</t>
  </si>
  <si>
    <t>Va</t>
  </si>
  <si>
    <t>Q</t>
  </si>
  <si>
    <t>P</t>
  </si>
  <si>
    <r>
      <rPr>
        <sz val="7"/>
        <color theme="1"/>
        <rFont val="Arial Narrow"/>
        <family val="2"/>
      </rPr>
      <t>∑</t>
    </r>
    <r>
      <rPr>
        <sz val="9"/>
        <color theme="1"/>
        <rFont val="Arial Narrow"/>
        <family val="2"/>
      </rPr>
      <t>TBL5</t>
    </r>
  </si>
  <si>
    <t>D9</t>
  </si>
  <si>
    <t>D9-1</t>
  </si>
  <si>
    <t>D9-2</t>
  </si>
  <si>
    <t>D9-3</t>
  </si>
  <si>
    <t>D10</t>
  </si>
  <si>
    <t>D10-1</t>
  </si>
  <si>
    <t>D10-2</t>
  </si>
  <si>
    <t>D10-3</t>
  </si>
  <si>
    <t>D11</t>
  </si>
  <si>
    <t>D11-1</t>
  </si>
  <si>
    <t>D12</t>
  </si>
  <si>
    <t>D12-1</t>
  </si>
  <si>
    <t>Nom de l'offrant:</t>
  </si>
  <si>
    <t>CCUA P2011T – Papier - Rajustement de prix - offre</t>
  </si>
  <si>
    <t>1.        L'offre à commandes qui en résultera contiendra une disposition prévoyant l'ajustement du prix (augmentation ou diminution) de la partie du prix directement liée au coût de base du papier. L'ajustement des prix ne s'appliquera qu'à l'augmentation ou à la diminution du coût de base du papier qui pourrait survenir au moment où le Canada décidera d'autoriser l'utilisation de l'offre à commandes pour une période prolongée en envoyant un avis écrit à l'offrant 10 jours avant la date d'expiration de l'offre à commandes.</t>
  </si>
  <si>
    <t>2.       Les offrants doivent fournir leur coût(s) de transaction de base et la quantité de papier selon laquelle le coût de transaction de base est établi dans leur offre comme suit :</t>
  </si>
  <si>
    <t>Nom de la marque de fabrique et du fournisseur de papier :</t>
  </si>
  <si>
    <t xml:space="preserve">  p. cent du ou des prix unitaires.</t>
  </si>
  <si>
    <t>a. Le papier blanc (le cas échéant) : 20 lb et contenant au moins 30 % de de matière recyclée après consommation à un coût de transaction de base de</t>
  </si>
  <si>
    <t>b. Le papier de couleur (le cas échéant) : 20 à 24 lb et contenant au moins 30 % de de matière recyclée après consommation à un coût de transaction de base de</t>
  </si>
  <si>
    <t xml:space="preserve">   $ aux cent livres, et qui représente</t>
  </si>
  <si>
    <t>c. Le papier couverture (le cas échéant) : 50 à 67 lb et contenant au moins 20 % de de matière recyclée après consommation à un coût de transaction de base de</t>
  </si>
  <si>
    <r>
      <t>3.</t>
    </r>
    <r>
      <rPr>
        <sz val="8.5"/>
        <color rgb="FF000000"/>
        <rFont val="Times New Roman"/>
        <family val="1"/>
      </rPr>
      <t xml:space="preserve">        </t>
    </r>
    <r>
      <rPr>
        <sz val="8.5"/>
        <color rgb="FF000000"/>
        <rFont val="Arial Narrow"/>
        <family val="2"/>
      </rPr>
      <t>À la demande du responsable de l'offre à commandes, les offrants devront fournir de la documentation à l'appui pour confirmer le coût de transaction de base. Une telle documentation peut se composer de la copie du prix quoté du ou des fournisseurs de papier.</t>
    </r>
  </si>
  <si>
    <t>Dans les espaces jaunes ci-dessous, l'offrant doit inscrire ses pourcentages de majoration pour chacune des trois catégories de services "premium".
(matériaux, ramassage/livraison et main d’œuvre inclus, taxes en sus)</t>
  </si>
  <si>
    <t>% Majoration des prix et tarifs des services "standard"</t>
  </si>
  <si>
    <t>Catégorie de services Premium</t>
  </si>
  <si>
    <r>
      <t>Rangée (</t>
    </r>
    <r>
      <rPr>
        <sz val="8"/>
        <color theme="1"/>
        <rFont val="Lucida Calligraphy"/>
        <family val="4"/>
      </rPr>
      <t>n</t>
    </r>
    <r>
      <rPr>
        <sz val="8"/>
        <color theme="1"/>
        <rFont val="Arial Narrow"/>
        <family val="2"/>
      </rPr>
      <t>)</t>
    </r>
  </si>
  <si>
    <r>
      <t xml:space="preserve">Service express 
</t>
    </r>
    <r>
      <rPr>
        <sz val="9"/>
        <color theme="1"/>
        <rFont val="Arial Narrow"/>
        <family val="2"/>
      </rPr>
      <t>(Livraison au client dans les quatre (4) heures suivant la réception du formulaire de demande des Services d’imprimerie et des documents originaux)</t>
    </r>
  </si>
  <si>
    <r>
      <t xml:space="preserve">Service urgent 
</t>
    </r>
    <r>
      <rPr>
        <sz val="9"/>
        <color theme="1"/>
        <rFont val="Arial Narrow"/>
        <family val="2"/>
      </rPr>
      <t>(Livraison au client dans les deux (2) heures suivant la réception du formulaire de demande des Services d’imprimerie et des documents originaux)</t>
    </r>
  </si>
  <si>
    <r>
      <t xml:space="preserve">Services exécutés en dehors des heures normales de travail </t>
    </r>
    <r>
      <rPr>
        <sz val="9"/>
        <color theme="1"/>
        <rFont val="Arial Narrow"/>
        <family val="2"/>
      </rPr>
      <t>(Les heures de travail de base sont de 8 h à 17 h, du lundi au vendredi, à l'exception des jours fériés, sauf le Jour de la famille de l'Ontario). 
(Services requis en dehors des heures normales de services du ministère de la Justice, comme indiqué dans le formulaire de demande des Services d’imprimerie)</t>
    </r>
  </si>
  <si>
    <t>BARÈME DE PRIX TABLEAU 1 – LES MAJORATIONS DE SERVICE PREMIUM</t>
  </si>
  <si>
    <t>AUX FINS D’ÉVALUATION SEULEMENT</t>
  </si>
  <si>
    <t>BARÈME DE PRIX TABLEAU 2 – PRIX DES SERVICES STANDARDS – FORMAT LETTRE (8,5 x 11)</t>
  </si>
  <si>
    <t>L'offrant doit indiquer ses prix de service "standard" dans les espaces jaunes ci-dessous.
(matériaux, ramassage/livraison et main d’œuvre inclus, taxes en sus)
  Légende:  un. = unité</t>
  </si>
  <si>
    <t>Période initiale</t>
  </si>
  <si>
    <t>Période d’option 2</t>
  </si>
  <si>
    <t>Période d’option 1</t>
  </si>
  <si>
    <t>Période d’option 3</t>
  </si>
  <si>
    <t>Description du service</t>
  </si>
  <si>
    <t xml:space="preserve">La date d’attribution au 
31 mars 2022
</t>
  </si>
  <si>
    <t>1 er avril 2022 au 31 mars 2023</t>
  </si>
  <si>
    <t>1 er avril 2023 au 31 mars 2024</t>
  </si>
  <si>
    <t>1 er avril 2024 au 31 mars 2025</t>
  </si>
  <si>
    <t>Prix évalué, sous-total de la rangée</t>
  </si>
  <si>
    <t>Reprographie/Duplication</t>
  </si>
  <si>
    <t>Copies à l’encre noire sur papier blanc (20 lb) à partir d’originaux papier</t>
  </si>
  <si>
    <t>Recto</t>
  </si>
  <si>
    <t>Recto verso</t>
  </si>
  <si>
    <t>Copies en couleurs sur papier blanc (20 lb) à partir d’originaux papier</t>
  </si>
  <si>
    <t>Copies à l’encre noire sur papier blanc (20 lb) à partir d’originaux en format électronique</t>
  </si>
  <si>
    <t>Copies en couleurs sur papier blanc (20 lb) à partir d’originaux en format électronique</t>
  </si>
  <si>
    <t>Copies à l’encre noire sur papier de couleur (20 à 24 lb, couleurs variées)</t>
  </si>
  <si>
    <t>Copies en couleurs sur papier de couleur (20 à 24 lb, couleurs variées)</t>
  </si>
  <si>
    <t>Copies à l’encre noire sur papier couverture (50 à 67 lb, couleurs variées)</t>
  </si>
  <si>
    <t>Copies en couleurs sur papier couverture (50 à 67 lb, couleurs variées)</t>
  </si>
  <si>
    <t>Copie sur papier blanc de l’exemplaire original d’un livre relié (20 lb, encre noire, première copie):</t>
  </si>
  <si>
    <t>Copie en couleur sur papier blanc de l’exemplaire original d’un livre relié (20 à 24 lb, couleurs variées)(couleur, première copie):</t>
  </si>
  <si>
    <t>Copie sur papier couverture blanc de l’exemplaire original d’un livre relié (50 à 67 lb, encre noire, première copie):</t>
  </si>
  <si>
    <t>Copie en couleur sur papier couverture de couleur de l’exemplaire original d’un registre relié (50 à 67 lb, couleurs variées)(couleur, première copie):</t>
  </si>
  <si>
    <t>Copie sur papier blanc de l’exemplaire original d’un livre relié (20 lb, encre noire, copies supplémentaires effectuées à partir de la première copie):</t>
  </si>
  <si>
    <t>Copie sur papier de couleur de l’exemplaire original d’un livre relié (20 à 24 lb, couleurs variées)(couleur, première copie) (copies supplémentaires à partir de la première copie):</t>
  </si>
  <si>
    <t>Copie sur papier de couleur de l’exemplaire original d’un livre relié (20 à 24 lb, couleurs variées)(couleur, première copie)(copies supplémentaires à partir de la première copie):</t>
  </si>
  <si>
    <t>Copie sur papier blanc de l’exemplaire original d’un livre relié (50 à 67 lb, encre noire, copies supplémentaires effectuées à partir de la première copie):</t>
  </si>
  <si>
    <t>Copie en couleur sur papier couverture de couleur de l’exemplaire original d’un livre relié (50 à 67 lb, couleurs variées)(couleur, première copie)(copies supplémentaires effectuées à partir de la première copie):</t>
  </si>
  <si>
    <t>Numérisation d’originaux (fichier de sortie en format PDF, CD, encre noire, version originale):</t>
  </si>
  <si>
    <t>Numérisation d’originaux (fichier de sortie en format PDF, CD, en couleur, version originale):</t>
  </si>
  <si>
    <t>Numérisation d’originaux (fichier de sortie en format PDF, DVD, encre noire, version originale):</t>
  </si>
  <si>
    <t>Numérisation d’originaux (en couleur, fichier de sortie en format PDF, DVD, version originale):</t>
  </si>
  <si>
    <t>Services de reliure</t>
  </si>
  <si>
    <t>Reliure à anneaux plastiques (perforation incluse)</t>
  </si>
  <si>
    <t>45 pages – Livret de 5/16 po</t>
  </si>
  <si>
    <t>60 pages – Livret de 3/8 po</t>
  </si>
  <si>
    <t>70 pages – Livret de 7/16 po</t>
  </si>
  <si>
    <t>85 pages – Livret de 1/2 po</t>
  </si>
  <si>
    <t>98 pages – Livret de 9/16 po</t>
  </si>
  <si>
    <t>112 pages – Livret de 5/8 po</t>
  </si>
  <si>
    <t>130 pages – Livret de 3/4 po</t>
  </si>
  <si>
    <t>155 pages – Livret de 7/8 po</t>
  </si>
  <si>
    <t>175 pages – Livret de 1 po</t>
  </si>
  <si>
    <t>220 pages – Livret de 1 1/8 po</t>
  </si>
  <si>
    <t>255 pages – Livret de 1 1/4 po</t>
  </si>
  <si>
    <t>300 pages – Livret de 1 1/2 po</t>
  </si>
  <si>
    <t>375 pages – Livret de 1 3/4 po</t>
  </si>
  <si>
    <t>425 pages – Livret de 2 po</t>
  </si>
  <si>
    <t>Reliure spirale (perforation incluse)</t>
  </si>
  <si>
    <t>Reliure piquée au fil métallique (perforation incluse)</t>
  </si>
  <si>
    <t>Perforation à trois trous (relieur noir ou blanc avec des pochettes transparentes, inclut le téléchargement du texte pour la couverture et le dos)</t>
  </si>
  <si>
    <t>Capacité de 1/2 po</t>
  </si>
  <si>
    <t>Capacité de 1 po</t>
  </si>
  <si>
    <t>Capacité de 1 1/2 po</t>
  </si>
  <si>
    <t>Capacité de 2 po</t>
  </si>
  <si>
    <t>Capacité de 2 1/2 po</t>
  </si>
  <si>
    <t>Capacité de 3 po</t>
  </si>
  <si>
    <t>Reliure à agrafes (agrafage simple et à bande cavalière)</t>
  </si>
  <si>
    <t>Livret de 1 à 50 pages</t>
  </si>
  <si>
    <t>Livret de 1 à 75 pages</t>
  </si>
  <si>
    <t>Livret de 1 à 100 pages</t>
  </si>
  <si>
    <t>Livret de 1 à 200 pages</t>
  </si>
  <si>
    <t>Onglets, étiquettes et index</t>
  </si>
  <si>
    <t>Onglets renforcés ou l’équivalent (Index, recto seulement, encre noire, ordre alphabétique de A à Z – la coupe variera):</t>
  </si>
  <si>
    <t>A à Z – Individuel</t>
  </si>
  <si>
    <t>A à Z – Ensemble</t>
  </si>
  <si>
    <t>Onglets renforcés ou l’équivalent (Index, recto seulement, encre noire, ordre numérique [1 à...]) – la coupe variera):</t>
  </si>
  <si>
    <t>1 à... – Individuel (si n’est pas regroupé en ensemble)</t>
  </si>
  <si>
    <t>1 à 10 Ensemble</t>
  </si>
  <si>
    <t>1 à 15 Ensemble</t>
  </si>
  <si>
    <t>1 à 25 Ensemble</t>
  </si>
  <si>
    <t>26 à 50 Ensemble</t>
  </si>
  <si>
    <t>51 à 75 Ensemble</t>
  </si>
  <si>
    <t>76 à 100 Ensemble</t>
  </si>
  <si>
    <t>101+ (par 25s)</t>
  </si>
  <si>
    <t>Onglets (personnalisés avec un texte fourni par le client, recto seulement, encre noire – composition numérique incluse – la coupe variera)</t>
  </si>
  <si>
    <t>Imprimer l’étiquette, la fixer à l’onglet</t>
  </si>
  <si>
    <t>Imprimer directement sur l’onglet</t>
  </si>
  <si>
    <t>Onglets (personnalisés avec un texte fourni par le client, recto seulement, encre de couleur – composition numérique incluse – la coupe variera)</t>
  </si>
  <si>
    <t>Index (ordre alphabétique de A à Z, ordre numérique de 1 à..., ou personnalisé, recto seulement – la coupe variera)</t>
  </si>
  <si>
    <t>Encre noire</t>
  </si>
  <si>
    <t>Encre de couleur</t>
  </si>
  <si>
    <t>Encarts</t>
  </si>
  <si>
    <t>Papier blanc (stock du vendeur) – L’entrepreneur doit fournir le papier et insérer chaque élément dans les documents fournis:</t>
  </si>
  <si>
    <t>Papier bond (20 lb)</t>
  </si>
  <si>
    <t>Papier offset (50 lb)</t>
  </si>
  <si>
    <t>Couverture (8 pt)</t>
  </si>
  <si>
    <t>Papier de couleur (stock du vendeur) – L’entrepreneur doit fournir le papier et l’insérer dans les documents fournis:</t>
  </si>
  <si>
    <t>Page couverture – L’entrepreneur doit fournir chaque page couverture et la joindre aux documents fournis:</t>
  </si>
  <si>
    <t>Acétate</t>
  </si>
  <si>
    <t>Transparents – L’entrepreneur doit fournir chaque acétate et l’insérer dans les documents fournis:</t>
  </si>
  <si>
    <t>Avec bandelette détachable</t>
  </si>
  <si>
    <t>BARÈME DE PRIX TABLEAU 3 – PRIX DES SERVICES STANDARDS – FORMAT MINISTRE (8,5 x 14)</t>
  </si>
  <si>
    <t>/un.</t>
  </si>
  <si>
    <t>Copies en couleurs sur papier couverture (50 à 67 lb, couleurs variées):</t>
  </si>
  <si>
    <t>Copies à l’encre noire sur papier couverture (50 à 67 lb, couleurs variées):</t>
  </si>
  <si>
    <t>Copies en couleurs sur papier de couleur (20 à 24 lb, couleurs variées):</t>
  </si>
  <si>
    <t>Copies à l’encre noire sur papier de couleur (20 à 24 lb, couleurs variées):</t>
  </si>
  <si>
    <t>Copie en couleur sur papier couverture de couleur de l’exemplaire original d’un livre relié (50 à 67 lb, couleurs variées) (couleur, première copie)(copies supplémentaires effectuées à partir de la première copie):</t>
  </si>
  <si>
    <t>Reliure spirale (perforation incluse):</t>
  </si>
  <si>
    <t>Reliure à anneaux plastiques (perforation incluse):</t>
  </si>
  <si>
    <t>Reliure piquée au fil métallique (perforation incluse):</t>
  </si>
  <si>
    <t>Perforation à trois trous (relieur noir ou blanc avec des pochettes transparentes, inclut le téléchargement du texte pour la couverture et le dos):</t>
  </si>
  <si>
    <t>Reliure à agrafes (agrafage simple et à bande cavalière):</t>
  </si>
  <si>
    <t>Onglets (personnalisés avec un texte fourni par le client, recto seulement, encre noire – composition numérique incluse – la coupe variera):</t>
  </si>
  <si>
    <t>Onglets (personnalisés avec un texte fourni par le client, recto seulement, encre de couleur – composition numérique incluse – la coupe variera):</t>
  </si>
  <si>
    <t>Index (ordre alphabétique de A à Z, ordre numérique de 1 à..., ou personnalisé, recto seulement – la coupe variera):</t>
  </si>
  <si>
    <t>Copie sur papier blanc de l’exemplaire original d’un livre relié (20 lb, encre noire, première copie) :</t>
  </si>
  <si>
    <t>Copie en couleur sur papier blanc de l’exemplaire original d’un livre relié (20 à 24 lb, couleurs variées)(couleur, première copie) :</t>
  </si>
  <si>
    <t>Copie sur papier de couleur de l’exemplaire original d’un livre relié (20 à 24 lb, couleurs variées) (couleur, première copie)(copies supplémentaires à partir de la première copie):</t>
  </si>
  <si>
    <t>Remarque : Il n’est pas nécessaire d’insérer un onglet C pour les feuilles de FORMAT GRAND LIVRE (11 x 17 po)</t>
  </si>
  <si>
    <r>
      <t xml:space="preserve">Somme des </t>
    </r>
    <r>
      <rPr>
        <b/>
        <sz val="9"/>
        <color theme="1"/>
        <rFont val="Arial Narrow"/>
        <family val="2"/>
      </rPr>
      <t>prix évalués, sous-total de la ligne (EPsubn)</t>
    </r>
    <r>
      <rPr>
        <sz val="9"/>
        <color theme="1"/>
        <rFont val="Arial Narrow"/>
        <family val="2"/>
      </rPr>
      <t xml:space="preserve"> pour tous les articles du BARÈME DE PRIX TABLEAU 2 – PRIX DES SERVICES STANDARDS – FORMAT LETTRE (8,5 x 11) =</t>
    </r>
  </si>
  <si>
    <t>BARÈME DE PRIX TABLEAU 5 – PRIX ET TARIFS DES SERVICES STANDARDS – DIVERS</t>
  </si>
  <si>
    <t>BARÈME DE PRIX TABLEAU 4 – PRIX DES SERVICES STANDARDS –  FORMAT GRAND LIVRE (11 x 17)</t>
  </si>
  <si>
    <t>L'offrant doit indiquer ses prix de service "standard" dans les espaces jaunes ci-dessous.
(matériaux, ramassage/livraison et main d’œuvre inclus, taxes en sus)
Légende:  un. = unité     h = heure</t>
  </si>
  <si>
    <t>Emballage</t>
  </si>
  <si>
    <t>Contenants et enveloppes</t>
  </si>
  <si>
    <t xml:space="preserve">Enveloppe blanche, 8½ x 11 (po) </t>
  </si>
  <si>
    <t>Enveloppe blanche, 8½ x 14 (po)</t>
  </si>
  <si>
    <t>Enveloppe à bulles, 8½ x 11 (po)</t>
  </si>
  <si>
    <t>Enveloppe à bulles, 8½ x 14 (po)</t>
  </si>
  <si>
    <t>Boîte en carton et étiquette, Par article</t>
  </si>
  <si>
    <t>Tube de carton renforcé et étiquette, Par article</t>
  </si>
  <si>
    <t>/h</t>
  </si>
  <si>
    <t>Emballage – Pellicule de papier (service d’emballage inclus)</t>
  </si>
  <si>
    <t>Emballage pour colis en papier kraft brun, Par article</t>
  </si>
  <si>
    <t>Emballage – Pellicule de plastique (service d’emballage inclus)</t>
  </si>
  <si>
    <t>Pellicule rétractable, Par article</t>
  </si>
  <si>
    <t>Film thermorétractable, Par article</t>
  </si>
  <si>
    <t>Services de production</t>
  </si>
  <si>
    <t>Travail hors ligne</t>
  </si>
  <si>
    <t>Taux horaire de la main-d’œuvre générale</t>
  </si>
  <si>
    <t>Insertion manuelle des onglets</t>
  </si>
  <si>
    <t>Pliage de feuilles</t>
  </si>
  <si>
    <t>Mise sous enveloppe</t>
  </si>
  <si>
    <t>Agrafage (hors ligne – manuel)</t>
  </si>
  <si>
    <t>Mise sous bande (papier ou élastique)</t>
  </si>
  <si>
    <t>Coupe ou finition des produits</t>
  </si>
  <si>
    <t>Mise en tablette, incluant carton‑bois et coupe</t>
  </si>
  <si>
    <t>Dimensionnement et composition numérique</t>
  </si>
  <si>
    <t>Redimensionnement et composition du média numérique</t>
  </si>
  <si>
    <t>Numérotation des pages</t>
  </si>
  <si>
    <t>Pagination manuelle des pages du document original</t>
  </si>
  <si>
    <t>Pagination numérique des pages de la copie de travail</t>
  </si>
  <si>
    <t>Reproduction de supports numériques</t>
  </si>
  <si>
    <t>Copie et fourniture de disques compacts</t>
  </si>
  <si>
    <t>Copie et fourniture de DVD</t>
  </si>
  <si>
    <t>Duplication et fourniture de vidéos</t>
  </si>
  <si>
    <t>Impression à partir d’un fichier en format électronique</t>
  </si>
  <si>
    <t>8,5 x 11 (po), noir et blanc, 1 format de fichier</t>
  </si>
  <si>
    <t>8,5 x 11 (po), noir et blanc, 2 à 4 formats de fichier</t>
  </si>
  <si>
    <t>8,5 x 11 (po), noir et blanc, 5 formats de fichier ou plus</t>
  </si>
  <si>
    <t>8,5 x 14 (po), noir et blanc, 1 format de fichier</t>
  </si>
  <si>
    <t>8,5 x 14 (po), noir et blanc, 2 à 4 formats de fichier</t>
  </si>
  <si>
    <t>8,5 x 14 (po), noir et blanc, 5 formats de fichier ou plus</t>
  </si>
  <si>
    <t>8,5 x 11 (po), couleur, 1 format de fichier</t>
  </si>
  <si>
    <t>8,5 x 11 (po), couleur, 2 à 4 formats de fichier</t>
  </si>
  <si>
    <t>8,5 x 11 (po), couleur, 5 formats de fichier ou plus</t>
  </si>
  <si>
    <t>Calcul du prix total évalué de l'offre financière (OF$):</t>
  </si>
  <si>
    <r>
      <rPr>
        <b/>
        <sz val="9"/>
        <color theme="1"/>
        <rFont val="Arial Narrow"/>
        <family val="2"/>
      </rPr>
      <t xml:space="preserve">Prix total évalué de l’offre financière (OF$)  </t>
    </r>
    <r>
      <rPr>
        <sz val="9"/>
        <color theme="1"/>
        <rFont val="Arial Narrow"/>
        <family val="2"/>
      </rPr>
      <t xml:space="preserve">= </t>
    </r>
  </si>
  <si>
    <t>OF$</t>
  </si>
  <si>
    <r>
      <t>Somme</t>
    </r>
    <r>
      <rPr>
        <b/>
        <sz val="9"/>
        <color theme="1"/>
        <rFont val="Arial Narrow"/>
        <family val="2"/>
      </rPr>
      <t xml:space="preserve"> des prix évalués, sous-total de la ligne (EPsubn)</t>
    </r>
    <r>
      <rPr>
        <sz val="9"/>
        <color theme="1"/>
        <rFont val="Arial Narrow"/>
        <family val="2"/>
      </rPr>
      <t xml:space="preserve"> pour tous les articles du BARÈME DE PRIX TABLEAU 2 – PRIX DES SERVICES STANDARDS – FORMAT LETTRE (8,5 x 11) =</t>
    </r>
  </si>
  <si>
    <r>
      <t xml:space="preserve">Somme des </t>
    </r>
    <r>
      <rPr>
        <b/>
        <sz val="9"/>
        <color theme="1"/>
        <rFont val="Arial Narrow"/>
        <family val="2"/>
      </rPr>
      <t>prix évalués, sous-total de la ligne (EPsubn)</t>
    </r>
    <r>
      <rPr>
        <sz val="9"/>
        <color theme="1"/>
        <rFont val="Arial Narrow"/>
        <family val="2"/>
      </rPr>
      <t xml:space="preserve"> pour tous les articles du BARÈME DE PRIX TABLEAU 3 – PRIX DES SERVICES STANDARDS – FORMAT MINISTRE (8,5 x 14) =</t>
    </r>
  </si>
  <si>
    <r>
      <t xml:space="preserve">Somme </t>
    </r>
    <r>
      <rPr>
        <b/>
        <sz val="9"/>
        <color theme="1"/>
        <rFont val="Arial Narrow"/>
        <family val="2"/>
      </rPr>
      <t>des prix évalués, sous-total de la ligne (EPsubn)</t>
    </r>
    <r>
      <rPr>
        <sz val="9"/>
        <color theme="1"/>
        <rFont val="Arial Narrow"/>
        <family val="2"/>
      </rPr>
      <t xml:space="preserve"> pour tous les articles du BARÈME DE PRIX TABLEAU 3 – PRIX DES SERVICES STANDARDS – FORMAT MINISTRE (8,5 x 14) =</t>
    </r>
  </si>
  <si>
    <r>
      <t xml:space="preserve">Somme </t>
    </r>
    <r>
      <rPr>
        <b/>
        <sz val="9"/>
        <color theme="1"/>
        <rFont val="Arial Narrow"/>
        <family val="2"/>
      </rPr>
      <t>des prix évalués, sous-total de la ligne (EPsubn)</t>
    </r>
    <r>
      <rPr>
        <sz val="9"/>
        <color theme="1"/>
        <rFont val="Arial Narrow"/>
        <family val="2"/>
      </rPr>
      <t xml:space="preserve"> pour tous les articles du BARÈME DE PRIX TABLEAU 4 – PRIX DES SERVICES STANDARDS – FORMAT GRAND LIVRE (11 x 17) =</t>
    </r>
  </si>
  <si>
    <r>
      <t xml:space="preserve">Somme </t>
    </r>
    <r>
      <rPr>
        <b/>
        <sz val="9"/>
        <color theme="1"/>
        <rFont val="Arial Narrow"/>
        <family val="2"/>
      </rPr>
      <t>des prix évalués, sous-total de la ligne (EPsubn)</t>
    </r>
    <r>
      <rPr>
        <sz val="9"/>
        <color theme="1"/>
        <rFont val="Arial Narrow"/>
        <family val="2"/>
      </rPr>
      <t xml:space="preserve"> pour tous les articles du BARÈME DE PRIX TABLEAU 5 – PRIX DES SERVICES STANDARDS – DIVERS =</t>
    </r>
  </si>
  <si>
    <t>Pondération estimée de la quantité de services "premium"</t>
  </si>
  <si>
    <t>Quantité totale estimée par période</t>
  </si>
  <si>
    <t>Quantité "standard" estimée par période</t>
  </si>
  <si>
    <t>Quantité "express" estimée par période</t>
  </si>
  <si>
    <t>Quantité estimée "urgent" par période</t>
  </si>
  <si>
    <t>Quantité estimée "après les heures" par période</t>
  </si>
  <si>
    <t xml:space="preserve">étape 1 : Les prix ou taux unitaires "standard" fournis par l'offrant pour la période initiale (R), la période d'option 1 (S), la période d'option 2 (T) et la période d'option 3 (U) seront chacun multipliés par la quantité estimée "standard" par période (Vs) et les 4 résultats seront ensuite additionnés. </t>
  </si>
  <si>
    <t>étape 2 : Les prix ou taux unitaires "standard" fournis par l'offrant pour la période initiale (R), la période d'option 1 (S), la période d'option 2 (T) et la période d'option 3 (U) seront chacun augmentés du pourcentage de majoration "d'urgence" de l'offrant (P1), puis seront chacun multipliés par la quantité "d'urgence" estimée par période (Vr) et les 4 résultats seront alors additionnés.</t>
  </si>
  <si>
    <t>étape 3 : Les prix ou taux unitaires "standard" fournis par l'offrant pour la période initiale (R), la période d'option 1 (S), la période d'option 2 (T) et la période d'option 3 (U) seront chacun augmentés du pourcentage de majoration "urgente" de l'offrant (P2), puis seront chacun multipliés par la quantité "urgente" estimée par période (Vu) et les 4 résultats seront alors additionnés.</t>
  </si>
  <si>
    <t>étape 4 : Les prix ou taux unitaires "standard" fournis par l'offrant pour la période initiale (R), la période d'option 1 (S), la période d'option 2 (T) et la période d'option 3 (U) seront chacun augmentés du pourcentage de majoration "après-heures" de l'offrant (P3), puis seront chacun multipliés par la quantité estimée "après-heures" par période (Va) et les 4 résultats seront alors additionnés.</t>
  </si>
  <si>
    <t>Le "prix évalué, sous-total de la ligne" (EPsubn) de chaque élément de service dans le tableau 2 à 5 sera calculé en combinant les prix/taux des "services standard" et les pourcentages de majoration des "services premium" soumis par l'offrant, ainsi que les volumes estimés par période identifiés dans les colonnes "S", "T", "U" et "V".</t>
  </si>
  <si>
    <t>Étapes de calcul du "Prix évalué, sous-total de la ligne" (EPsubn) de chaque élément de service dans les tableaux 2 à 5 :</t>
  </si>
  <si>
    <t>étape 5 : Les valeurs obtenues aux étapes 1 à 4 sont ensuite additionnées pour produire le "Prix évalué, sous-total de la ligne" (EPsubn) de l'article de service.</t>
  </si>
  <si>
    <r>
      <t xml:space="preserve">Une fois que le "Prix évalué, sous-total de la ligne" (EPsubn) a été calculé pour tous les éléments de service du tableau 2 au tableau 5, la somme de ces prix représentera le </t>
    </r>
    <r>
      <rPr>
        <b/>
        <sz val="9"/>
        <color theme="1"/>
        <rFont val="Arial Narrow"/>
        <family val="2"/>
      </rPr>
      <t>Prix total évalué de l’offre financière (OF$</t>
    </r>
    <r>
      <rPr>
        <sz val="9"/>
        <color theme="1"/>
        <rFont val="Arial Narrow"/>
        <family val="2"/>
      </rPr>
      <t>).</t>
    </r>
  </si>
  <si>
    <t xml:space="preserve">Le ministère de la Justice se réserve le droit de demander un ajustement du prix de la portion du prix directement liée au coût de transaction de base du prix du papier au moment où le ministère de la Justice décide d'autoriser l'utilisation de l'offre à commandes pour une période prolongée en envoyant un avis écrit à l'offrant 10 jours avant la date d'expiration de l'offre à commandes. Lorsque le Canada fait cette demande, la clause "Papier - Rajustement de prix - Offre à commandes" de l'annexe B s'applique.
</t>
  </si>
  <si>
    <r>
      <t xml:space="preserve">pour chaque rangée </t>
    </r>
    <r>
      <rPr>
        <sz val="9"/>
        <color theme="4" tint="-0.249977111117893"/>
        <rFont val="Lucida Calligraphy"/>
        <family val="4"/>
      </rPr>
      <t>n</t>
    </r>
    <r>
      <rPr>
        <sz val="9"/>
        <color theme="4" tint="-0.249977111117893"/>
        <rFont val="Arial Narrow"/>
        <family val="2"/>
      </rPr>
      <t xml:space="preserve">,
</t>
    </r>
    <r>
      <rPr>
        <b/>
        <sz val="9"/>
        <color theme="4" tint="-0.249977111117893"/>
        <rFont val="Arial Narrow"/>
        <family val="2"/>
      </rPr>
      <t>EPsub</t>
    </r>
    <r>
      <rPr>
        <vertAlign val="subscript"/>
        <sz val="9"/>
        <color theme="4" tint="-0.249977111117893"/>
        <rFont val="Lucida Calligraphy"/>
        <family val="4"/>
      </rPr>
      <t>n</t>
    </r>
    <r>
      <rPr>
        <sz val="9"/>
        <color theme="4" tint="-0.249977111117893"/>
        <rFont val="Arial Narrow"/>
        <family val="2"/>
      </rPr>
      <t xml:space="preserve"> =
</t>
    </r>
    <r>
      <rPr>
        <b/>
        <sz val="9"/>
        <color theme="4" tint="-0.249977111117893"/>
        <rFont val="Arial Narrow"/>
        <family val="2"/>
      </rPr>
      <t>R</t>
    </r>
    <r>
      <rPr>
        <vertAlign val="subscript"/>
        <sz val="9"/>
        <color theme="4" tint="-0.249977111117893"/>
        <rFont val="Lucida Calligraphy"/>
        <family val="4"/>
      </rPr>
      <t>n</t>
    </r>
    <r>
      <rPr>
        <sz val="9"/>
        <color theme="4" tint="-0.249977111117893"/>
        <rFont val="Arial Narrow"/>
        <family val="2"/>
      </rPr>
      <t xml:space="preserve"> x { </t>
    </r>
    <r>
      <rPr>
        <b/>
        <sz val="9"/>
        <color theme="4" tint="-0.249977111117893"/>
        <rFont val="Arial Narrow"/>
        <family val="2"/>
      </rPr>
      <t>Vs</t>
    </r>
    <r>
      <rPr>
        <vertAlign val="subscript"/>
        <sz val="9"/>
        <color theme="4" tint="-0.249977111117893"/>
        <rFont val="Lucida Calligraphy"/>
        <family val="4"/>
      </rPr>
      <t>n</t>
    </r>
    <r>
      <rPr>
        <sz val="9"/>
        <color theme="4" tint="-0.249977111117893"/>
        <rFont val="Arial Narrow"/>
        <family val="2"/>
      </rPr>
      <t xml:space="preserve"> + </t>
    </r>
    <r>
      <rPr>
        <b/>
        <sz val="9"/>
        <color theme="4" tint="-0.249977111117893"/>
        <rFont val="Arial Narrow"/>
        <family val="2"/>
      </rPr>
      <t>Vr</t>
    </r>
    <r>
      <rPr>
        <vertAlign val="subscript"/>
        <sz val="9"/>
        <color theme="4" tint="-0.249977111117893"/>
        <rFont val="Lucida Calligraphy"/>
        <family val="4"/>
      </rPr>
      <t>n</t>
    </r>
    <r>
      <rPr>
        <sz val="9"/>
        <color theme="4" tint="-0.249977111117893"/>
        <rFont val="Arial Narrow"/>
        <family val="2"/>
      </rPr>
      <t>(1+</t>
    </r>
    <r>
      <rPr>
        <b/>
        <sz val="9"/>
        <color theme="4" tint="-0.249977111117893"/>
        <rFont val="Arial Narrow"/>
        <family val="2"/>
      </rPr>
      <t>P1</t>
    </r>
    <r>
      <rPr>
        <sz val="9"/>
        <color theme="4" tint="-0.249977111117893"/>
        <rFont val="Arial Narrow"/>
        <family val="2"/>
      </rPr>
      <t xml:space="preserve">) + </t>
    </r>
    <r>
      <rPr>
        <b/>
        <sz val="9"/>
        <color theme="4" tint="-0.249977111117893"/>
        <rFont val="Arial Narrow"/>
        <family val="2"/>
      </rPr>
      <t>Vu</t>
    </r>
    <r>
      <rPr>
        <i/>
        <vertAlign val="subscript"/>
        <sz val="9"/>
        <color theme="4" tint="-0.249977111117893"/>
        <rFont val="Lucida Calligraphy"/>
        <family val="4"/>
      </rPr>
      <t>n</t>
    </r>
    <r>
      <rPr>
        <sz val="9"/>
        <color theme="4" tint="-0.249977111117893"/>
        <rFont val="Arial Narrow"/>
        <family val="2"/>
      </rPr>
      <t>(1+</t>
    </r>
    <r>
      <rPr>
        <b/>
        <sz val="9"/>
        <color theme="4" tint="-0.249977111117893"/>
        <rFont val="Arial Narrow"/>
        <family val="2"/>
      </rPr>
      <t>P2</t>
    </r>
    <r>
      <rPr>
        <sz val="9"/>
        <color theme="4" tint="-0.249977111117893"/>
        <rFont val="Arial Narrow"/>
        <family val="2"/>
      </rPr>
      <t xml:space="preserve">) + </t>
    </r>
    <r>
      <rPr>
        <b/>
        <sz val="9"/>
        <color theme="4" tint="-0.249977111117893"/>
        <rFont val="Arial Narrow"/>
        <family val="2"/>
      </rPr>
      <t>Va</t>
    </r>
    <r>
      <rPr>
        <vertAlign val="subscript"/>
        <sz val="9"/>
        <color theme="4" tint="-0.249977111117893"/>
        <rFont val="Lucida Calligraphy"/>
        <family val="4"/>
      </rPr>
      <t>n</t>
    </r>
    <r>
      <rPr>
        <sz val="9"/>
        <color theme="4" tint="-0.249977111117893"/>
        <rFont val="Arial Narrow"/>
        <family val="2"/>
      </rPr>
      <t>(1+</t>
    </r>
    <r>
      <rPr>
        <b/>
        <sz val="9"/>
        <color theme="4" tint="-0.249977111117893"/>
        <rFont val="Arial Narrow"/>
        <family val="2"/>
      </rPr>
      <t>P3</t>
    </r>
    <r>
      <rPr>
        <sz val="9"/>
        <color theme="4" tint="-0.249977111117893"/>
        <rFont val="Arial Narrow"/>
        <family val="2"/>
      </rPr>
      <t xml:space="preserve">) }             (la même formule s'applique pour les périodes d'option 1 à 3)
</t>
    </r>
  </si>
  <si>
    <r>
      <t xml:space="preserve">pour chaque rangée n,
</t>
    </r>
    <r>
      <rPr>
        <b/>
        <sz val="9"/>
        <color rgb="FF7030A0"/>
        <rFont val="Arial Narrow"/>
        <family val="2"/>
      </rPr>
      <t>EPsub</t>
    </r>
    <r>
      <rPr>
        <vertAlign val="subscript"/>
        <sz val="9"/>
        <color rgb="FF7030A0"/>
        <rFont val="Lucida Calligraphy"/>
        <family val="4"/>
      </rPr>
      <t>n</t>
    </r>
    <r>
      <rPr>
        <sz val="9"/>
        <color rgb="FF7030A0"/>
        <rFont val="Arial Narrow"/>
        <family val="2"/>
      </rPr>
      <t xml:space="preserve"> =
</t>
    </r>
    <r>
      <rPr>
        <b/>
        <sz val="9"/>
        <color rgb="FF7030A0"/>
        <rFont val="Arial Narrow"/>
        <family val="2"/>
      </rPr>
      <t>R</t>
    </r>
    <r>
      <rPr>
        <vertAlign val="subscript"/>
        <sz val="9"/>
        <color rgb="FF7030A0"/>
        <rFont val="Lucida Calligraphy"/>
        <family val="4"/>
      </rPr>
      <t>n</t>
    </r>
    <r>
      <rPr>
        <sz val="9"/>
        <color rgb="FF7030A0"/>
        <rFont val="Arial Narrow"/>
        <family val="2"/>
      </rPr>
      <t xml:space="preserve"> x { </t>
    </r>
    <r>
      <rPr>
        <b/>
        <sz val="9"/>
        <color rgb="FF7030A0"/>
        <rFont val="Arial Narrow"/>
        <family val="2"/>
      </rPr>
      <t>Vs</t>
    </r>
    <r>
      <rPr>
        <vertAlign val="subscript"/>
        <sz val="9"/>
        <color rgb="FF7030A0"/>
        <rFont val="Lucida Calligraphy"/>
        <family val="4"/>
      </rPr>
      <t>n</t>
    </r>
    <r>
      <rPr>
        <sz val="9"/>
        <color rgb="FF7030A0"/>
        <rFont val="Arial Narrow"/>
        <family val="2"/>
      </rPr>
      <t xml:space="preserve"> + </t>
    </r>
    <r>
      <rPr>
        <b/>
        <sz val="9"/>
        <color rgb="FF7030A0"/>
        <rFont val="Arial Narrow"/>
        <family val="2"/>
      </rPr>
      <t>Vr</t>
    </r>
    <r>
      <rPr>
        <vertAlign val="subscript"/>
        <sz val="9"/>
        <color rgb="FF7030A0"/>
        <rFont val="Lucida Calligraphy"/>
        <family val="4"/>
      </rPr>
      <t>n</t>
    </r>
    <r>
      <rPr>
        <sz val="9"/>
        <color rgb="FF7030A0"/>
        <rFont val="Arial Narrow"/>
        <family val="2"/>
      </rPr>
      <t>(1+</t>
    </r>
    <r>
      <rPr>
        <b/>
        <sz val="9"/>
        <color rgb="FF7030A0"/>
        <rFont val="Arial Narrow"/>
        <family val="2"/>
      </rPr>
      <t>P1</t>
    </r>
    <r>
      <rPr>
        <sz val="9"/>
        <color rgb="FF7030A0"/>
        <rFont val="Arial Narrow"/>
        <family val="2"/>
      </rPr>
      <t xml:space="preserve">) + </t>
    </r>
    <r>
      <rPr>
        <b/>
        <sz val="9"/>
        <color rgb="FF7030A0"/>
        <rFont val="Arial Narrow"/>
        <family val="2"/>
      </rPr>
      <t>Vu</t>
    </r>
    <r>
      <rPr>
        <i/>
        <vertAlign val="subscript"/>
        <sz val="9"/>
        <color rgb="FF7030A0"/>
        <rFont val="Lucida Calligraphy"/>
        <family val="4"/>
      </rPr>
      <t>n</t>
    </r>
    <r>
      <rPr>
        <sz val="9"/>
        <color rgb="FF7030A0"/>
        <rFont val="Arial Narrow"/>
        <family val="2"/>
      </rPr>
      <t>(1+</t>
    </r>
    <r>
      <rPr>
        <b/>
        <sz val="9"/>
        <color rgb="FF7030A0"/>
        <rFont val="Arial Narrow"/>
        <family val="2"/>
      </rPr>
      <t>P2</t>
    </r>
    <r>
      <rPr>
        <sz val="9"/>
        <color rgb="FF7030A0"/>
        <rFont val="Arial Narrow"/>
        <family val="2"/>
      </rPr>
      <t xml:space="preserve">) + </t>
    </r>
    <r>
      <rPr>
        <b/>
        <sz val="9"/>
        <color rgb="FF7030A0"/>
        <rFont val="Arial Narrow"/>
        <family val="2"/>
      </rPr>
      <t>Va</t>
    </r>
    <r>
      <rPr>
        <vertAlign val="subscript"/>
        <sz val="9"/>
        <color rgb="FF7030A0"/>
        <rFont val="Lucida Calligraphy"/>
        <family val="4"/>
      </rPr>
      <t>n</t>
    </r>
    <r>
      <rPr>
        <sz val="9"/>
        <color rgb="FF7030A0"/>
        <rFont val="Arial Narrow"/>
        <family val="2"/>
      </rPr>
      <t>(1+</t>
    </r>
    <r>
      <rPr>
        <b/>
        <sz val="9"/>
        <color rgb="FF7030A0"/>
        <rFont val="Arial Narrow"/>
        <family val="2"/>
      </rPr>
      <t>P3</t>
    </r>
    <r>
      <rPr>
        <sz val="9"/>
        <color rgb="FF7030A0"/>
        <rFont val="Arial Narrow"/>
        <family val="2"/>
      </rPr>
      <t xml:space="preserve">) }                   (la même formule s'applique pour les périodes d'option 1 à 3)
</t>
    </r>
  </si>
  <si>
    <r>
      <t xml:space="preserve">pour chaque rangée n,
</t>
    </r>
    <r>
      <rPr>
        <b/>
        <sz val="9"/>
        <color theme="9" tint="-0.499984740745262"/>
        <rFont val="Arial Narrow"/>
        <family val="2"/>
      </rPr>
      <t>EPsub</t>
    </r>
    <r>
      <rPr>
        <vertAlign val="subscript"/>
        <sz val="9"/>
        <color theme="9" tint="-0.499984740745262"/>
        <rFont val="Lucida Calligraphy"/>
        <family val="4"/>
      </rPr>
      <t>n</t>
    </r>
    <r>
      <rPr>
        <sz val="9"/>
        <color theme="9" tint="-0.499984740745262"/>
        <rFont val="Arial Narrow"/>
        <family val="2"/>
      </rPr>
      <t xml:space="preserve"> =
</t>
    </r>
    <r>
      <rPr>
        <b/>
        <sz val="9"/>
        <color theme="9" tint="-0.499984740745262"/>
        <rFont val="Arial Narrow"/>
        <family val="2"/>
      </rPr>
      <t>R</t>
    </r>
    <r>
      <rPr>
        <vertAlign val="subscript"/>
        <sz val="9"/>
        <color theme="9" tint="-0.499984740745262"/>
        <rFont val="Lucida Calligraphy"/>
        <family val="4"/>
      </rPr>
      <t>n</t>
    </r>
    <r>
      <rPr>
        <sz val="9"/>
        <color theme="9" tint="-0.499984740745262"/>
        <rFont val="Arial Narrow"/>
        <family val="2"/>
      </rPr>
      <t xml:space="preserve"> x { </t>
    </r>
    <r>
      <rPr>
        <b/>
        <sz val="9"/>
        <color theme="9" tint="-0.499984740745262"/>
        <rFont val="Arial Narrow"/>
        <family val="2"/>
      </rPr>
      <t>Vs</t>
    </r>
    <r>
      <rPr>
        <vertAlign val="subscript"/>
        <sz val="9"/>
        <color theme="9" tint="-0.499984740745262"/>
        <rFont val="Lucida Calligraphy"/>
        <family val="4"/>
      </rPr>
      <t>n</t>
    </r>
    <r>
      <rPr>
        <sz val="9"/>
        <color theme="9" tint="-0.499984740745262"/>
        <rFont val="Arial Narrow"/>
        <family val="2"/>
      </rPr>
      <t xml:space="preserve"> + </t>
    </r>
    <r>
      <rPr>
        <b/>
        <sz val="9"/>
        <color theme="9" tint="-0.499984740745262"/>
        <rFont val="Arial Narrow"/>
        <family val="2"/>
      </rPr>
      <t>Vr</t>
    </r>
    <r>
      <rPr>
        <vertAlign val="subscript"/>
        <sz val="9"/>
        <color theme="9" tint="-0.499984740745262"/>
        <rFont val="Lucida Calligraphy"/>
        <family val="4"/>
      </rPr>
      <t>n</t>
    </r>
    <r>
      <rPr>
        <sz val="9"/>
        <color theme="9" tint="-0.499984740745262"/>
        <rFont val="Arial Narrow"/>
        <family val="2"/>
      </rPr>
      <t>(1+</t>
    </r>
    <r>
      <rPr>
        <b/>
        <sz val="9"/>
        <color theme="9" tint="-0.499984740745262"/>
        <rFont val="Arial Narrow"/>
        <family val="2"/>
      </rPr>
      <t>P1</t>
    </r>
    <r>
      <rPr>
        <sz val="9"/>
        <color theme="9" tint="-0.499984740745262"/>
        <rFont val="Arial Narrow"/>
        <family val="2"/>
      </rPr>
      <t xml:space="preserve">) + </t>
    </r>
    <r>
      <rPr>
        <b/>
        <sz val="9"/>
        <color theme="9" tint="-0.499984740745262"/>
        <rFont val="Arial Narrow"/>
        <family val="2"/>
      </rPr>
      <t>Vu</t>
    </r>
    <r>
      <rPr>
        <i/>
        <vertAlign val="subscript"/>
        <sz val="9"/>
        <color theme="9" tint="-0.499984740745262"/>
        <rFont val="Lucida Calligraphy"/>
        <family val="4"/>
      </rPr>
      <t>n</t>
    </r>
    <r>
      <rPr>
        <sz val="9"/>
        <color theme="9" tint="-0.499984740745262"/>
        <rFont val="Arial Narrow"/>
        <family val="2"/>
      </rPr>
      <t>(1+</t>
    </r>
    <r>
      <rPr>
        <b/>
        <sz val="9"/>
        <color theme="9" tint="-0.499984740745262"/>
        <rFont val="Arial Narrow"/>
        <family val="2"/>
      </rPr>
      <t>P2</t>
    </r>
    <r>
      <rPr>
        <sz val="9"/>
        <color theme="9" tint="-0.499984740745262"/>
        <rFont val="Arial Narrow"/>
        <family val="2"/>
      </rPr>
      <t xml:space="preserve">) + </t>
    </r>
    <r>
      <rPr>
        <b/>
        <sz val="9"/>
        <color theme="9" tint="-0.499984740745262"/>
        <rFont val="Arial Narrow"/>
        <family val="2"/>
      </rPr>
      <t>Va</t>
    </r>
    <r>
      <rPr>
        <vertAlign val="subscript"/>
        <sz val="9"/>
        <color theme="9" tint="-0.499984740745262"/>
        <rFont val="Lucida Calligraphy"/>
        <family val="4"/>
      </rPr>
      <t>n</t>
    </r>
    <r>
      <rPr>
        <sz val="9"/>
        <color theme="9" tint="-0.499984740745262"/>
        <rFont val="Arial Narrow"/>
        <family val="2"/>
      </rPr>
      <t>(1+</t>
    </r>
    <r>
      <rPr>
        <b/>
        <sz val="9"/>
        <color theme="9" tint="-0.499984740745262"/>
        <rFont val="Arial Narrow"/>
        <family val="2"/>
      </rPr>
      <t>P3</t>
    </r>
    <r>
      <rPr>
        <sz val="9"/>
        <color theme="9" tint="-0.499984740745262"/>
        <rFont val="Arial Narrow"/>
        <family val="2"/>
      </rPr>
      <t xml:space="preserve">) }                (la même formule s'applique pour les périodes d'option 1 à 3)
</t>
    </r>
  </si>
  <si>
    <r>
      <t xml:space="preserve">pour chaque rangée n,
</t>
    </r>
    <r>
      <rPr>
        <b/>
        <sz val="9"/>
        <color theme="5" tint="-0.249977111117893"/>
        <rFont val="Arial Narrow"/>
        <family val="2"/>
      </rPr>
      <t>EPsub</t>
    </r>
    <r>
      <rPr>
        <vertAlign val="subscript"/>
        <sz val="9"/>
        <color theme="5" tint="-0.249977111117893"/>
        <rFont val="Lucida Calligraphy"/>
        <family val="4"/>
      </rPr>
      <t>n</t>
    </r>
    <r>
      <rPr>
        <sz val="9"/>
        <color theme="5" tint="-0.249977111117893"/>
        <rFont val="Arial Narrow"/>
        <family val="2"/>
      </rPr>
      <t xml:space="preserve"> =
</t>
    </r>
    <r>
      <rPr>
        <b/>
        <sz val="9"/>
        <color theme="5" tint="-0.249977111117893"/>
        <rFont val="Arial Narrow"/>
        <family val="2"/>
      </rPr>
      <t>R</t>
    </r>
    <r>
      <rPr>
        <vertAlign val="subscript"/>
        <sz val="9"/>
        <color theme="5" tint="-0.249977111117893"/>
        <rFont val="Lucida Calligraphy"/>
        <family val="4"/>
      </rPr>
      <t>n</t>
    </r>
    <r>
      <rPr>
        <sz val="9"/>
        <color theme="5" tint="-0.249977111117893"/>
        <rFont val="Arial Narrow"/>
        <family val="2"/>
      </rPr>
      <t xml:space="preserve"> x { </t>
    </r>
    <r>
      <rPr>
        <b/>
        <sz val="9"/>
        <color theme="5" tint="-0.249977111117893"/>
        <rFont val="Arial Narrow"/>
        <family val="2"/>
      </rPr>
      <t>Vs</t>
    </r>
    <r>
      <rPr>
        <vertAlign val="subscript"/>
        <sz val="9"/>
        <color theme="5" tint="-0.249977111117893"/>
        <rFont val="Lucida Calligraphy"/>
        <family val="4"/>
      </rPr>
      <t>n</t>
    </r>
    <r>
      <rPr>
        <sz val="9"/>
        <color theme="5" tint="-0.249977111117893"/>
        <rFont val="Arial Narrow"/>
        <family val="2"/>
      </rPr>
      <t xml:space="preserve"> + </t>
    </r>
    <r>
      <rPr>
        <b/>
        <sz val="9"/>
        <color theme="5" tint="-0.249977111117893"/>
        <rFont val="Arial Narrow"/>
        <family val="2"/>
      </rPr>
      <t>Vr</t>
    </r>
    <r>
      <rPr>
        <vertAlign val="subscript"/>
        <sz val="9"/>
        <color theme="5" tint="-0.249977111117893"/>
        <rFont val="Lucida Calligraphy"/>
        <family val="4"/>
      </rPr>
      <t>n</t>
    </r>
    <r>
      <rPr>
        <sz val="9"/>
        <color theme="5" tint="-0.249977111117893"/>
        <rFont val="Arial Narrow"/>
        <family val="2"/>
      </rPr>
      <t>(1+</t>
    </r>
    <r>
      <rPr>
        <b/>
        <sz val="9"/>
        <color theme="5" tint="-0.249977111117893"/>
        <rFont val="Arial Narrow"/>
        <family val="2"/>
      </rPr>
      <t>P1</t>
    </r>
    <r>
      <rPr>
        <sz val="9"/>
        <color theme="5" tint="-0.249977111117893"/>
        <rFont val="Arial Narrow"/>
        <family val="2"/>
      </rPr>
      <t xml:space="preserve">) + </t>
    </r>
    <r>
      <rPr>
        <b/>
        <sz val="9"/>
        <color theme="5" tint="-0.249977111117893"/>
        <rFont val="Arial Narrow"/>
        <family val="2"/>
      </rPr>
      <t>Vu</t>
    </r>
    <r>
      <rPr>
        <i/>
        <vertAlign val="subscript"/>
        <sz val="9"/>
        <color theme="5" tint="-0.249977111117893"/>
        <rFont val="Lucida Calligraphy"/>
        <family val="4"/>
      </rPr>
      <t>n</t>
    </r>
    <r>
      <rPr>
        <sz val="9"/>
        <color theme="5" tint="-0.249977111117893"/>
        <rFont val="Arial Narrow"/>
        <family val="2"/>
      </rPr>
      <t>(1+</t>
    </r>
    <r>
      <rPr>
        <b/>
        <sz val="9"/>
        <color theme="5" tint="-0.249977111117893"/>
        <rFont val="Arial Narrow"/>
        <family val="2"/>
      </rPr>
      <t>P2</t>
    </r>
    <r>
      <rPr>
        <sz val="9"/>
        <color theme="5" tint="-0.249977111117893"/>
        <rFont val="Arial Narrow"/>
        <family val="2"/>
      </rPr>
      <t xml:space="preserve">) + </t>
    </r>
    <r>
      <rPr>
        <b/>
        <sz val="9"/>
        <color theme="5" tint="-0.249977111117893"/>
        <rFont val="Arial Narrow"/>
        <family val="2"/>
      </rPr>
      <t>Va</t>
    </r>
    <r>
      <rPr>
        <vertAlign val="subscript"/>
        <sz val="9"/>
        <color theme="5" tint="-0.249977111117893"/>
        <rFont val="Lucida Calligraphy"/>
        <family val="4"/>
      </rPr>
      <t>n</t>
    </r>
    <r>
      <rPr>
        <sz val="9"/>
        <color theme="5" tint="-0.249977111117893"/>
        <rFont val="Arial Narrow"/>
        <family val="2"/>
      </rPr>
      <t>(1+</t>
    </r>
    <r>
      <rPr>
        <b/>
        <sz val="9"/>
        <color theme="5" tint="-0.249977111117893"/>
        <rFont val="Arial Narrow"/>
        <family val="2"/>
      </rPr>
      <t>P3</t>
    </r>
    <r>
      <rPr>
        <sz val="9"/>
        <color theme="5" tint="-0.249977111117893"/>
        <rFont val="Arial Narrow"/>
        <family val="2"/>
      </rPr>
      <t xml:space="preserve">) }               (la même formule s'applique pour les périodes d'option 1 à 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</si>
</sst>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0.000"/>
  </numFmts>
  <fonts count="33" x14ac:knownFonts="1">
    <font>
      <sz val="8"/>
      <color theme="1"/>
      <name val="Arial Narrow"/>
      <family val="2"/>
    </font>
    <font>
      <b/>
      <sz val="8"/>
      <color theme="1"/>
      <name val="Arial Narrow"/>
      <family val="2"/>
    </font>
    <font>
      <i/>
      <sz val="8"/>
      <color theme="1"/>
      <name val="Arial Narrow"/>
      <family val="2"/>
    </font>
    <font>
      <b/>
      <sz val="9"/>
      <color theme="1"/>
      <name val="Arial Narrow"/>
      <family val="2"/>
    </font>
    <font>
      <sz val="9"/>
      <color theme="1"/>
      <name val="Arial Narrow"/>
      <family val="2"/>
    </font>
    <font>
      <i/>
      <sz val="9"/>
      <color theme="1"/>
      <name val="Arial Narrow"/>
      <family val="2"/>
    </font>
    <font>
      <sz val="9"/>
      <color theme="9" tint="-0.499984740745262"/>
      <name val="Arial Narrow"/>
      <family val="2"/>
    </font>
    <font>
      <sz val="9"/>
      <color theme="4" tint="-0.249977111117893"/>
      <name val="Arial Narrow"/>
      <family val="2"/>
    </font>
    <font>
      <b/>
      <sz val="9"/>
      <color theme="4" tint="-0.249977111117893"/>
      <name val="Arial Narrow"/>
      <family val="2"/>
    </font>
    <font>
      <b/>
      <sz val="9"/>
      <color rgb="FF7030A0"/>
      <name val="Arial Narrow"/>
      <family val="2"/>
    </font>
    <font>
      <sz val="9"/>
      <color rgb="FF7030A0"/>
      <name val="Arial Narrow"/>
      <family val="2"/>
    </font>
    <font>
      <b/>
      <sz val="9"/>
      <color theme="9" tint="-0.499984740745262"/>
      <name val="Arial Narrow"/>
      <family val="2"/>
    </font>
    <font>
      <sz val="9"/>
      <color theme="5" tint="-0.249977111117893"/>
      <name val="Arial Narrow"/>
      <family val="2"/>
    </font>
    <font>
      <b/>
      <sz val="9"/>
      <color theme="5" tint="-0.249977111117893"/>
      <name val="Arial Narrow"/>
      <family val="2"/>
    </font>
    <font>
      <b/>
      <sz val="9"/>
      <color rgb="FF318197"/>
      <name val="Arial Narrow"/>
      <family val="2"/>
    </font>
    <font>
      <sz val="9"/>
      <color rgb="FF318197"/>
      <name val="Arial Narrow"/>
      <family val="2"/>
    </font>
    <font>
      <sz val="7"/>
      <color theme="1"/>
      <name val="Arial Narrow"/>
      <family val="2"/>
    </font>
    <font>
      <sz val="8"/>
      <color theme="1"/>
      <name val="Arial Narrow"/>
      <family val="2"/>
    </font>
    <font>
      <sz val="9"/>
      <color theme="4" tint="-0.249977111117893"/>
      <name val="Lucida Calligraphy"/>
      <family val="4"/>
    </font>
    <font>
      <i/>
      <vertAlign val="subscript"/>
      <sz val="9"/>
      <color theme="4" tint="-0.249977111117893"/>
      <name val="Lucida Calligraphy"/>
      <family val="4"/>
    </font>
    <font>
      <vertAlign val="subscript"/>
      <sz val="9"/>
      <color theme="4" tint="-0.249977111117893"/>
      <name val="Lucida Calligraphy"/>
      <family val="4"/>
    </font>
    <font>
      <vertAlign val="subscript"/>
      <sz val="9"/>
      <color rgb="FF7030A0"/>
      <name val="Lucida Calligraphy"/>
      <family val="4"/>
    </font>
    <font>
      <i/>
      <vertAlign val="subscript"/>
      <sz val="9"/>
      <color rgb="FF7030A0"/>
      <name val="Lucida Calligraphy"/>
      <family val="4"/>
    </font>
    <font>
      <vertAlign val="subscript"/>
      <sz val="9"/>
      <color theme="9" tint="-0.499984740745262"/>
      <name val="Lucida Calligraphy"/>
      <family val="4"/>
    </font>
    <font>
      <i/>
      <vertAlign val="subscript"/>
      <sz val="9"/>
      <color theme="9" tint="-0.499984740745262"/>
      <name val="Lucida Calligraphy"/>
      <family val="4"/>
    </font>
    <font>
      <vertAlign val="subscript"/>
      <sz val="9"/>
      <color theme="5" tint="-0.249977111117893"/>
      <name val="Lucida Calligraphy"/>
      <family val="4"/>
    </font>
    <font>
      <i/>
      <vertAlign val="subscript"/>
      <sz val="9"/>
      <color theme="5" tint="-0.249977111117893"/>
      <name val="Lucida Calligraphy"/>
      <family val="4"/>
    </font>
    <font>
      <sz val="9"/>
      <name val="Arial Narrow"/>
      <family val="2"/>
    </font>
    <font>
      <sz val="9"/>
      <color rgb="FF000000"/>
      <name val="Arial Narrow"/>
      <family val="2"/>
    </font>
    <font>
      <sz val="8.5"/>
      <color rgb="FF000000"/>
      <name val="Arial Narrow"/>
      <family val="2"/>
    </font>
    <font>
      <sz val="8.5"/>
      <color rgb="FF000000"/>
      <name val="Times New Roman"/>
      <family val="1"/>
    </font>
    <font>
      <sz val="8"/>
      <color rgb="FF318197"/>
      <name val="Arial Narrow"/>
      <family val="2"/>
    </font>
    <font>
      <sz val="8"/>
      <color theme="1"/>
      <name val="Lucida Calligraphy"/>
      <family val="4"/>
    </font>
  </fonts>
  <fills count="1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D6BCEA"/>
        <bgColor indexed="64"/>
      </patternFill>
    </fill>
    <fill>
      <patternFill patternType="solid">
        <fgColor rgb="FFEADCF4"/>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B49DE3"/>
        <bgColor indexed="64"/>
      </patternFill>
    </fill>
    <fill>
      <patternFill patternType="solid">
        <fgColor rgb="FF92CDDC"/>
        <bgColor indexed="64"/>
      </patternFill>
    </fill>
    <fill>
      <patternFill patternType="solid">
        <fgColor rgb="FFD3EBF1"/>
        <bgColor indexed="64"/>
      </patternFill>
    </fill>
    <fill>
      <patternFill patternType="solid">
        <fgColor theme="3"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44" fontId="17" fillId="0" borderId="0" applyFont="0" applyFill="0" applyBorder="0" applyAlignment="0" applyProtection="0"/>
  </cellStyleXfs>
  <cellXfs count="349">
    <xf numFmtId="0" fontId="0" fillId="0" borderId="0" xfId="0"/>
    <xf numFmtId="0" fontId="4" fillId="0" borderId="0" xfId="0" applyFont="1" applyFill="1" applyBorder="1" applyAlignment="1">
      <alignment horizontal="center" vertical="center" wrapText="1"/>
    </xf>
    <xf numFmtId="0" fontId="3" fillId="4" borderId="0" xfId="0" applyFont="1" applyFill="1" applyBorder="1" applyAlignment="1">
      <alignment vertical="top"/>
    </xf>
    <xf numFmtId="0" fontId="3" fillId="5" borderId="0" xfId="0" applyFont="1" applyFill="1" applyBorder="1" applyAlignment="1">
      <alignment vertical="top"/>
    </xf>
    <xf numFmtId="0" fontId="4" fillId="4" borderId="8"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3" fillId="4" borderId="0" xfId="0" applyFont="1" applyFill="1" applyBorder="1" applyAlignment="1">
      <alignment vertical="center"/>
    </xf>
    <xf numFmtId="0" fontId="4" fillId="4" borderId="0" xfId="0" applyFont="1" applyFill="1" applyBorder="1" applyAlignment="1">
      <alignment vertical="center"/>
    </xf>
    <xf numFmtId="0" fontId="3" fillId="0" borderId="0" xfId="0" applyFont="1" applyFill="1" applyBorder="1" applyAlignment="1">
      <alignment vertical="center"/>
    </xf>
    <xf numFmtId="0" fontId="8" fillId="2" borderId="1" xfId="0" applyFont="1" applyFill="1" applyBorder="1" applyAlignment="1">
      <alignment horizontal="center" vertical="center"/>
    </xf>
    <xf numFmtId="0" fontId="3" fillId="2" borderId="0" xfId="0" applyFont="1" applyFill="1" applyBorder="1" applyAlignment="1">
      <alignment vertical="center"/>
    </xf>
    <xf numFmtId="0" fontId="4" fillId="2" borderId="0" xfId="0" applyFont="1" applyFill="1" applyBorder="1" applyAlignment="1">
      <alignment vertical="center"/>
    </xf>
    <xf numFmtId="0" fontId="4" fillId="0" borderId="0" xfId="0" applyFont="1" applyBorder="1" applyAlignment="1">
      <alignment vertical="center"/>
    </xf>
    <xf numFmtId="0" fontId="4" fillId="4" borderId="10" xfId="0" applyFont="1" applyFill="1" applyBorder="1" applyAlignment="1">
      <alignment vertical="center"/>
    </xf>
    <xf numFmtId="0" fontId="4" fillId="2" borderId="1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vertical="center" wrapText="1"/>
    </xf>
    <xf numFmtId="0" fontId="3" fillId="4"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3" borderId="1" xfId="0" applyFont="1" applyFill="1" applyBorder="1" applyAlignment="1">
      <alignment vertical="center"/>
    </xf>
    <xf numFmtId="0" fontId="3" fillId="3" borderId="0" xfId="0" applyFont="1" applyFill="1" applyBorder="1" applyAlignment="1">
      <alignment vertical="center" wrapText="1"/>
    </xf>
    <xf numFmtId="0" fontId="3" fillId="3" borderId="0" xfId="0" quotePrefix="1" applyFont="1" applyFill="1" applyBorder="1" applyAlignment="1">
      <alignment horizontal="center" vertical="center" wrapText="1"/>
    </xf>
    <xf numFmtId="0" fontId="4" fillId="2" borderId="1" xfId="0" applyFont="1" applyFill="1" applyBorder="1" applyAlignment="1">
      <alignment vertical="center"/>
    </xf>
    <xf numFmtId="0" fontId="4" fillId="2" borderId="8" xfId="0" applyFont="1" applyFill="1" applyBorder="1" applyAlignment="1">
      <alignment vertical="center"/>
    </xf>
    <xf numFmtId="3" fontId="7" fillId="2" borderId="1" xfId="0" applyNumberFormat="1" applyFont="1" applyFill="1" applyBorder="1" applyAlignment="1">
      <alignment horizontal="right" vertical="center"/>
    </xf>
    <xf numFmtId="0" fontId="7" fillId="2" borderId="8" xfId="0" applyFont="1" applyFill="1" applyBorder="1" applyAlignment="1">
      <alignment vertical="center"/>
    </xf>
    <xf numFmtId="0" fontId="5" fillId="0" borderId="0" xfId="0" applyFont="1" applyAlignment="1">
      <alignment horizontal="center" vertical="center"/>
    </xf>
    <xf numFmtId="0" fontId="1" fillId="3" borderId="0" xfId="0" applyFont="1" applyFill="1" applyBorder="1" applyAlignment="1">
      <alignment horizontal="center" vertical="center" wrapText="1"/>
    </xf>
    <xf numFmtId="0" fontId="2" fillId="2" borderId="0" xfId="0" applyFont="1" applyFill="1" applyAlignment="1">
      <alignment horizontal="center" vertical="center"/>
    </xf>
    <xf numFmtId="0" fontId="4" fillId="5" borderId="0" xfId="0" applyFont="1" applyFill="1" applyBorder="1" applyAlignment="1">
      <alignment vertical="center"/>
    </xf>
    <xf numFmtId="0" fontId="3" fillId="5" borderId="0" xfId="0" applyFont="1" applyFill="1" applyBorder="1" applyAlignment="1">
      <alignment vertical="center"/>
    </xf>
    <xf numFmtId="0" fontId="4" fillId="5" borderId="8" xfId="0" applyFont="1" applyFill="1" applyBorder="1" applyAlignment="1">
      <alignment vertical="center"/>
    </xf>
    <xf numFmtId="0" fontId="4" fillId="5" borderId="10" xfId="0" applyFont="1" applyFill="1" applyBorder="1" applyAlignment="1">
      <alignment vertical="center"/>
    </xf>
    <xf numFmtId="0" fontId="1" fillId="8" borderId="0" xfId="0" applyFont="1" applyFill="1" applyBorder="1" applyAlignment="1">
      <alignment horizontal="center" vertical="center" wrapText="1"/>
    </xf>
    <xf numFmtId="0" fontId="4" fillId="8" borderId="1" xfId="0" applyFont="1" applyFill="1" applyBorder="1" applyAlignment="1">
      <alignment vertical="center"/>
    </xf>
    <xf numFmtId="0" fontId="3" fillId="8" borderId="0" xfId="0" applyFont="1" applyFill="1" applyBorder="1" applyAlignment="1">
      <alignment vertical="center" wrapText="1"/>
    </xf>
    <xf numFmtId="0" fontId="3" fillId="8" borderId="0" xfId="0" applyFont="1" applyFill="1" applyBorder="1" applyAlignment="1">
      <alignment horizontal="center" vertical="center" wrapText="1"/>
    </xf>
    <xf numFmtId="0" fontId="3" fillId="8" borderId="0" xfId="0" quotePrefix="1" applyFont="1" applyFill="1" applyBorder="1" applyAlignment="1">
      <alignment horizontal="center" vertical="center" wrapText="1"/>
    </xf>
    <xf numFmtId="0" fontId="2" fillId="9" borderId="0" xfId="0" applyFont="1" applyFill="1" applyAlignment="1">
      <alignment horizontal="center" vertical="center"/>
    </xf>
    <xf numFmtId="0" fontId="4" fillId="9" borderId="1" xfId="0" applyFont="1" applyFill="1" applyBorder="1" applyAlignment="1">
      <alignment vertical="center"/>
    </xf>
    <xf numFmtId="0" fontId="4" fillId="9" borderId="0" xfId="0" applyFont="1" applyFill="1" applyBorder="1" applyAlignment="1">
      <alignment vertical="center"/>
    </xf>
    <xf numFmtId="0" fontId="9" fillId="9" borderId="1" xfId="0" applyFont="1" applyFill="1" applyBorder="1" applyAlignment="1">
      <alignment horizontal="center" vertical="center"/>
    </xf>
    <xf numFmtId="0" fontId="9" fillId="9" borderId="0" xfId="0" applyFont="1" applyFill="1" applyBorder="1" applyAlignment="1">
      <alignment vertical="center"/>
    </xf>
    <xf numFmtId="0" fontId="10" fillId="9" borderId="0" xfId="0" applyFont="1" applyFill="1" applyBorder="1" applyAlignment="1">
      <alignment vertical="center"/>
    </xf>
    <xf numFmtId="0" fontId="10" fillId="9" borderId="12" xfId="0" applyFont="1" applyFill="1" applyBorder="1" applyAlignment="1">
      <alignment horizontal="center" vertical="center" wrapText="1"/>
    </xf>
    <xf numFmtId="3" fontId="10" fillId="9" borderId="1" xfId="0" applyNumberFormat="1" applyFont="1" applyFill="1" applyBorder="1" applyAlignment="1">
      <alignment horizontal="right" vertical="center"/>
    </xf>
    <xf numFmtId="0" fontId="10" fillId="9" borderId="8" xfId="0" applyFont="1" applyFill="1" applyBorder="1" applyAlignment="1">
      <alignment vertical="center"/>
    </xf>
    <xf numFmtId="0" fontId="3" fillId="10" borderId="0" xfId="0" applyFont="1" applyFill="1" applyBorder="1" applyAlignment="1">
      <alignment vertical="top"/>
    </xf>
    <xf numFmtId="0" fontId="4" fillId="10" borderId="0" xfId="0" applyFont="1" applyFill="1" applyBorder="1" applyAlignment="1">
      <alignment vertical="center"/>
    </xf>
    <xf numFmtId="0" fontId="3" fillId="10" borderId="0" xfId="0" applyFont="1" applyFill="1" applyBorder="1" applyAlignment="1">
      <alignment vertical="center"/>
    </xf>
    <xf numFmtId="0" fontId="4" fillId="10" borderId="8" xfId="0" applyFont="1" applyFill="1" applyBorder="1" applyAlignment="1">
      <alignment vertical="center"/>
    </xf>
    <xf numFmtId="0" fontId="4" fillId="10" borderId="10" xfId="0" applyFont="1" applyFill="1" applyBorder="1" applyAlignment="1">
      <alignment vertical="center"/>
    </xf>
    <xf numFmtId="0" fontId="3" fillId="10" borderId="0" xfId="0" applyFont="1" applyFill="1" applyBorder="1" applyAlignment="1">
      <alignment horizontal="center" vertical="center" wrapText="1"/>
    </xf>
    <xf numFmtId="0" fontId="3" fillId="10" borderId="0" xfId="0" applyFont="1" applyFill="1" applyBorder="1" applyAlignment="1">
      <alignment vertical="center" wrapText="1"/>
    </xf>
    <xf numFmtId="0" fontId="3" fillId="10" borderId="0" xfId="0" quotePrefix="1" applyFont="1" applyFill="1" applyBorder="1" applyAlignment="1">
      <alignment horizontal="center" vertical="center" wrapText="1"/>
    </xf>
    <xf numFmtId="0" fontId="1" fillId="13" borderId="0" xfId="0" applyFont="1" applyFill="1" applyBorder="1" applyAlignment="1">
      <alignment horizontal="center" vertical="center" wrapText="1"/>
    </xf>
    <xf numFmtId="0" fontId="4" fillId="13" borderId="1" xfId="0" applyFont="1" applyFill="1" applyBorder="1" applyAlignment="1">
      <alignment vertical="center"/>
    </xf>
    <xf numFmtId="0" fontId="3" fillId="13" borderId="0" xfId="0" applyFont="1" applyFill="1" applyBorder="1" applyAlignment="1">
      <alignment vertical="center" wrapText="1"/>
    </xf>
    <xf numFmtId="0" fontId="3" fillId="13" borderId="0" xfId="0" applyFont="1" applyFill="1" applyBorder="1" applyAlignment="1">
      <alignment horizontal="center" vertical="center" wrapText="1"/>
    </xf>
    <xf numFmtId="0" fontId="3" fillId="13" borderId="0" xfId="0" quotePrefix="1" applyFont="1" applyFill="1" applyBorder="1" applyAlignment="1">
      <alignment horizontal="center" vertical="center" wrapText="1"/>
    </xf>
    <xf numFmtId="0" fontId="2" fillId="6" borderId="0" xfId="0" applyFont="1" applyFill="1" applyAlignment="1">
      <alignment horizontal="center" vertical="center"/>
    </xf>
    <xf numFmtId="0" fontId="4" fillId="6" borderId="1" xfId="0" applyFont="1" applyFill="1" applyBorder="1" applyAlignment="1">
      <alignment vertical="center"/>
    </xf>
    <xf numFmtId="0" fontId="4" fillId="6" borderId="0" xfId="0" applyFont="1" applyFill="1" applyBorder="1" applyAlignment="1">
      <alignment vertical="center"/>
    </xf>
    <xf numFmtId="0" fontId="2" fillId="12" borderId="0" xfId="0" applyFont="1" applyFill="1" applyAlignment="1">
      <alignment horizontal="center" vertical="center"/>
    </xf>
    <xf numFmtId="0" fontId="4" fillId="12" borderId="1" xfId="0" applyFont="1" applyFill="1" applyBorder="1" applyAlignment="1">
      <alignment vertical="center"/>
    </xf>
    <xf numFmtId="0" fontId="4" fillId="12" borderId="0" xfId="0" applyFont="1" applyFill="1" applyBorder="1" applyAlignment="1">
      <alignment vertical="center"/>
    </xf>
    <xf numFmtId="0" fontId="4" fillId="10" borderId="1" xfId="0" applyFont="1" applyFill="1" applyBorder="1" applyAlignment="1">
      <alignment vertical="center"/>
    </xf>
    <xf numFmtId="0" fontId="11" fillId="12" borderId="1" xfId="0" applyFont="1" applyFill="1" applyBorder="1" applyAlignment="1">
      <alignment horizontal="center" vertical="center"/>
    </xf>
    <xf numFmtId="0" fontId="11" fillId="12" borderId="0" xfId="0" applyFont="1" applyFill="1" applyBorder="1" applyAlignment="1">
      <alignment vertical="center"/>
    </xf>
    <xf numFmtId="0" fontId="6" fillId="12" borderId="0" xfId="0" applyFont="1" applyFill="1" applyBorder="1" applyAlignment="1">
      <alignment vertical="center"/>
    </xf>
    <xf numFmtId="0" fontId="6" fillId="12" borderId="12" xfId="0" applyFont="1" applyFill="1" applyBorder="1" applyAlignment="1">
      <alignment horizontal="center" vertical="center" wrapText="1"/>
    </xf>
    <xf numFmtId="3" fontId="6" fillId="12" borderId="1" xfId="0" applyNumberFormat="1" applyFont="1" applyFill="1" applyBorder="1" applyAlignment="1">
      <alignment horizontal="right" vertical="center"/>
    </xf>
    <xf numFmtId="0" fontId="6" fillId="12" borderId="8" xfId="0" applyFont="1" applyFill="1" applyBorder="1" applyAlignment="1">
      <alignment vertical="center"/>
    </xf>
    <xf numFmtId="0" fontId="3" fillId="5" borderId="0"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4" borderId="0" xfId="0" applyFont="1" applyFill="1" applyBorder="1" applyAlignment="1">
      <alignment vertical="center" wrapText="1"/>
    </xf>
    <xf numFmtId="0" fontId="3" fillId="14" borderId="0" xfId="0" quotePrefix="1" applyFont="1" applyFill="1" applyBorder="1" applyAlignment="1">
      <alignment horizontal="center" vertical="center" wrapText="1"/>
    </xf>
    <xf numFmtId="0" fontId="3" fillId="14" borderId="0" xfId="0" applyFont="1" applyFill="1" applyBorder="1" applyAlignment="1">
      <alignment vertical="top"/>
    </xf>
    <xf numFmtId="0" fontId="4" fillId="14" borderId="0" xfId="0" applyFont="1" applyFill="1" applyBorder="1" applyAlignment="1">
      <alignment vertical="center"/>
    </xf>
    <xf numFmtId="0" fontId="3" fillId="14" borderId="0" xfId="0" applyFont="1" applyFill="1" applyBorder="1" applyAlignment="1">
      <alignment vertical="center"/>
    </xf>
    <xf numFmtId="0" fontId="4" fillId="14" borderId="8" xfId="0" applyFont="1" applyFill="1" applyBorder="1" applyAlignment="1">
      <alignment vertical="center"/>
    </xf>
    <xf numFmtId="0" fontId="4" fillId="14" borderId="10" xfId="0" applyFont="1" applyFill="1" applyBorder="1" applyAlignment="1">
      <alignment vertical="center"/>
    </xf>
    <xf numFmtId="0" fontId="2" fillId="12" borderId="0" xfId="0" applyFont="1" applyFill="1" applyBorder="1" applyAlignment="1">
      <alignment horizontal="center" vertical="center"/>
    </xf>
    <xf numFmtId="3" fontId="6" fillId="12" borderId="0" xfId="0" applyNumberFormat="1" applyFont="1" applyFill="1" applyBorder="1" applyAlignment="1">
      <alignment horizontal="right" vertical="center"/>
    </xf>
    <xf numFmtId="0" fontId="3" fillId="10" borderId="0" xfId="0" applyFont="1" applyFill="1" applyBorder="1" applyAlignment="1">
      <alignment horizontal="left" vertical="center"/>
    </xf>
    <xf numFmtId="0" fontId="1" fillId="7" borderId="0" xfId="0" applyFont="1" applyFill="1" applyBorder="1" applyAlignment="1">
      <alignment horizontal="center" vertical="center" wrapText="1"/>
    </xf>
    <xf numFmtId="0" fontId="4" fillId="7" borderId="1" xfId="0" applyFont="1" applyFill="1" applyBorder="1" applyAlignment="1">
      <alignment vertical="center"/>
    </xf>
    <xf numFmtId="0" fontId="3" fillId="7" borderId="0" xfId="0" applyFont="1" applyFill="1" applyBorder="1" applyAlignment="1">
      <alignment vertical="center" wrapText="1"/>
    </xf>
    <xf numFmtId="0" fontId="3" fillId="7" borderId="0" xfId="0"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3" fillId="5" borderId="0" xfId="0" applyFont="1" applyFill="1" applyBorder="1" applyAlignment="1">
      <alignment vertical="center" wrapText="1"/>
    </xf>
    <xf numFmtId="0" fontId="3" fillId="5" borderId="0" xfId="0" quotePrefix="1" applyFont="1" applyFill="1" applyBorder="1" applyAlignment="1">
      <alignment horizontal="center" vertical="center" wrapText="1"/>
    </xf>
    <xf numFmtId="3" fontId="12" fillId="6" borderId="1" xfId="0" applyNumberFormat="1" applyFont="1" applyFill="1" applyBorder="1" applyAlignment="1">
      <alignment horizontal="right" vertical="center"/>
    </xf>
    <xf numFmtId="0" fontId="12" fillId="6" borderId="8" xfId="0" applyFont="1" applyFill="1" applyBorder="1" applyAlignment="1">
      <alignment vertical="center"/>
    </xf>
    <xf numFmtId="0" fontId="13" fillId="6" borderId="1" xfId="0" applyFont="1" applyFill="1" applyBorder="1" applyAlignment="1">
      <alignment horizontal="center" vertical="center"/>
    </xf>
    <xf numFmtId="0" fontId="13" fillId="6" borderId="0" xfId="0" applyFont="1" applyFill="1" applyBorder="1" applyAlignment="1">
      <alignment vertical="center"/>
    </xf>
    <xf numFmtId="0" fontId="12" fillId="6" borderId="0" xfId="0" applyFont="1" applyFill="1" applyBorder="1" applyAlignment="1">
      <alignment vertical="center"/>
    </xf>
    <xf numFmtId="0" fontId="12" fillId="6" borderId="12" xfId="0" applyFont="1" applyFill="1" applyBorder="1" applyAlignment="1">
      <alignment horizontal="center" vertical="center" wrapText="1"/>
    </xf>
    <xf numFmtId="0" fontId="3" fillId="15" borderId="0" xfId="0" applyFont="1" applyFill="1" applyBorder="1" applyAlignment="1">
      <alignment vertical="top"/>
    </xf>
    <xf numFmtId="0" fontId="4" fillId="15" borderId="0" xfId="0" applyFont="1" applyFill="1" applyBorder="1" applyAlignment="1">
      <alignment vertical="center"/>
    </xf>
    <xf numFmtId="0" fontId="3" fillId="15" borderId="0" xfId="0" applyFont="1" applyFill="1" applyBorder="1" applyAlignment="1">
      <alignment vertical="center"/>
    </xf>
    <xf numFmtId="0" fontId="2" fillId="16" borderId="0" xfId="0" applyFont="1" applyFill="1" applyAlignment="1">
      <alignment horizontal="center" vertical="center"/>
    </xf>
    <xf numFmtId="0" fontId="4" fillId="16" borderId="8" xfId="0" applyFont="1" applyFill="1" applyBorder="1" applyAlignment="1">
      <alignment vertical="center"/>
    </xf>
    <xf numFmtId="0" fontId="4" fillId="16" borderId="10" xfId="0" quotePrefix="1" applyFont="1" applyFill="1" applyBorder="1" applyAlignment="1">
      <alignment vertical="center"/>
    </xf>
    <xf numFmtId="2" fontId="4" fillId="16" borderId="9" xfId="0" applyNumberFormat="1" applyFont="1" applyFill="1" applyBorder="1" applyAlignment="1">
      <alignment horizontal="right" vertical="center"/>
    </xf>
    <xf numFmtId="0" fontId="4" fillId="16" borderId="9" xfId="0" applyFont="1" applyFill="1" applyBorder="1" applyAlignment="1">
      <alignment vertical="center"/>
    </xf>
    <xf numFmtId="0" fontId="4" fillId="5" borderId="1" xfId="0" applyFont="1" applyFill="1" applyBorder="1" applyAlignment="1">
      <alignment vertical="center"/>
    </xf>
    <xf numFmtId="0" fontId="4" fillId="14" borderId="1" xfId="0" applyFont="1" applyFill="1" applyBorder="1" applyAlignment="1">
      <alignment vertical="center"/>
    </xf>
    <xf numFmtId="0" fontId="4" fillId="4" borderId="1" xfId="0" applyFont="1" applyFill="1" applyBorder="1" applyAlignment="1">
      <alignment vertical="center"/>
    </xf>
    <xf numFmtId="0" fontId="3" fillId="11" borderId="15" xfId="0" applyFont="1" applyFill="1" applyBorder="1" applyAlignment="1">
      <alignment vertical="center"/>
    </xf>
    <xf numFmtId="0" fontId="3" fillId="0" borderId="0" xfId="0" applyFont="1" applyAlignment="1">
      <alignment horizontal="left" vertical="center"/>
    </xf>
    <xf numFmtId="0" fontId="12" fillId="6" borderId="19" xfId="0" applyFont="1" applyFill="1" applyBorder="1" applyAlignment="1">
      <alignment vertical="center"/>
    </xf>
    <xf numFmtId="0" fontId="4" fillId="4" borderId="1" xfId="0" applyFont="1" applyFill="1" applyBorder="1" applyAlignment="1">
      <alignment horizontal="center" vertical="center"/>
    </xf>
    <xf numFmtId="0" fontId="4" fillId="14" borderId="1" xfId="0" applyFont="1" applyFill="1" applyBorder="1" applyAlignment="1">
      <alignment horizontal="center" vertical="center"/>
    </xf>
    <xf numFmtId="0" fontId="4" fillId="10" borderId="1" xfId="0" applyFont="1" applyFill="1" applyBorder="1" applyAlignment="1">
      <alignment horizontal="center" vertical="center"/>
    </xf>
    <xf numFmtId="0" fontId="4" fillId="5" borderId="18" xfId="0" applyFont="1" applyFill="1" applyBorder="1" applyAlignment="1">
      <alignment horizontal="center" vertical="center"/>
    </xf>
    <xf numFmtId="0" fontId="4" fillId="11" borderId="17" xfId="0" applyFont="1" applyFill="1" applyBorder="1" applyAlignment="1">
      <alignment horizontal="center" vertical="center"/>
    </xf>
    <xf numFmtId="9" fontId="15" fillId="16" borderId="1" xfId="0" applyNumberFormat="1" applyFont="1" applyFill="1" applyBorder="1" applyAlignment="1">
      <alignment horizontal="center" vertical="center"/>
    </xf>
    <xf numFmtId="0" fontId="2" fillId="0" borderId="0" xfId="0" applyFont="1" applyFill="1" applyAlignment="1">
      <alignment horizontal="center" vertical="center"/>
    </xf>
    <xf numFmtId="0" fontId="14" fillId="16"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44" fontId="4" fillId="0" borderId="0" xfId="1" applyFont="1" applyAlignment="1">
      <alignment vertical="center"/>
    </xf>
    <xf numFmtId="0" fontId="4" fillId="17" borderId="0" xfId="0" applyFont="1" applyFill="1" applyAlignment="1">
      <alignment horizontal="left" vertical="center"/>
    </xf>
    <xf numFmtId="0" fontId="4" fillId="17" borderId="0" xfId="0" applyFont="1" applyFill="1" applyAlignment="1">
      <alignment vertical="center"/>
    </xf>
    <xf numFmtId="0" fontId="3" fillId="4" borderId="0" xfId="0" applyFont="1" applyFill="1" applyBorder="1" applyAlignment="1">
      <alignment horizontal="left" vertical="center" wrapText="1"/>
    </xf>
    <xf numFmtId="0" fontId="3" fillId="10" borderId="0"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14" borderId="0" xfId="0" applyFont="1" applyFill="1" applyBorder="1" applyAlignment="1">
      <alignment horizontal="left" vertical="center" wrapText="1"/>
    </xf>
    <xf numFmtId="0" fontId="4" fillId="18" borderId="0" xfId="0" applyFont="1" applyFill="1" applyAlignment="1">
      <alignment horizontal="right" vertical="center"/>
    </xf>
    <xf numFmtId="0" fontId="4" fillId="18" borderId="0" xfId="0" applyFont="1" applyFill="1" applyAlignment="1">
      <alignment horizontal="center" vertical="center"/>
    </xf>
    <xf numFmtId="0" fontId="4" fillId="18" borderId="0" xfId="0" applyFont="1" applyFill="1" applyAlignment="1">
      <alignment horizontal="left" vertical="center"/>
    </xf>
    <xf numFmtId="0" fontId="28" fillId="0" borderId="0" xfId="0" applyFont="1"/>
    <xf numFmtId="0" fontId="28" fillId="0" borderId="0" xfId="0" applyFont="1" applyAlignment="1">
      <alignment horizontal="left" vertical="center"/>
    </xf>
    <xf numFmtId="0" fontId="28" fillId="0" borderId="0" xfId="0" applyFont="1" applyAlignment="1">
      <alignment horizontal="left"/>
    </xf>
    <xf numFmtId="164" fontId="4" fillId="0" borderId="9" xfId="0" applyNumberFormat="1" applyFont="1" applyFill="1" applyBorder="1" applyAlignment="1" applyProtection="1">
      <alignment horizontal="right" vertical="center"/>
      <protection locked="0"/>
    </xf>
    <xf numFmtId="164" fontId="4" fillId="2" borderId="10" xfId="0" quotePrefix="1" applyNumberFormat="1" applyFont="1" applyFill="1" applyBorder="1" applyAlignment="1">
      <alignment vertical="center"/>
    </xf>
    <xf numFmtId="164" fontId="4" fillId="2" borderId="8" xfId="0" applyNumberFormat="1" applyFont="1" applyFill="1" applyBorder="1" applyAlignment="1">
      <alignment vertical="center"/>
    </xf>
    <xf numFmtId="165" fontId="7" fillId="2" borderId="10" xfId="0" applyNumberFormat="1" applyFont="1" applyFill="1" applyBorder="1" applyAlignment="1">
      <alignment horizontal="right" vertical="center"/>
    </xf>
    <xf numFmtId="165" fontId="3" fillId="3" borderId="0" xfId="0" applyNumberFormat="1" applyFont="1" applyFill="1" applyBorder="1" applyAlignment="1">
      <alignment horizontal="center" vertical="center" wrapText="1"/>
    </xf>
    <xf numFmtId="165" fontId="3" fillId="4" borderId="0" xfId="0" applyNumberFormat="1" applyFont="1" applyFill="1" applyBorder="1" applyAlignment="1">
      <alignment horizontal="center" vertical="center" wrapText="1"/>
    </xf>
    <xf numFmtId="165" fontId="4" fillId="0" borderId="0" xfId="0" applyNumberFormat="1" applyFont="1" applyAlignment="1">
      <alignment vertical="center"/>
    </xf>
    <xf numFmtId="164" fontId="4" fillId="2" borderId="1" xfId="0" applyNumberFormat="1" applyFont="1" applyFill="1" applyBorder="1" applyAlignment="1">
      <alignment vertical="center"/>
    </xf>
    <xf numFmtId="164" fontId="4" fillId="9" borderId="1" xfId="0" applyNumberFormat="1" applyFont="1" applyFill="1" applyBorder="1" applyAlignment="1">
      <alignment vertical="center"/>
    </xf>
    <xf numFmtId="164" fontId="4" fillId="9" borderId="8" xfId="0" applyNumberFormat="1" applyFont="1" applyFill="1" applyBorder="1" applyAlignment="1">
      <alignment vertical="center"/>
    </xf>
    <xf numFmtId="164" fontId="4" fillId="9" borderId="10" xfId="0" quotePrefix="1" applyNumberFormat="1" applyFont="1" applyFill="1" applyBorder="1" applyAlignment="1">
      <alignment vertical="center"/>
    </xf>
    <xf numFmtId="165" fontId="10" fillId="9" borderId="10" xfId="0" applyNumberFormat="1" applyFont="1" applyFill="1" applyBorder="1" applyAlignment="1">
      <alignment horizontal="right" vertical="center"/>
    </xf>
    <xf numFmtId="165" fontId="3" fillId="8" borderId="0" xfId="0" applyNumberFormat="1" applyFont="1" applyFill="1" applyBorder="1" applyAlignment="1">
      <alignment horizontal="center" vertical="center" wrapText="1"/>
    </xf>
    <xf numFmtId="165" fontId="3" fillId="14" borderId="0" xfId="0" applyNumberFormat="1" applyFont="1" applyFill="1" applyBorder="1" applyAlignment="1">
      <alignment horizontal="center" vertical="center" wrapText="1"/>
    </xf>
    <xf numFmtId="164" fontId="4" fillId="12" borderId="1" xfId="0" applyNumberFormat="1" applyFont="1" applyFill="1" applyBorder="1" applyAlignment="1">
      <alignment vertical="center"/>
    </xf>
    <xf numFmtId="164" fontId="4" fillId="12" borderId="8" xfId="0" applyNumberFormat="1" applyFont="1" applyFill="1" applyBorder="1" applyAlignment="1">
      <alignment vertical="center"/>
    </xf>
    <xf numFmtId="164" fontId="4" fillId="12" borderId="10" xfId="0" quotePrefix="1" applyNumberFormat="1" applyFont="1" applyFill="1" applyBorder="1" applyAlignment="1">
      <alignment vertical="center"/>
    </xf>
    <xf numFmtId="164" fontId="4" fillId="12" borderId="0" xfId="0" applyNumberFormat="1" applyFont="1" applyFill="1" applyBorder="1" applyAlignment="1">
      <alignment vertical="center"/>
    </xf>
    <xf numFmtId="164" fontId="4" fillId="12" borderId="0" xfId="0" applyNumberFormat="1" applyFont="1" applyFill="1" applyBorder="1" applyAlignment="1">
      <alignment horizontal="right" vertical="center"/>
    </xf>
    <xf numFmtId="164" fontId="4" fillId="12" borderId="0" xfId="0" quotePrefix="1" applyNumberFormat="1" applyFont="1" applyFill="1" applyBorder="1" applyAlignment="1">
      <alignment vertical="center"/>
    </xf>
    <xf numFmtId="164" fontId="3" fillId="10" borderId="0" xfId="0" applyNumberFormat="1" applyFont="1" applyFill="1" applyBorder="1" applyAlignment="1">
      <alignment vertical="center"/>
    </xf>
    <xf numFmtId="165" fontId="6" fillId="12" borderId="10" xfId="0" applyNumberFormat="1" applyFont="1" applyFill="1" applyBorder="1" applyAlignment="1">
      <alignment horizontal="right" vertical="center"/>
    </xf>
    <xf numFmtId="165" fontId="3" fillId="13" borderId="0" xfId="0" applyNumberFormat="1" applyFont="1" applyFill="1" applyBorder="1" applyAlignment="1">
      <alignment horizontal="center" vertical="center" wrapText="1"/>
    </xf>
    <xf numFmtId="165" fontId="3" fillId="10" borderId="0" xfId="0" applyNumberFormat="1" applyFont="1" applyFill="1" applyBorder="1" applyAlignment="1">
      <alignment horizontal="center" vertical="center" wrapText="1"/>
    </xf>
    <xf numFmtId="165" fontId="6" fillId="12" borderId="0" xfId="0" applyNumberFormat="1" applyFont="1" applyFill="1" applyBorder="1" applyAlignment="1">
      <alignment horizontal="right" vertical="center"/>
    </xf>
    <xf numFmtId="164" fontId="4" fillId="6" borderId="1" xfId="0" applyNumberFormat="1" applyFont="1" applyFill="1" applyBorder="1" applyAlignment="1">
      <alignment vertical="center"/>
    </xf>
    <xf numFmtId="164" fontId="4" fillId="6" borderId="8" xfId="0" applyNumberFormat="1" applyFont="1" applyFill="1" applyBorder="1" applyAlignment="1">
      <alignment vertical="center"/>
    </xf>
    <xf numFmtId="164" fontId="4" fillId="6" borderId="10" xfId="0" quotePrefix="1" applyNumberFormat="1" applyFont="1" applyFill="1" applyBorder="1" applyAlignment="1">
      <alignment vertical="center"/>
    </xf>
    <xf numFmtId="164" fontId="4" fillId="6" borderId="1" xfId="0" applyNumberFormat="1" applyFont="1" applyFill="1" applyBorder="1" applyAlignment="1">
      <alignment vertical="center" wrapText="1"/>
    </xf>
    <xf numFmtId="164" fontId="27" fillId="6" borderId="10" xfId="0" quotePrefix="1" applyNumberFormat="1" applyFont="1" applyFill="1" applyBorder="1" applyAlignment="1">
      <alignment vertical="center"/>
    </xf>
    <xf numFmtId="165" fontId="12" fillId="6" borderId="10" xfId="0" applyNumberFormat="1" applyFont="1" applyFill="1" applyBorder="1" applyAlignment="1">
      <alignment horizontal="right" vertical="center"/>
    </xf>
    <xf numFmtId="165" fontId="3" fillId="7" borderId="0" xfId="0" applyNumberFormat="1" applyFont="1" applyFill="1" applyBorder="1" applyAlignment="1">
      <alignment horizontal="center" vertical="center" wrapText="1"/>
    </xf>
    <xf numFmtId="165" fontId="3" fillId="5" borderId="0" xfId="0" applyNumberFormat="1" applyFont="1" applyFill="1" applyBorder="1" applyAlignment="1">
      <alignment horizontal="center" vertical="center" wrapText="1"/>
    </xf>
    <xf numFmtId="165" fontId="12" fillId="6" borderId="20" xfId="0" applyNumberFormat="1" applyFont="1" applyFill="1" applyBorder="1" applyAlignment="1">
      <alignment horizontal="right" vertical="center"/>
    </xf>
    <xf numFmtId="165" fontId="3" fillId="11" borderId="16" xfId="0" applyNumberFormat="1" applyFont="1" applyFill="1" applyBorder="1" applyAlignment="1">
      <alignment horizontal="right" vertical="center"/>
    </xf>
    <xf numFmtId="0" fontId="4" fillId="18" borderId="0" xfId="0" applyFont="1" applyFill="1" applyAlignment="1">
      <alignment horizontal="left" vertical="center"/>
    </xf>
    <xf numFmtId="0" fontId="28" fillId="0" borderId="0" xfId="0" applyFont="1" applyAlignment="1">
      <alignment horizontal="left" vertical="center"/>
    </xf>
    <xf numFmtId="0" fontId="28" fillId="0" borderId="0" xfId="0" applyFont="1" applyAlignment="1" applyProtection="1">
      <protection locked="0"/>
    </xf>
    <xf numFmtId="0" fontId="0" fillId="4" borderId="1" xfId="0" applyFont="1" applyFill="1" applyBorder="1" applyAlignment="1">
      <alignment horizontal="center" vertical="center" textRotation="90" wrapText="1"/>
    </xf>
    <xf numFmtId="0" fontId="0" fillId="15" borderId="1" xfId="0" applyFont="1" applyFill="1" applyBorder="1" applyAlignment="1">
      <alignment horizontal="center" vertical="center" textRotation="90" wrapText="1"/>
    </xf>
    <xf numFmtId="0" fontId="4" fillId="2" borderId="1" xfId="0" applyFont="1" applyFill="1" applyBorder="1" applyAlignment="1">
      <alignment horizontal="left" vertical="center"/>
    </xf>
    <xf numFmtId="0" fontId="0" fillId="14" borderId="1" xfId="0" applyFont="1" applyFill="1" applyBorder="1" applyAlignment="1">
      <alignment horizontal="center" vertical="center" textRotation="90" wrapText="1"/>
    </xf>
    <xf numFmtId="0" fontId="0" fillId="10" borderId="1" xfId="0" applyFont="1" applyFill="1" applyBorder="1" applyAlignment="1">
      <alignment horizontal="center" vertical="center" textRotation="90" wrapText="1"/>
    </xf>
    <xf numFmtId="0" fontId="0" fillId="5" borderId="1" xfId="0" applyFont="1" applyFill="1" applyBorder="1" applyAlignment="1">
      <alignment horizontal="center" vertical="center" textRotation="90" wrapText="1"/>
    </xf>
    <xf numFmtId="0" fontId="4" fillId="0" borderId="0" xfId="0" applyFont="1" applyAlignment="1">
      <alignment horizontal="left" vertical="top" wrapText="1"/>
    </xf>
    <xf numFmtId="0" fontId="4" fillId="0" borderId="0" xfId="0" applyFont="1" applyAlignment="1">
      <alignment horizontal="left" vertical="top"/>
    </xf>
    <xf numFmtId="0" fontId="28" fillId="0" borderId="0" xfId="0" applyFont="1" applyAlignment="1" applyProtection="1">
      <alignment horizontal="center"/>
      <protection locked="0"/>
    </xf>
    <xf numFmtId="0" fontId="28" fillId="0" borderId="0" xfId="0" applyFont="1" applyAlignment="1">
      <alignment horizontal="left"/>
    </xf>
    <xf numFmtId="0" fontId="28" fillId="0" borderId="0" xfId="0" applyFont="1" applyAlignment="1">
      <alignment horizontal="center"/>
    </xf>
    <xf numFmtId="0" fontId="28" fillId="0" borderId="0" xfId="0" applyFont="1" applyAlignment="1">
      <alignment horizontal="right"/>
    </xf>
    <xf numFmtId="164" fontId="4" fillId="3" borderId="8" xfId="0" applyNumberFormat="1" applyFont="1" applyFill="1" applyBorder="1" applyAlignment="1">
      <alignment horizontal="left" vertical="center"/>
    </xf>
    <xf numFmtId="164" fontId="4" fillId="3" borderId="9" xfId="0" applyNumberFormat="1" applyFont="1" applyFill="1" applyBorder="1" applyAlignment="1">
      <alignment horizontal="left" vertical="center"/>
    </xf>
    <xf numFmtId="164" fontId="4" fillId="3" borderId="10" xfId="0" applyNumberFormat="1" applyFont="1" applyFill="1" applyBorder="1" applyAlignment="1">
      <alignment horizontal="left" vertical="center"/>
    </xf>
    <xf numFmtId="0" fontId="3" fillId="4" borderId="6" xfId="0" applyFont="1" applyFill="1" applyBorder="1" applyAlignment="1">
      <alignment horizontal="left" vertical="center" wrapText="1"/>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4" borderId="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quotePrefix="1"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9" fillId="9" borderId="0" xfId="0" applyFont="1" applyFill="1" applyBorder="1" applyAlignment="1">
      <alignment horizontal="center" vertical="center" wrapText="1"/>
    </xf>
    <xf numFmtId="0" fontId="4" fillId="14" borderId="0" xfId="0" applyFont="1" applyFill="1" applyBorder="1" applyAlignment="1">
      <alignment horizontal="left" vertical="center" wrapText="1"/>
    </xf>
    <xf numFmtId="0" fontId="4" fillId="14" borderId="11" xfId="0" applyFont="1" applyFill="1" applyBorder="1" applyAlignment="1">
      <alignment horizontal="left" vertical="center" wrapText="1"/>
    </xf>
    <xf numFmtId="0" fontId="3" fillId="14" borderId="8" xfId="0" applyFont="1" applyFill="1" applyBorder="1" applyAlignment="1">
      <alignment horizontal="center" vertical="center"/>
    </xf>
    <xf numFmtId="0" fontId="3" fillId="14" borderId="9" xfId="0" applyFont="1" applyFill="1" applyBorder="1" applyAlignment="1">
      <alignment horizontal="center" vertical="center"/>
    </xf>
    <xf numFmtId="0" fontId="3" fillId="14" borderId="10" xfId="0" applyFont="1" applyFill="1" applyBorder="1" applyAlignment="1">
      <alignment horizontal="center" vertical="center"/>
    </xf>
    <xf numFmtId="0" fontId="9" fillId="9" borderId="8" xfId="0" applyFont="1" applyFill="1" applyBorder="1" applyAlignment="1">
      <alignment horizontal="center" vertical="center"/>
    </xf>
    <xf numFmtId="0" fontId="9" fillId="9" borderId="10" xfId="0" applyFont="1" applyFill="1" applyBorder="1" applyAlignment="1">
      <alignment horizontal="center" vertical="center"/>
    </xf>
    <xf numFmtId="0" fontId="3" fillId="14" borderId="8"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10" fillId="9" borderId="13"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10" fillId="9" borderId="5" xfId="0" quotePrefix="1" applyFont="1" applyFill="1" applyBorder="1" applyAlignment="1">
      <alignment horizontal="center" vertical="center" wrapText="1"/>
    </xf>
    <xf numFmtId="0" fontId="10" fillId="9" borderId="7" xfId="0" applyFont="1" applyFill="1" applyBorder="1" applyAlignment="1">
      <alignment horizontal="center" vertical="center" wrapText="1"/>
    </xf>
    <xf numFmtId="164" fontId="4" fillId="8" borderId="8" xfId="0" applyNumberFormat="1" applyFont="1" applyFill="1" applyBorder="1" applyAlignment="1">
      <alignment horizontal="left" vertical="center"/>
    </xf>
    <xf numFmtId="164" fontId="4" fillId="8" borderId="9" xfId="0" applyNumberFormat="1" applyFont="1" applyFill="1" applyBorder="1" applyAlignment="1">
      <alignment horizontal="left" vertical="center"/>
    </xf>
    <xf numFmtId="164" fontId="4" fillId="8" borderId="10" xfId="0" applyNumberFormat="1" applyFont="1" applyFill="1" applyBorder="1" applyAlignment="1">
      <alignment horizontal="left" vertical="center"/>
    </xf>
    <xf numFmtId="0" fontId="3" fillId="14" borderId="6" xfId="0" applyFont="1" applyFill="1" applyBorder="1" applyAlignment="1">
      <alignment horizontal="left" vertical="center" wrapText="1"/>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4" fillId="8" borderId="10" xfId="0" applyFont="1" applyFill="1" applyBorder="1" applyAlignment="1">
      <alignment horizontal="left" vertical="center"/>
    </xf>
    <xf numFmtId="164" fontId="3" fillId="14" borderId="9" xfId="0" applyNumberFormat="1" applyFont="1" applyFill="1" applyBorder="1" applyAlignment="1">
      <alignment horizontal="left" vertical="center" wrapText="1"/>
    </xf>
    <xf numFmtId="164" fontId="4" fillId="8" borderId="8" xfId="0" applyNumberFormat="1" applyFont="1" applyFill="1" applyBorder="1" applyAlignment="1">
      <alignment horizontal="left" vertical="center" wrapText="1"/>
    </xf>
    <xf numFmtId="164" fontId="4" fillId="8" borderId="9" xfId="0" applyNumberFormat="1" applyFont="1" applyFill="1" applyBorder="1" applyAlignment="1">
      <alignment horizontal="left" vertical="center" wrapText="1"/>
    </xf>
    <xf numFmtId="164" fontId="4" fillId="8" borderId="10" xfId="0" applyNumberFormat="1" applyFont="1" applyFill="1" applyBorder="1" applyAlignment="1">
      <alignment horizontal="left"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0" xfId="0" applyFont="1" applyFill="1" applyBorder="1" applyAlignment="1">
      <alignment horizontal="center" vertical="center"/>
    </xf>
    <xf numFmtId="164" fontId="4" fillId="13" borderId="8" xfId="0" applyNumberFormat="1" applyFont="1" applyFill="1" applyBorder="1" applyAlignment="1">
      <alignment horizontal="left" vertical="center"/>
    </xf>
    <xf numFmtId="164" fontId="4" fillId="13" borderId="9" xfId="0" applyNumberFormat="1" applyFont="1" applyFill="1" applyBorder="1" applyAlignment="1">
      <alignment horizontal="left" vertical="center"/>
    </xf>
    <xf numFmtId="164" fontId="4" fillId="13" borderId="10" xfId="0" applyNumberFormat="1" applyFont="1" applyFill="1" applyBorder="1" applyAlignment="1">
      <alignment horizontal="left" vertical="center"/>
    </xf>
    <xf numFmtId="164" fontId="3" fillId="10" borderId="9" xfId="0" applyNumberFormat="1" applyFont="1" applyFill="1" applyBorder="1" applyAlignment="1">
      <alignment horizontal="left" vertical="center" wrapText="1"/>
    </xf>
    <xf numFmtId="0" fontId="4" fillId="10" borderId="12" xfId="0" applyFont="1" applyFill="1" applyBorder="1" applyAlignment="1">
      <alignment horizontal="right" vertical="center"/>
    </xf>
    <xf numFmtId="0" fontId="4" fillId="10" borderId="0" xfId="0" applyFont="1" applyFill="1" applyBorder="1" applyAlignment="1">
      <alignment horizontal="right" vertical="center"/>
    </xf>
    <xf numFmtId="0" fontId="11" fillId="12" borderId="0" xfId="0" applyFont="1" applyFill="1" applyBorder="1" applyAlignment="1">
      <alignment horizontal="center" vertical="center" wrapText="1"/>
    </xf>
    <xf numFmtId="0" fontId="4" fillId="10" borderId="0" xfId="0" applyFont="1" applyFill="1" applyBorder="1" applyAlignment="1">
      <alignment horizontal="left" vertical="center" wrapText="1"/>
    </xf>
    <xf numFmtId="0" fontId="4" fillId="10" borderId="11" xfId="0" applyFont="1" applyFill="1" applyBorder="1" applyAlignment="1">
      <alignment horizontal="left" vertical="center" wrapText="1"/>
    </xf>
    <xf numFmtId="0" fontId="3" fillId="10" borderId="8" xfId="0" applyFont="1" applyFill="1" applyBorder="1" applyAlignment="1">
      <alignment horizontal="center" vertical="center"/>
    </xf>
    <xf numFmtId="0" fontId="3" fillId="10" borderId="9" xfId="0" applyFont="1" applyFill="1" applyBorder="1" applyAlignment="1">
      <alignment horizontal="center" vertical="center"/>
    </xf>
    <xf numFmtId="0" fontId="3" fillId="10" borderId="10" xfId="0" applyFont="1" applyFill="1" applyBorder="1" applyAlignment="1">
      <alignment horizontal="center" vertical="center"/>
    </xf>
    <xf numFmtId="0" fontId="11" fillId="12" borderId="8" xfId="0" applyFont="1" applyFill="1" applyBorder="1" applyAlignment="1">
      <alignment horizontal="center" vertical="center"/>
    </xf>
    <xf numFmtId="0" fontId="11" fillId="12" borderId="10" xfId="0" applyFont="1" applyFill="1" applyBorder="1" applyAlignment="1">
      <alignment horizontal="center" vertical="center"/>
    </xf>
    <xf numFmtId="0" fontId="3" fillId="10" borderId="8"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12" borderId="14"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6" fillId="12" borderId="5" xfId="0" quotePrefix="1" applyFont="1" applyFill="1" applyBorder="1" applyAlignment="1">
      <alignment horizontal="center" vertical="center" wrapText="1"/>
    </xf>
    <xf numFmtId="0" fontId="6" fillId="12" borderId="7" xfId="0" applyFont="1" applyFill="1" applyBorder="1" applyAlignment="1">
      <alignment horizontal="center" vertical="center" wrapText="1"/>
    </xf>
    <xf numFmtId="0" fontId="28" fillId="0" borderId="0" xfId="0" applyFont="1" applyAlignment="1">
      <alignment horizontal="left" vertical="center"/>
    </xf>
    <xf numFmtId="164" fontId="4" fillId="13" borderId="8" xfId="0" applyNumberFormat="1" applyFont="1" applyFill="1" applyBorder="1" applyAlignment="1">
      <alignment horizontal="left" vertical="center" wrapText="1"/>
    </xf>
    <xf numFmtId="164" fontId="4" fillId="13" borderId="9" xfId="0" applyNumberFormat="1" applyFont="1" applyFill="1" applyBorder="1" applyAlignment="1">
      <alignment horizontal="left" vertical="center" wrapText="1"/>
    </xf>
    <xf numFmtId="164" fontId="4" fillId="13" borderId="10" xfId="0" applyNumberFormat="1" applyFont="1" applyFill="1" applyBorder="1" applyAlignment="1">
      <alignment horizontal="left" vertical="center" wrapText="1"/>
    </xf>
    <xf numFmtId="0" fontId="4" fillId="17" borderId="0" xfId="0" applyFont="1" applyFill="1" applyAlignment="1">
      <alignment horizontal="right" vertical="center"/>
    </xf>
    <xf numFmtId="0" fontId="0" fillId="17" borderId="0" xfId="0" applyFont="1" applyFill="1" applyAlignment="1">
      <alignment horizontal="right" vertical="center"/>
    </xf>
    <xf numFmtId="0" fontId="4" fillId="0" borderId="0" xfId="0" applyFont="1" applyAlignment="1" applyProtection="1">
      <alignment horizontal="left" vertical="center" indent="1"/>
      <protection locked="0"/>
    </xf>
    <xf numFmtId="0" fontId="3" fillId="10" borderId="6" xfId="0" applyFont="1" applyFill="1" applyBorder="1" applyAlignment="1">
      <alignment horizontal="left" vertical="center" wrapText="1"/>
    </xf>
    <xf numFmtId="0" fontId="4" fillId="13" borderId="8" xfId="0" applyFont="1" applyFill="1" applyBorder="1" applyAlignment="1">
      <alignment horizontal="left" vertical="center"/>
    </xf>
    <xf numFmtId="0" fontId="4" fillId="13" borderId="9" xfId="0" applyFont="1" applyFill="1" applyBorder="1" applyAlignment="1">
      <alignment horizontal="left" vertical="center"/>
    </xf>
    <xf numFmtId="0" fontId="4" fillId="13" borderId="10" xfId="0" applyFont="1" applyFill="1" applyBorder="1" applyAlignment="1">
      <alignment horizontal="left" vertical="center"/>
    </xf>
    <xf numFmtId="0" fontId="4" fillId="18" borderId="0" xfId="0" applyFont="1" applyFill="1" applyAlignment="1" applyProtection="1">
      <alignment horizontal="left" vertical="center"/>
      <protection locked="0"/>
    </xf>
    <xf numFmtId="0" fontId="29" fillId="0" borderId="0" xfId="0" applyFont="1" applyAlignment="1">
      <alignment horizontal="left" vertical="center"/>
    </xf>
    <xf numFmtId="0" fontId="4" fillId="17" borderId="0" xfId="0" applyFont="1" applyFill="1" applyAlignment="1">
      <alignment horizontal="center" vertical="center"/>
    </xf>
    <xf numFmtId="0" fontId="4" fillId="4" borderId="12" xfId="0" applyFont="1" applyFill="1" applyBorder="1" applyAlignment="1">
      <alignment horizontal="right" vertical="center"/>
    </xf>
    <xf numFmtId="0" fontId="4" fillId="4" borderId="0" xfId="0" applyFont="1" applyFill="1" applyBorder="1" applyAlignment="1">
      <alignment horizontal="right" vertical="center"/>
    </xf>
    <xf numFmtId="164" fontId="4" fillId="7" borderId="8" xfId="0" applyNumberFormat="1" applyFont="1" applyFill="1" applyBorder="1" applyAlignment="1">
      <alignment horizontal="left" vertical="center"/>
    </xf>
    <xf numFmtId="164" fontId="4" fillId="7" borderId="9" xfId="0" applyNumberFormat="1" applyFont="1" applyFill="1" applyBorder="1" applyAlignment="1">
      <alignment horizontal="left" vertical="center"/>
    </xf>
    <xf numFmtId="164" fontId="4" fillId="7" borderId="10" xfId="0" applyNumberFormat="1" applyFont="1" applyFill="1" applyBorder="1" applyAlignment="1">
      <alignment horizontal="left" vertical="center"/>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2" fillId="6" borderId="5" xfId="0" quotePrefix="1" applyFont="1" applyFill="1" applyBorder="1" applyAlignment="1">
      <alignment horizontal="center" vertical="center" wrapText="1"/>
    </xf>
    <xf numFmtId="0" fontId="12" fillId="6" borderId="7" xfId="0" applyFont="1" applyFill="1" applyBorder="1" applyAlignment="1">
      <alignment horizontal="center" vertical="center" wrapText="1"/>
    </xf>
    <xf numFmtId="0" fontId="4" fillId="5" borderId="0"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14" fillId="16" borderId="0" xfId="0" applyFont="1" applyFill="1" applyBorder="1" applyAlignment="1">
      <alignment horizontal="center" vertical="center" wrapText="1"/>
    </xf>
    <xf numFmtId="0" fontId="3" fillId="15" borderId="1" xfId="0" applyFont="1" applyFill="1" applyBorder="1" applyAlignment="1">
      <alignment horizontal="center" vertical="center"/>
    </xf>
    <xf numFmtId="0" fontId="3" fillId="16" borderId="8" xfId="0" applyFont="1" applyFill="1" applyBorder="1" applyAlignment="1">
      <alignment horizontal="left" vertical="center" wrapText="1"/>
    </xf>
    <xf numFmtId="0" fontId="4" fillId="16" borderId="9" xfId="0" applyFont="1" applyFill="1" applyBorder="1" applyAlignment="1">
      <alignment horizontal="left" vertical="center"/>
    </xf>
    <xf numFmtId="0" fontId="4" fillId="5" borderId="12" xfId="0" applyFont="1" applyFill="1" applyBorder="1" applyAlignment="1">
      <alignment horizontal="right" vertical="center"/>
    </xf>
    <xf numFmtId="0" fontId="4" fillId="5" borderId="0" xfId="0" applyFont="1" applyFill="1" applyBorder="1" applyAlignment="1">
      <alignment horizontal="right" vertical="center"/>
    </xf>
    <xf numFmtId="0" fontId="4" fillId="11" borderId="12" xfId="0" applyFont="1" applyFill="1" applyBorder="1" applyAlignment="1">
      <alignment horizontal="right" vertical="center"/>
    </xf>
    <xf numFmtId="0" fontId="4" fillId="11" borderId="0" xfId="0" applyFont="1" applyFill="1" applyBorder="1" applyAlignment="1">
      <alignment horizontal="right" vertical="center"/>
    </xf>
    <xf numFmtId="0" fontId="12" fillId="6"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4" fillId="14" borderId="12" xfId="0" applyFont="1" applyFill="1" applyBorder="1" applyAlignment="1">
      <alignment horizontal="right" vertical="center"/>
    </xf>
    <xf numFmtId="0" fontId="4" fillId="14" borderId="0" xfId="0" applyFont="1" applyFill="1" applyBorder="1" applyAlignment="1">
      <alignment horizontal="right"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164" fontId="3" fillId="4" borderId="9" xfId="0" applyNumberFormat="1" applyFont="1" applyFill="1" applyBorder="1" applyAlignment="1">
      <alignment horizontal="left" vertical="center" wrapText="1"/>
    </xf>
    <xf numFmtId="164" fontId="4" fillId="3" borderId="8" xfId="0" applyNumberFormat="1" applyFont="1" applyFill="1" applyBorder="1" applyAlignment="1">
      <alignment horizontal="left" vertical="center" wrapText="1"/>
    </xf>
    <xf numFmtId="164" fontId="4" fillId="3" borderId="9" xfId="0" applyNumberFormat="1" applyFont="1" applyFill="1" applyBorder="1" applyAlignment="1">
      <alignment horizontal="left" vertical="center" wrapText="1"/>
    </xf>
    <xf numFmtId="164" fontId="4" fillId="3" borderId="10" xfId="0" applyNumberFormat="1" applyFont="1" applyFill="1" applyBorder="1" applyAlignment="1">
      <alignment horizontal="left" vertical="center" wrapText="1"/>
    </xf>
    <xf numFmtId="0" fontId="13" fillId="6" borderId="8" xfId="0" applyFont="1" applyFill="1" applyBorder="1" applyAlignment="1">
      <alignment horizontal="center" vertical="center"/>
    </xf>
    <xf numFmtId="0" fontId="13" fillId="6" borderId="10" xfId="0" applyFont="1" applyFill="1" applyBorder="1" applyAlignment="1">
      <alignment horizontal="center" vertical="center"/>
    </xf>
    <xf numFmtId="0" fontId="4" fillId="15" borderId="8" xfId="0" applyFont="1" applyFill="1" applyBorder="1" applyAlignment="1">
      <alignment horizontal="left" vertical="center"/>
    </xf>
    <xf numFmtId="0" fontId="4" fillId="15" borderId="9" xfId="0" applyFont="1" applyFill="1" applyBorder="1" applyAlignment="1">
      <alignment horizontal="left" vertical="center"/>
    </xf>
    <xf numFmtId="0" fontId="4" fillId="15" borderId="10" xfId="0" applyFont="1" applyFill="1" applyBorder="1" applyAlignment="1">
      <alignment horizontal="left" vertical="center"/>
    </xf>
    <xf numFmtId="0" fontId="4" fillId="15" borderId="2"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15" borderId="5"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15" borderId="7" xfId="0" applyFont="1" applyFill="1" applyBorder="1" applyAlignment="1">
      <alignment horizontal="center" vertical="center" wrapText="1"/>
    </xf>
    <xf numFmtId="0" fontId="4" fillId="15" borderId="6" xfId="0" applyFont="1" applyFill="1" applyBorder="1" applyAlignment="1">
      <alignment horizontal="left" vertical="top" wrapText="1"/>
    </xf>
    <xf numFmtId="0" fontId="4" fillId="15" borderId="7" xfId="0" applyFont="1" applyFill="1" applyBorder="1" applyAlignment="1">
      <alignment horizontal="left" vertical="top" wrapText="1"/>
    </xf>
    <xf numFmtId="0" fontId="31" fillId="16" borderId="1" xfId="0" applyFont="1" applyFill="1" applyBorder="1" applyAlignment="1">
      <alignment horizontal="center" vertical="center" wrapText="1"/>
    </xf>
    <xf numFmtId="0" fontId="4" fillId="18" borderId="0" xfId="0" applyFont="1" applyFill="1" applyAlignment="1">
      <alignment horizontal="left" vertical="center"/>
    </xf>
    <xf numFmtId="0" fontId="4" fillId="18" borderId="0" xfId="0" applyFont="1" applyFill="1" applyAlignment="1">
      <alignment horizontal="left" vertical="center" wrapText="1"/>
    </xf>
    <xf numFmtId="0" fontId="3" fillId="18" borderId="0" xfId="0" applyFont="1" applyFill="1" applyAlignment="1">
      <alignment horizontal="left" vertical="center"/>
    </xf>
    <xf numFmtId="0" fontId="8" fillId="2" borderId="0" xfId="0" applyFont="1" applyFill="1" applyBorder="1" applyAlignment="1">
      <alignment horizontal="center" vertical="center" wrapText="1"/>
    </xf>
    <xf numFmtId="164" fontId="3" fillId="5" borderId="9" xfId="0" applyNumberFormat="1" applyFont="1" applyFill="1" applyBorder="1" applyAlignment="1">
      <alignment horizontal="left" vertical="center" wrapText="1"/>
    </xf>
    <xf numFmtId="0" fontId="4" fillId="7" borderId="8" xfId="0" applyFont="1" applyFill="1" applyBorder="1" applyAlignment="1">
      <alignment horizontal="left" vertical="center"/>
    </xf>
    <xf numFmtId="0" fontId="4" fillId="7" borderId="9" xfId="0" applyFont="1" applyFill="1" applyBorder="1" applyAlignment="1">
      <alignment horizontal="left" vertical="center"/>
    </xf>
    <xf numFmtId="0" fontId="4" fillId="7" borderId="10" xfId="0" applyFont="1" applyFill="1" applyBorder="1" applyAlignment="1">
      <alignment horizontal="left" vertical="center"/>
    </xf>
    <xf numFmtId="0" fontId="3" fillId="5" borderId="6" xfId="0" applyFont="1" applyFill="1" applyBorder="1" applyAlignment="1">
      <alignment horizontal="left" vertical="center" wrapText="1"/>
    </xf>
    <xf numFmtId="164" fontId="3" fillId="10" borderId="6" xfId="0" applyNumberFormat="1" applyFont="1" applyFill="1" applyBorder="1" applyAlignment="1">
      <alignment horizontal="left" vertical="center" wrapText="1"/>
    </xf>
  </cellXfs>
  <cellStyles count="2">
    <cellStyle name="Currency" xfId="1" builtinId="4"/>
    <cellStyle name="Normal" xfId="0" builtinId="0"/>
  </cellStyles>
  <dxfs count="330">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B49DE3"/>
      <color rgb="FFEADCF4"/>
      <color rgb="FF92CDDC"/>
      <color rgb="FFD3EBF1"/>
      <color rgb="FFFFE1E1"/>
      <color rgb="FFFFA7A7"/>
      <color rgb="FF318197"/>
      <color rgb="FF3C9FBA"/>
      <color rgb="FF91C36F"/>
      <color rgb="FF609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08"/>
  <sheetViews>
    <sheetView showGridLines="0" tabSelected="1" topLeftCell="A571" zoomScale="160" zoomScaleNormal="160" workbookViewId="0">
      <selection activeCell="K363" sqref="K363:M363"/>
    </sheetView>
  </sheetViews>
  <sheetFormatPr defaultColWidth="0" defaultRowHeight="0" customHeight="1" zeroHeight="1" x14ac:dyDescent="0.2"/>
  <cols>
    <col min="1" max="1" width="4" style="7" customWidth="1"/>
    <col min="2" max="2" width="6" style="6" customWidth="1"/>
    <col min="3" max="3" width="8" style="7" customWidth="1"/>
    <col min="4" max="4" width="76" style="7" customWidth="1"/>
    <col min="5" max="5" width="2" style="7" customWidth="1"/>
    <col min="6" max="6" width="10" style="7" customWidth="1"/>
    <col min="7" max="7" width="4" style="7" customWidth="1"/>
    <col min="8" max="8" width="2" style="7" customWidth="1"/>
    <col min="9" max="9" width="10" style="7" customWidth="1"/>
    <col min="10" max="10" width="4" style="7" customWidth="1"/>
    <col min="11" max="11" width="2" style="7" customWidth="1"/>
    <col min="12" max="12" width="10" style="7" customWidth="1"/>
    <col min="13" max="13" width="4" style="7" customWidth="1"/>
    <col min="14" max="14" width="2" style="7" customWidth="1"/>
    <col min="15" max="15" width="10" style="7" customWidth="1"/>
    <col min="16" max="16" width="4" style="7" customWidth="1"/>
    <col min="17" max="17" width="2" style="8" customWidth="1"/>
    <col min="18" max="22" width="11" style="7" customWidth="1"/>
    <col min="23" max="23" width="2" style="9" customWidth="1"/>
    <col min="24" max="24" width="2" style="7" customWidth="1"/>
    <col min="25" max="25" width="18" style="7" customWidth="1"/>
    <col min="26" max="26" width="3.83203125" style="7" customWidth="1"/>
    <col min="27" max="16384" width="9.6640625" style="7" hidden="1"/>
  </cols>
  <sheetData>
    <row r="1" spans="1:27" ht="12" customHeight="1" x14ac:dyDescent="0.2"/>
    <row r="2" spans="1:27" ht="15" customHeight="1" x14ac:dyDescent="0.2">
      <c r="B2" s="281"/>
      <c r="C2" s="281"/>
      <c r="D2" s="290"/>
      <c r="E2" s="290"/>
      <c r="F2" s="290"/>
      <c r="G2" s="290"/>
      <c r="H2" s="290"/>
      <c r="I2" s="290"/>
      <c r="J2" s="290"/>
      <c r="K2" s="290"/>
      <c r="L2" s="290"/>
      <c r="M2" s="290"/>
      <c r="N2" s="290"/>
      <c r="O2" s="290"/>
      <c r="P2" s="130"/>
    </row>
    <row r="3" spans="1:27" ht="15" customHeight="1" x14ac:dyDescent="0.2">
      <c r="B3" s="282" t="s">
        <v>500</v>
      </c>
      <c r="C3" s="282"/>
      <c r="D3" s="283"/>
      <c r="E3" s="283"/>
      <c r="F3" s="283"/>
      <c r="G3" s="283"/>
      <c r="H3" s="283"/>
      <c r="I3" s="283"/>
      <c r="J3" s="283"/>
      <c r="K3" s="283"/>
      <c r="L3" s="283"/>
      <c r="M3" s="283"/>
      <c r="N3" s="283"/>
      <c r="O3" s="283"/>
      <c r="P3" s="130"/>
    </row>
    <row r="4" spans="1:27" ht="15" customHeight="1" x14ac:dyDescent="0.2">
      <c r="B4" s="281"/>
      <c r="C4" s="281"/>
      <c r="D4" s="290"/>
      <c r="E4" s="290"/>
      <c r="F4" s="290"/>
      <c r="G4" s="290"/>
      <c r="H4" s="290"/>
      <c r="I4" s="290"/>
      <c r="J4" s="290"/>
      <c r="K4" s="290"/>
      <c r="L4" s="290"/>
      <c r="M4" s="290"/>
      <c r="N4" s="290"/>
      <c r="O4" s="290"/>
      <c r="P4" s="129"/>
    </row>
    <row r="5" spans="1:27" ht="15" customHeight="1" x14ac:dyDescent="0.2">
      <c r="B5" s="135"/>
      <c r="C5" s="135"/>
      <c r="D5" s="136"/>
      <c r="E5" s="136"/>
      <c r="F5" s="136"/>
      <c r="G5" s="136"/>
      <c r="H5" s="136"/>
      <c r="I5" s="136"/>
      <c r="J5" s="136"/>
      <c r="K5" s="136"/>
      <c r="L5" s="136"/>
      <c r="M5" s="136"/>
      <c r="N5" s="136"/>
      <c r="O5" s="136"/>
      <c r="P5" s="137"/>
    </row>
    <row r="6" spans="1:27" ht="12" customHeight="1" x14ac:dyDescent="0.2">
      <c r="B6" s="341" t="s">
        <v>501</v>
      </c>
      <c r="C6" s="341"/>
      <c r="D6" s="341"/>
      <c r="E6" s="135"/>
      <c r="F6" s="135"/>
      <c r="G6" s="135"/>
      <c r="H6" s="135"/>
      <c r="I6" s="135"/>
      <c r="J6" s="135"/>
      <c r="K6" s="135"/>
      <c r="L6" s="135"/>
      <c r="M6" s="135"/>
      <c r="N6" s="135"/>
      <c r="O6" s="135"/>
      <c r="P6" s="135"/>
      <c r="Q6" s="135"/>
      <c r="R6" s="135"/>
      <c r="S6" s="135"/>
      <c r="T6" s="135"/>
      <c r="U6" s="135"/>
      <c r="V6" s="135"/>
      <c r="W6" s="135"/>
      <c r="X6" s="135"/>
      <c r="Y6" s="135"/>
    </row>
    <row r="7" spans="1:27" s="340" customFormat="1" ht="23.25" customHeight="1" x14ac:dyDescent="0.2">
      <c r="A7" s="7"/>
      <c r="B7" s="340" t="s">
        <v>502</v>
      </c>
    </row>
    <row r="8" spans="1:27" s="340" customFormat="1" ht="15.75" customHeight="1" x14ac:dyDescent="0.2">
      <c r="A8" s="7"/>
    </row>
    <row r="9" spans="1:27" ht="15.75" customHeight="1" x14ac:dyDescent="0.2">
      <c r="B9" s="339" t="s">
        <v>503</v>
      </c>
      <c r="C9" s="339"/>
      <c r="D9" s="339"/>
      <c r="E9" s="339"/>
      <c r="F9" s="339"/>
      <c r="G9" s="339"/>
      <c r="H9" s="339"/>
      <c r="I9" s="339"/>
      <c r="J9" s="339"/>
      <c r="K9" s="339"/>
      <c r="L9" s="339"/>
      <c r="M9" s="339"/>
      <c r="N9" s="339"/>
      <c r="O9" s="339"/>
      <c r="P9" s="339"/>
      <c r="Q9" s="339"/>
      <c r="R9" s="339"/>
      <c r="S9" s="135"/>
      <c r="T9" s="135"/>
      <c r="U9" s="135"/>
      <c r="V9" s="135"/>
      <c r="W9" s="135"/>
      <c r="X9" s="135"/>
      <c r="Y9" s="135"/>
    </row>
    <row r="10" spans="1:27" ht="7.5" customHeight="1" x14ac:dyDescent="0.2">
      <c r="B10" s="135"/>
      <c r="C10" s="137"/>
      <c r="D10" s="137"/>
      <c r="E10" s="137"/>
      <c r="F10" s="137"/>
      <c r="G10" s="137"/>
      <c r="H10" s="137"/>
      <c r="I10" s="137"/>
      <c r="J10" s="137"/>
      <c r="K10" s="137"/>
      <c r="L10" s="137"/>
      <c r="M10" s="137"/>
      <c r="N10" s="137"/>
      <c r="O10" s="137"/>
      <c r="P10" s="137"/>
      <c r="Q10" s="135"/>
      <c r="R10" s="135"/>
      <c r="S10" s="135"/>
      <c r="T10" s="135"/>
      <c r="U10" s="135"/>
      <c r="V10" s="135"/>
      <c r="W10" s="135"/>
      <c r="X10" s="135"/>
      <c r="Y10" s="135"/>
    </row>
    <row r="11" spans="1:27" ht="15" customHeight="1" x14ac:dyDescent="0.3">
      <c r="B11" s="277" t="s">
        <v>506</v>
      </c>
      <c r="C11" s="277"/>
      <c r="D11" s="277"/>
      <c r="E11" s="277"/>
      <c r="F11" s="277"/>
      <c r="G11" s="277"/>
      <c r="H11" s="277"/>
      <c r="I11" s="277"/>
      <c r="J11" s="277"/>
      <c r="K11" s="277"/>
      <c r="L11" s="277"/>
      <c r="M11" s="277"/>
      <c r="N11" s="187"/>
      <c r="O11" s="187"/>
      <c r="P11" s="188" t="s">
        <v>508</v>
      </c>
      <c r="Q11" s="188"/>
      <c r="R11" s="188"/>
      <c r="S11" s="188"/>
      <c r="T11" s="188"/>
      <c r="U11" s="178"/>
      <c r="V11" s="189" t="s">
        <v>505</v>
      </c>
      <c r="W11" s="189"/>
      <c r="X11" s="189"/>
      <c r="Y11" s="189"/>
    </row>
    <row r="12" spans="1:27" ht="6.75" customHeight="1" x14ac:dyDescent="0.2">
      <c r="B12" s="135"/>
      <c r="C12" s="139"/>
      <c r="D12" s="139"/>
      <c r="E12" s="139"/>
      <c r="F12" s="139"/>
      <c r="G12" s="139"/>
      <c r="H12" s="139"/>
      <c r="I12" s="139"/>
      <c r="J12" s="136"/>
      <c r="K12" s="136"/>
      <c r="L12" s="136"/>
      <c r="M12" s="137"/>
      <c r="N12" s="137"/>
      <c r="O12" s="137"/>
      <c r="P12" s="137"/>
      <c r="Q12" s="6"/>
      <c r="R12" s="6"/>
      <c r="S12" s="137"/>
      <c r="T12" s="137"/>
      <c r="U12" s="137"/>
      <c r="V12" s="135"/>
      <c r="W12" s="135"/>
      <c r="X12" s="135"/>
      <c r="Y12" s="135"/>
    </row>
    <row r="13" spans="1:27" ht="15" customHeight="1" x14ac:dyDescent="0.3">
      <c r="B13" s="135"/>
      <c r="C13" s="138"/>
      <c r="D13" s="190" t="s">
        <v>504</v>
      </c>
      <c r="E13" s="190"/>
      <c r="F13" s="190"/>
      <c r="G13" s="190"/>
      <c r="H13" s="190"/>
      <c r="I13" s="190"/>
      <c r="J13" s="190"/>
      <c r="K13" s="135"/>
      <c r="L13" s="288"/>
      <c r="M13" s="288"/>
      <c r="N13" s="288"/>
      <c r="O13" s="288"/>
      <c r="P13" s="288"/>
      <c r="Q13" s="288"/>
      <c r="R13" s="288"/>
      <c r="S13" s="288"/>
      <c r="T13" s="288"/>
      <c r="U13" s="288"/>
      <c r="V13" s="135"/>
      <c r="W13" s="135"/>
      <c r="X13" s="135"/>
      <c r="Y13" s="135"/>
    </row>
    <row r="14" spans="1:27" ht="6.75" customHeight="1" x14ac:dyDescent="0.3">
      <c r="B14" s="135"/>
      <c r="C14" s="138"/>
      <c r="D14" s="135"/>
      <c r="E14" s="135"/>
      <c r="F14" s="140"/>
      <c r="G14" s="140"/>
      <c r="H14" s="140"/>
      <c r="I14" s="140"/>
      <c r="J14" s="140"/>
      <c r="K14" s="135"/>
      <c r="L14" s="137"/>
      <c r="M14" s="137"/>
      <c r="N14" s="137"/>
      <c r="O14" s="137"/>
      <c r="P14" s="137"/>
      <c r="Q14" s="137"/>
      <c r="R14" s="137"/>
      <c r="S14" s="137"/>
      <c r="T14" s="137"/>
      <c r="U14" s="137"/>
      <c r="V14" s="135"/>
      <c r="W14" s="135"/>
      <c r="X14" s="135"/>
      <c r="Y14" s="135"/>
    </row>
    <row r="15" spans="1:27" ht="15" customHeight="1" x14ac:dyDescent="0.3">
      <c r="B15" s="289" t="s">
        <v>507</v>
      </c>
      <c r="C15" s="289"/>
      <c r="D15" s="289"/>
      <c r="E15" s="289"/>
      <c r="F15" s="289"/>
      <c r="G15" s="289"/>
      <c r="H15" s="289"/>
      <c r="I15" s="289"/>
      <c r="J15" s="289"/>
      <c r="K15" s="289"/>
      <c r="L15" s="289"/>
      <c r="M15" s="289"/>
      <c r="N15" s="187"/>
      <c r="O15" s="187"/>
      <c r="P15" s="188" t="s">
        <v>508</v>
      </c>
      <c r="Q15" s="188"/>
      <c r="R15" s="188"/>
      <c r="S15" s="188"/>
      <c r="T15" s="188"/>
      <c r="U15" s="178"/>
      <c r="V15" s="189" t="s">
        <v>505</v>
      </c>
      <c r="W15" s="189"/>
      <c r="X15" s="189"/>
      <c r="Y15" s="189"/>
      <c r="Z15" s="135"/>
      <c r="AA15" s="135"/>
    </row>
    <row r="16" spans="1:27" ht="8.25" customHeight="1" x14ac:dyDescent="0.2">
      <c r="B16" s="135"/>
      <c r="C16" s="177"/>
      <c r="D16" s="177"/>
      <c r="E16" s="177"/>
      <c r="F16" s="177"/>
      <c r="G16" s="177"/>
      <c r="H16" s="177"/>
      <c r="I16" s="177"/>
      <c r="J16" s="136"/>
      <c r="K16" s="136"/>
      <c r="L16" s="136"/>
      <c r="M16" s="176"/>
      <c r="N16" s="176"/>
      <c r="O16" s="176"/>
      <c r="P16" s="176"/>
      <c r="Q16" s="6"/>
      <c r="R16" s="6"/>
      <c r="S16" s="176"/>
      <c r="T16" s="176"/>
      <c r="U16" s="176"/>
      <c r="V16" s="135"/>
      <c r="W16" s="135"/>
      <c r="X16" s="135"/>
      <c r="Y16" s="135"/>
      <c r="Z16" s="135"/>
      <c r="AA16" s="135"/>
    </row>
    <row r="17" spans="2:26" ht="15" customHeight="1" x14ac:dyDescent="0.3">
      <c r="B17" s="135"/>
      <c r="C17" s="138"/>
      <c r="D17" s="190" t="s">
        <v>504</v>
      </c>
      <c r="E17" s="190"/>
      <c r="F17" s="190"/>
      <c r="G17" s="190"/>
      <c r="H17" s="190"/>
      <c r="I17" s="190"/>
      <c r="J17" s="190"/>
      <c r="K17" s="135"/>
      <c r="L17" s="288"/>
      <c r="M17" s="288"/>
      <c r="N17" s="288"/>
      <c r="O17" s="288"/>
      <c r="P17" s="288"/>
      <c r="Q17" s="288"/>
      <c r="R17" s="288"/>
      <c r="S17" s="288"/>
      <c r="T17" s="288"/>
      <c r="U17" s="288"/>
      <c r="V17" s="135"/>
      <c r="W17" s="135"/>
      <c r="X17" s="135"/>
      <c r="Y17" s="135"/>
    </row>
    <row r="18" spans="2:26" ht="8.25" customHeight="1" x14ac:dyDescent="0.3">
      <c r="B18" s="135"/>
      <c r="C18" s="138"/>
      <c r="D18" s="135"/>
      <c r="E18" s="135"/>
      <c r="F18" s="140"/>
      <c r="G18" s="140"/>
      <c r="H18" s="140"/>
      <c r="I18" s="140"/>
      <c r="J18" s="140"/>
      <c r="K18" s="135"/>
      <c r="L18" s="137"/>
      <c r="M18" s="137"/>
      <c r="N18" s="137"/>
      <c r="O18" s="137"/>
      <c r="P18" s="137"/>
      <c r="Q18" s="137"/>
      <c r="R18" s="137"/>
      <c r="S18" s="137"/>
      <c r="T18" s="137"/>
      <c r="U18" s="137"/>
      <c r="V18" s="135"/>
      <c r="W18" s="135"/>
      <c r="X18" s="135"/>
      <c r="Y18" s="135"/>
    </row>
    <row r="19" spans="2:26" ht="15" customHeight="1" x14ac:dyDescent="0.3">
      <c r="B19" s="289" t="s">
        <v>509</v>
      </c>
      <c r="C19" s="289"/>
      <c r="D19" s="289"/>
      <c r="E19" s="289"/>
      <c r="F19" s="289"/>
      <c r="G19" s="289"/>
      <c r="H19" s="289"/>
      <c r="I19" s="289"/>
      <c r="J19" s="289"/>
      <c r="K19" s="289"/>
      <c r="L19" s="289"/>
      <c r="M19" s="289"/>
      <c r="N19" s="187"/>
      <c r="O19" s="187"/>
      <c r="P19" s="188" t="s">
        <v>508</v>
      </c>
      <c r="Q19" s="188"/>
      <c r="R19" s="188"/>
      <c r="S19" s="188"/>
      <c r="T19" s="188"/>
      <c r="U19" s="178"/>
      <c r="V19" s="189" t="s">
        <v>505</v>
      </c>
      <c r="W19" s="189"/>
      <c r="X19" s="189"/>
      <c r="Y19" s="189"/>
    </row>
    <row r="20" spans="2:26" ht="9" customHeight="1" x14ac:dyDescent="0.2">
      <c r="B20" s="135"/>
      <c r="C20" s="177"/>
      <c r="D20" s="177"/>
      <c r="E20" s="177"/>
      <c r="F20" s="177"/>
      <c r="G20" s="177"/>
      <c r="H20" s="177"/>
      <c r="I20" s="177"/>
      <c r="J20" s="136"/>
      <c r="K20" s="136"/>
      <c r="L20" s="136"/>
      <c r="M20" s="176"/>
      <c r="N20" s="176"/>
      <c r="O20" s="176"/>
      <c r="P20" s="176"/>
      <c r="Q20" s="6"/>
      <c r="R20" s="6"/>
      <c r="S20" s="176"/>
      <c r="T20" s="176"/>
      <c r="U20" s="176"/>
      <c r="V20" s="135"/>
      <c r="W20" s="135"/>
      <c r="X20" s="135"/>
      <c r="Y20" s="135"/>
    </row>
    <row r="21" spans="2:26" ht="15" customHeight="1" x14ac:dyDescent="0.3">
      <c r="B21" s="135"/>
      <c r="C21" s="138"/>
      <c r="D21" s="190" t="s">
        <v>504</v>
      </c>
      <c r="E21" s="190"/>
      <c r="F21" s="190"/>
      <c r="G21" s="190"/>
      <c r="H21" s="190"/>
      <c r="I21" s="190"/>
      <c r="J21" s="190"/>
      <c r="K21" s="135"/>
      <c r="L21" s="288"/>
      <c r="M21" s="288"/>
      <c r="N21" s="288"/>
      <c r="O21" s="288"/>
      <c r="P21" s="288"/>
      <c r="Q21" s="288"/>
      <c r="R21" s="288"/>
      <c r="S21" s="288"/>
      <c r="T21" s="288"/>
      <c r="U21" s="288"/>
      <c r="V21" s="135"/>
      <c r="W21" s="135"/>
      <c r="X21" s="135"/>
      <c r="Y21" s="135"/>
    </row>
    <row r="22" spans="2:26" ht="15" customHeight="1" x14ac:dyDescent="0.3">
      <c r="B22" s="135"/>
      <c r="C22" s="138"/>
      <c r="D22" s="135"/>
      <c r="E22" s="135"/>
      <c r="F22" s="140"/>
      <c r="G22" s="140"/>
      <c r="H22" s="140"/>
      <c r="I22" s="140"/>
      <c r="J22" s="140"/>
      <c r="K22" s="135"/>
      <c r="L22" s="137"/>
      <c r="M22" s="137"/>
      <c r="N22" s="137"/>
      <c r="O22" s="137"/>
      <c r="P22" s="137"/>
      <c r="Q22" s="137"/>
      <c r="R22" s="137"/>
      <c r="S22" s="137"/>
      <c r="T22" s="137"/>
      <c r="U22" s="137"/>
      <c r="V22" s="135"/>
      <c r="W22" s="135"/>
      <c r="X22" s="135"/>
      <c r="Y22" s="135"/>
    </row>
    <row r="23" spans="2:26" ht="15" customHeight="1" x14ac:dyDescent="0.2">
      <c r="B23" s="289" t="s">
        <v>510</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row>
    <row r="24" spans="2:26" ht="12" customHeight="1" x14ac:dyDescent="0.2">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row>
    <row r="25" spans="2:26" ht="23.25" customHeight="1" x14ac:dyDescent="0.2">
      <c r="B25" s="185" t="s">
        <v>704</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row>
    <row r="26" spans="2:26" ht="15" customHeight="1" x14ac:dyDescent="0.2">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row>
    <row r="27" spans="2:26" ht="15" customHeight="1" x14ac:dyDescent="0.2">
      <c r="B27" s="135"/>
      <c r="D27" s="135"/>
      <c r="E27" s="135"/>
      <c r="F27" s="135"/>
      <c r="G27" s="135"/>
      <c r="H27" s="135"/>
      <c r="I27" s="135"/>
      <c r="J27" s="135"/>
      <c r="K27" s="135"/>
      <c r="L27" s="135"/>
      <c r="M27" s="135"/>
      <c r="N27" s="135"/>
      <c r="O27" s="135"/>
      <c r="P27" s="135"/>
      <c r="Q27" s="135"/>
      <c r="R27" s="135"/>
      <c r="S27" s="135"/>
      <c r="T27" s="135"/>
      <c r="U27" s="135"/>
      <c r="V27" s="135"/>
      <c r="W27" s="135"/>
      <c r="X27" s="135"/>
      <c r="Y27" s="135"/>
    </row>
    <row r="28" spans="2:26" s="9" customFormat="1" ht="15" customHeight="1" x14ac:dyDescent="0.2">
      <c r="B28" s="105" t="s">
        <v>518</v>
      </c>
      <c r="C28" s="106"/>
      <c r="D28" s="107"/>
      <c r="E28" s="107"/>
      <c r="F28" s="107"/>
      <c r="G28" s="107"/>
      <c r="H28" s="107"/>
      <c r="I28" s="107"/>
      <c r="J28" s="107"/>
      <c r="K28" s="107"/>
      <c r="L28" s="107"/>
      <c r="M28" s="107"/>
      <c r="N28" s="107"/>
      <c r="O28" s="107"/>
      <c r="P28" s="107"/>
      <c r="Q28" s="12"/>
      <c r="R28" s="306" t="s">
        <v>519</v>
      </c>
      <c r="S28" s="306"/>
      <c r="T28" s="306"/>
      <c r="U28" s="306"/>
      <c r="V28" s="306"/>
      <c r="W28" s="306"/>
      <c r="X28" s="306"/>
      <c r="Y28" s="306"/>
    </row>
    <row r="29" spans="2:26" s="9" customFormat="1" ht="15" customHeight="1" x14ac:dyDescent="0.2">
      <c r="B29" s="105"/>
      <c r="C29" s="106"/>
      <c r="D29" s="107"/>
      <c r="E29" s="107"/>
      <c r="F29" s="107"/>
      <c r="G29" s="107"/>
      <c r="H29" s="107"/>
      <c r="I29" s="107"/>
      <c r="J29" s="107"/>
      <c r="K29" s="107"/>
      <c r="L29" s="107"/>
      <c r="M29" s="107"/>
      <c r="N29" s="307" t="s">
        <v>486</v>
      </c>
      <c r="O29" s="307"/>
      <c r="P29" s="307"/>
      <c r="Q29" s="12"/>
      <c r="R29" s="126" t="s">
        <v>485</v>
      </c>
      <c r="S29" s="127"/>
      <c r="T29" s="127"/>
      <c r="U29" s="127"/>
      <c r="V29" s="127"/>
      <c r="W29" s="127"/>
      <c r="X29" s="127"/>
      <c r="Y29" s="127"/>
    </row>
    <row r="30" spans="2:26" ht="33" customHeight="1" x14ac:dyDescent="0.2">
      <c r="B30" s="336" t="s">
        <v>511</v>
      </c>
      <c r="C30" s="336"/>
      <c r="D30" s="336"/>
      <c r="E30" s="336"/>
      <c r="F30" s="336"/>
      <c r="G30" s="336"/>
      <c r="H30" s="336"/>
      <c r="I30" s="336"/>
      <c r="J30" s="336"/>
      <c r="K30" s="336"/>
      <c r="L30" s="336"/>
      <c r="M30" s="337"/>
      <c r="N30" s="330" t="s">
        <v>512</v>
      </c>
      <c r="O30" s="331"/>
      <c r="P30" s="332"/>
      <c r="R30" s="338" t="s">
        <v>690</v>
      </c>
    </row>
    <row r="31" spans="2:26" ht="33" customHeight="1" x14ac:dyDescent="0.2">
      <c r="B31" s="180" t="s">
        <v>514</v>
      </c>
      <c r="C31" s="327" t="s">
        <v>513</v>
      </c>
      <c r="D31" s="328"/>
      <c r="E31" s="328"/>
      <c r="F31" s="328"/>
      <c r="G31" s="328"/>
      <c r="H31" s="328"/>
      <c r="I31" s="328"/>
      <c r="J31" s="328"/>
      <c r="K31" s="328"/>
      <c r="L31" s="328"/>
      <c r="M31" s="329"/>
      <c r="N31" s="333"/>
      <c r="O31" s="334"/>
      <c r="P31" s="335"/>
      <c r="R31" s="338"/>
    </row>
    <row r="32" spans="2:26" ht="39" customHeight="1" x14ac:dyDescent="0.2">
      <c r="B32" s="108">
        <v>1</v>
      </c>
      <c r="C32" s="308" t="s">
        <v>515</v>
      </c>
      <c r="D32" s="309"/>
      <c r="E32" s="309"/>
      <c r="F32" s="309"/>
      <c r="G32" s="309"/>
      <c r="H32" s="309"/>
      <c r="I32" s="309"/>
      <c r="J32" s="309"/>
      <c r="K32" s="112"/>
      <c r="L32" s="111"/>
      <c r="M32" s="110"/>
      <c r="N32" s="109"/>
      <c r="O32" s="141"/>
      <c r="P32" s="110" t="s">
        <v>1</v>
      </c>
      <c r="R32" s="124">
        <f>0.8*20%</f>
        <v>0.16000000000000003</v>
      </c>
    </row>
    <row r="33" spans="1:25" ht="40.5" customHeight="1" x14ac:dyDescent="0.2">
      <c r="B33" s="108">
        <v>2</v>
      </c>
      <c r="C33" s="308" t="s">
        <v>516</v>
      </c>
      <c r="D33" s="309"/>
      <c r="E33" s="309"/>
      <c r="F33" s="309"/>
      <c r="G33" s="309"/>
      <c r="H33" s="309"/>
      <c r="I33" s="309"/>
      <c r="J33" s="309"/>
      <c r="K33" s="112"/>
      <c r="L33" s="111"/>
      <c r="M33" s="110"/>
      <c r="N33" s="109"/>
      <c r="O33" s="141"/>
      <c r="P33" s="110" t="s">
        <v>1</v>
      </c>
      <c r="R33" s="124">
        <f>0.15*20%</f>
        <v>0.03</v>
      </c>
    </row>
    <row r="34" spans="1:25" ht="51.75" customHeight="1" x14ac:dyDescent="0.2">
      <c r="B34" s="108">
        <v>3</v>
      </c>
      <c r="C34" s="308" t="s">
        <v>517</v>
      </c>
      <c r="D34" s="309"/>
      <c r="E34" s="309"/>
      <c r="F34" s="309"/>
      <c r="G34" s="309"/>
      <c r="H34" s="309"/>
      <c r="I34" s="309"/>
      <c r="J34" s="309"/>
      <c r="K34" s="112"/>
      <c r="L34" s="111"/>
      <c r="M34" s="110"/>
      <c r="N34" s="109"/>
      <c r="O34" s="141"/>
      <c r="P34" s="110" t="s">
        <v>1</v>
      </c>
      <c r="R34" s="124">
        <f>0.05*20%</f>
        <v>1.0000000000000002E-2</v>
      </c>
      <c r="Y34" s="128"/>
    </row>
    <row r="35" spans="1:25" ht="12" customHeight="1" x14ac:dyDescent="0.2"/>
    <row r="36" spans="1:25" s="9" customFormat="1" ht="27" customHeight="1" x14ac:dyDescent="0.2">
      <c r="B36" s="2" t="s">
        <v>520</v>
      </c>
      <c r="C36" s="11"/>
      <c r="D36" s="10"/>
      <c r="E36" s="10"/>
      <c r="F36" s="10"/>
      <c r="G36" s="10"/>
      <c r="H36" s="10"/>
      <c r="I36" s="10"/>
      <c r="J36" s="10"/>
      <c r="K36" s="10"/>
      <c r="L36" s="10"/>
      <c r="M36" s="10"/>
      <c r="N36" s="10"/>
      <c r="O36" s="10"/>
      <c r="P36" s="10"/>
      <c r="Q36" s="12"/>
      <c r="R36" s="342" t="s">
        <v>519</v>
      </c>
      <c r="S36" s="342"/>
      <c r="T36" s="342"/>
      <c r="U36" s="342"/>
      <c r="V36" s="342"/>
      <c r="W36" s="342"/>
      <c r="X36" s="342"/>
      <c r="Y36" s="342"/>
    </row>
    <row r="37" spans="1:25" s="9" customFormat="1" ht="15" customHeight="1" x14ac:dyDescent="0.2">
      <c r="B37" s="198" t="s">
        <v>521</v>
      </c>
      <c r="C37" s="198"/>
      <c r="D37" s="199"/>
      <c r="E37" s="207" t="s">
        <v>475</v>
      </c>
      <c r="F37" s="208"/>
      <c r="G37" s="209"/>
      <c r="H37" s="207" t="s">
        <v>471</v>
      </c>
      <c r="I37" s="208"/>
      <c r="J37" s="209"/>
      <c r="K37" s="207" t="s">
        <v>472</v>
      </c>
      <c r="L37" s="208"/>
      <c r="M37" s="209"/>
      <c r="N37" s="207" t="s">
        <v>473</v>
      </c>
      <c r="O37" s="208"/>
      <c r="P37" s="209"/>
      <c r="Q37" s="12"/>
      <c r="R37" s="13" t="s">
        <v>474</v>
      </c>
      <c r="S37" s="13" t="s">
        <v>481</v>
      </c>
      <c r="T37" s="13" t="s">
        <v>482</v>
      </c>
      <c r="U37" s="13" t="s">
        <v>483</v>
      </c>
      <c r="V37" s="13" t="s">
        <v>484</v>
      </c>
      <c r="W37" s="14"/>
      <c r="X37" s="215" t="s">
        <v>476</v>
      </c>
      <c r="Y37" s="216"/>
    </row>
    <row r="38" spans="1:25" s="16" customFormat="1" ht="27" customHeight="1" x14ac:dyDescent="0.2">
      <c r="B38" s="198"/>
      <c r="C38" s="198"/>
      <c r="D38" s="199"/>
      <c r="E38" s="212" t="s">
        <v>522</v>
      </c>
      <c r="F38" s="213"/>
      <c r="G38" s="214"/>
      <c r="H38" s="212" t="s">
        <v>524</v>
      </c>
      <c r="I38" s="213"/>
      <c r="J38" s="214"/>
      <c r="K38" s="212" t="s">
        <v>523</v>
      </c>
      <c r="L38" s="213"/>
      <c r="M38" s="214"/>
      <c r="N38" s="212" t="s">
        <v>525</v>
      </c>
      <c r="O38" s="213"/>
      <c r="P38" s="214"/>
      <c r="Q38" s="1"/>
      <c r="R38" s="203" t="s">
        <v>691</v>
      </c>
      <c r="S38" s="203" t="s">
        <v>692</v>
      </c>
      <c r="T38" s="203" t="s">
        <v>693</v>
      </c>
      <c r="U38" s="203" t="s">
        <v>694</v>
      </c>
      <c r="V38" s="203" t="s">
        <v>695</v>
      </c>
      <c r="W38" s="15"/>
      <c r="X38" s="210" t="s">
        <v>531</v>
      </c>
      <c r="Y38" s="211"/>
    </row>
    <row r="39" spans="1:25" s="16" customFormat="1" ht="164.4" customHeight="1" x14ac:dyDescent="0.2">
      <c r="B39" s="179" t="s">
        <v>514</v>
      </c>
      <c r="C39" s="4" t="s">
        <v>526</v>
      </c>
      <c r="D39" s="17"/>
      <c r="E39" s="200" t="s">
        <v>527</v>
      </c>
      <c r="F39" s="201"/>
      <c r="G39" s="202"/>
      <c r="H39" s="200" t="s">
        <v>528</v>
      </c>
      <c r="I39" s="201"/>
      <c r="J39" s="202"/>
      <c r="K39" s="200" t="s">
        <v>529</v>
      </c>
      <c r="L39" s="201"/>
      <c r="M39" s="202"/>
      <c r="N39" s="200" t="s">
        <v>530</v>
      </c>
      <c r="O39" s="201"/>
      <c r="P39" s="202"/>
      <c r="Q39" s="1"/>
      <c r="R39" s="204"/>
      <c r="S39" s="204"/>
      <c r="T39" s="204"/>
      <c r="U39" s="204"/>
      <c r="V39" s="204"/>
      <c r="W39" s="18"/>
      <c r="X39" s="205" t="s">
        <v>705</v>
      </c>
      <c r="Y39" s="206"/>
    </row>
    <row r="40" spans="1:25" s="9" customFormat="1" ht="7.5" customHeight="1" x14ac:dyDescent="0.2">
      <c r="B40" s="1"/>
      <c r="C40" s="19"/>
      <c r="D40" s="19"/>
      <c r="E40" s="1"/>
      <c r="F40" s="1"/>
      <c r="G40" s="1"/>
      <c r="H40" s="1"/>
      <c r="I40" s="1"/>
      <c r="J40" s="1"/>
      <c r="K40" s="1"/>
      <c r="L40" s="1"/>
      <c r="M40" s="1"/>
      <c r="N40" s="1"/>
      <c r="O40" s="1"/>
      <c r="P40" s="1"/>
      <c r="Q40" s="1"/>
      <c r="R40" s="20"/>
      <c r="S40" s="20"/>
      <c r="T40" s="20"/>
      <c r="U40" s="20"/>
      <c r="V40" s="20"/>
      <c r="W40" s="1"/>
      <c r="X40" s="21"/>
      <c r="Y40" s="1"/>
    </row>
    <row r="41" spans="1:25" s="12" customFormat="1" ht="12" customHeight="1" x14ac:dyDescent="0.2">
      <c r="B41" s="22"/>
      <c r="C41" s="131" t="s">
        <v>2</v>
      </c>
      <c r="D41" s="194" t="s">
        <v>532</v>
      </c>
      <c r="E41" s="194"/>
      <c r="F41" s="194"/>
      <c r="G41" s="194"/>
      <c r="H41" s="194"/>
      <c r="I41" s="194"/>
      <c r="J41" s="194"/>
      <c r="K41" s="194"/>
      <c r="L41" s="194"/>
      <c r="M41" s="194"/>
      <c r="N41" s="194"/>
      <c r="O41" s="194"/>
      <c r="P41" s="194"/>
      <c r="Q41" s="5"/>
      <c r="R41" s="23"/>
      <c r="S41" s="23"/>
      <c r="T41" s="23"/>
      <c r="U41" s="23"/>
      <c r="V41" s="23"/>
      <c r="W41" s="22"/>
      <c r="X41" s="24"/>
      <c r="Y41" s="22"/>
    </row>
    <row r="42" spans="1:25" s="12" customFormat="1" ht="12" customHeight="1" x14ac:dyDescent="0.2">
      <c r="B42" s="34"/>
      <c r="C42" s="26" t="s">
        <v>8</v>
      </c>
      <c r="D42" s="195" t="s">
        <v>533</v>
      </c>
      <c r="E42" s="196"/>
      <c r="F42" s="196"/>
      <c r="G42" s="196"/>
      <c r="H42" s="196"/>
      <c r="I42" s="196"/>
      <c r="J42" s="196"/>
      <c r="K42" s="196"/>
      <c r="L42" s="196"/>
      <c r="M42" s="196"/>
      <c r="N42" s="196"/>
      <c r="O42" s="196"/>
      <c r="P42" s="197"/>
      <c r="Q42" s="5"/>
      <c r="R42" s="27"/>
      <c r="S42" s="27"/>
      <c r="T42" s="27"/>
      <c r="U42" s="27"/>
      <c r="V42" s="27"/>
      <c r="W42" s="25"/>
      <c r="X42" s="28"/>
      <c r="Y42" s="25"/>
    </row>
    <row r="43" spans="1:25" ht="12" customHeight="1" x14ac:dyDescent="0.2">
      <c r="A43" s="125"/>
      <c r="B43" s="35">
        <v>4</v>
      </c>
      <c r="C43" s="29" t="s">
        <v>17</v>
      </c>
      <c r="D43" s="29" t="s">
        <v>534</v>
      </c>
      <c r="E43" s="30" t="s">
        <v>0</v>
      </c>
      <c r="F43" s="141"/>
      <c r="G43" s="142" t="s">
        <v>617</v>
      </c>
      <c r="H43" s="143" t="s">
        <v>0</v>
      </c>
      <c r="I43" s="141"/>
      <c r="J43" s="142" t="s">
        <v>617</v>
      </c>
      <c r="K43" s="143" t="s">
        <v>0</v>
      </c>
      <c r="L43" s="141"/>
      <c r="M43" s="142" t="s">
        <v>617</v>
      </c>
      <c r="N43" s="143" t="s">
        <v>0</v>
      </c>
      <c r="O43" s="141"/>
      <c r="P43" s="142" t="s">
        <v>617</v>
      </c>
      <c r="R43" s="31">
        <v>250000</v>
      </c>
      <c r="S43" s="31">
        <f t="shared" ref="S43:S44" si="0">$R43-$T43-$U43-$V43</f>
        <v>200000</v>
      </c>
      <c r="T43" s="31">
        <f>$R43*$R$32</f>
        <v>40000.000000000007</v>
      </c>
      <c r="U43" s="31">
        <f>$R43*$R$33</f>
        <v>7500</v>
      </c>
      <c r="V43" s="31">
        <f>$R43*$R$34</f>
        <v>2500.0000000000005</v>
      </c>
      <c r="W43" s="15"/>
      <c r="X43" s="32" t="s">
        <v>0</v>
      </c>
      <c r="Y43" s="144" t="str">
        <f>IF(AND(ISNUMBER($F43),ISNUMBER($I43),ISNUMBER($L43),ISNUMBER($O43),$F43&gt;=0,$I43&gt;=0,$L43&gt;=0,$O43&gt;=0),$F43*($S43+$T43*(1+$O$32%)+$U43*(1+$O$33%)+$V43*(1+$O$34%))+$I43*($S43+$T43*(1+$O$32%)+$U43*(1+$O$33%)+$V43*(1+$O$34%))+$L43*($S43+$T43*(1+$O$32%)+$U43*(1+$O$33%)+$V43*(1+$O$34%))+$O43*($S43+$T43*(1+$O$32%)+$U43*(1+$O$33%)+$V43*(1+$O$34%)),"INCOMPLETE!    ")</f>
        <v xml:space="preserve">INCOMPLETE!    </v>
      </c>
    </row>
    <row r="44" spans="1:25" ht="12" customHeight="1" x14ac:dyDescent="0.2">
      <c r="A44" s="125"/>
      <c r="B44" s="35">
        <v>5</v>
      </c>
      <c r="C44" s="29" t="s">
        <v>18</v>
      </c>
      <c r="D44" s="29" t="s">
        <v>535</v>
      </c>
      <c r="E44" s="30" t="s">
        <v>0</v>
      </c>
      <c r="F44" s="141"/>
      <c r="G44" s="142" t="s">
        <v>617</v>
      </c>
      <c r="H44" s="143" t="s">
        <v>0</v>
      </c>
      <c r="I44" s="141"/>
      <c r="J44" s="142" t="s">
        <v>617</v>
      </c>
      <c r="K44" s="143" t="s">
        <v>0</v>
      </c>
      <c r="L44" s="141"/>
      <c r="M44" s="142" t="s">
        <v>617</v>
      </c>
      <c r="N44" s="143" t="s">
        <v>0</v>
      </c>
      <c r="O44" s="141"/>
      <c r="P44" s="142" t="s">
        <v>617</v>
      </c>
      <c r="R44" s="31">
        <v>250000</v>
      </c>
      <c r="S44" s="31">
        <f t="shared" si="0"/>
        <v>200000</v>
      </c>
      <c r="T44" s="31">
        <f>$R44*$R$32</f>
        <v>40000.000000000007</v>
      </c>
      <c r="U44" s="31">
        <f>$R44*$R$33</f>
        <v>7500</v>
      </c>
      <c r="V44" s="31">
        <f>$R44*$R$34</f>
        <v>2500.0000000000005</v>
      </c>
      <c r="W44" s="15"/>
      <c r="X44" s="32" t="s">
        <v>0</v>
      </c>
      <c r="Y44" s="144" t="str">
        <f>IF(AND(ISNUMBER($F44),ISNUMBER($I44),ISNUMBER($L44),ISNUMBER($O44),$F44&gt;=0,$I44&gt;=0,$L44&gt;=0,$O44&gt;=0),$F44*($S44+$T44*(1+$O$32%)+$U44*(1+$O$33%)+$V44*(1+$O$34%))+$I44*($S44+$T44*(1+$O$32%)+$U44*(1+$O$33%)+$V44*(1+$O$34%))+$L44*($S44+$T44*(1+$O$32%)+$U44*(1+$O$33%)+$V44*(1+$O$34%))+$O44*($S44+$T44*(1+$O$32%)+$U44*(1+$O$33%)+$V44*(1+$O$34%)),"INCOMPLETE!    ")</f>
        <v xml:space="preserve">INCOMPLETE!    </v>
      </c>
    </row>
    <row r="45" spans="1:25" s="12" customFormat="1" ht="12" customHeight="1" x14ac:dyDescent="0.2">
      <c r="A45" s="125"/>
      <c r="B45" s="34"/>
      <c r="C45" s="26" t="s">
        <v>9</v>
      </c>
      <c r="D45" s="195" t="s">
        <v>536</v>
      </c>
      <c r="E45" s="196"/>
      <c r="F45" s="196"/>
      <c r="G45" s="196"/>
      <c r="H45" s="196"/>
      <c r="I45" s="196"/>
      <c r="J45" s="196"/>
      <c r="K45" s="196"/>
      <c r="L45" s="196"/>
      <c r="M45" s="196"/>
      <c r="N45" s="196"/>
      <c r="O45" s="196"/>
      <c r="P45" s="196"/>
      <c r="Q45" s="5"/>
      <c r="R45" s="27"/>
      <c r="S45" s="27"/>
      <c r="T45" s="27"/>
      <c r="U45" s="27"/>
      <c r="V45" s="27"/>
      <c r="W45" s="25"/>
      <c r="X45" s="28"/>
      <c r="Y45" s="145"/>
    </row>
    <row r="46" spans="1:25" ht="12" customHeight="1" x14ac:dyDescent="0.2">
      <c r="A46" s="125"/>
      <c r="B46" s="35">
        <v>6</v>
      </c>
      <c r="C46" s="29" t="s">
        <v>19</v>
      </c>
      <c r="D46" s="29" t="s">
        <v>534</v>
      </c>
      <c r="E46" s="143" t="s">
        <v>0</v>
      </c>
      <c r="F46" s="141"/>
      <c r="G46" s="142" t="s">
        <v>617</v>
      </c>
      <c r="H46" s="143" t="s">
        <v>0</v>
      </c>
      <c r="I46" s="141"/>
      <c r="J46" s="142" t="s">
        <v>617</v>
      </c>
      <c r="K46" s="143" t="s">
        <v>0</v>
      </c>
      <c r="L46" s="141"/>
      <c r="M46" s="142" t="s">
        <v>617</v>
      </c>
      <c r="N46" s="143" t="s">
        <v>0</v>
      </c>
      <c r="O46" s="141"/>
      <c r="P46" s="142" t="s">
        <v>617</v>
      </c>
      <c r="R46" s="31">
        <v>250000</v>
      </c>
      <c r="S46" s="31">
        <f t="shared" ref="S46:S47" si="1">$R46-$T46-$U46-$V46</f>
        <v>200000</v>
      </c>
      <c r="T46" s="31">
        <f>$R46*$R$32</f>
        <v>40000.000000000007</v>
      </c>
      <c r="U46" s="31">
        <f>$R46*$R$33</f>
        <v>7500</v>
      </c>
      <c r="V46" s="31">
        <f>$R46*$R$34</f>
        <v>2500.0000000000005</v>
      </c>
      <c r="W46" s="15"/>
      <c r="X46" s="32" t="s">
        <v>0</v>
      </c>
      <c r="Y46" s="144" t="str">
        <f>IF(AND(ISNUMBER($F46),ISNUMBER($I46),ISNUMBER($L46),ISNUMBER($O46),$F46&gt;=0,$I46&gt;=0,$L46&gt;=0,$O46&gt;=0),$F46*($S46+$T46*(1+$O$32%)+$U46*(1+$O$33%)+$V46*(1+$O$34%))+$I46*($S46+$T46*(1+$O$32%)+$U46*(1+$O$33%)+$V46*(1+$O$34%))+$L46*($S46+$T46*(1+$O$32%)+$U46*(1+$O$33%)+$V46*(1+$O$34%))+$O46*($S46+$T46*(1+$O$32%)+$U46*(1+$O$33%)+$V46*(1+$O$34%)),"INCOMPLETE!    ")</f>
        <v xml:space="preserve">INCOMPLETE!    </v>
      </c>
    </row>
    <row r="47" spans="1:25" ht="12" customHeight="1" x14ac:dyDescent="0.2">
      <c r="A47" s="125"/>
      <c r="B47" s="35">
        <v>7</v>
      </c>
      <c r="C47" s="29" t="s">
        <v>20</v>
      </c>
      <c r="D47" s="29" t="s">
        <v>535</v>
      </c>
      <c r="E47" s="143" t="s">
        <v>0</v>
      </c>
      <c r="F47" s="141"/>
      <c r="G47" s="142" t="s">
        <v>617</v>
      </c>
      <c r="H47" s="143" t="s">
        <v>0</v>
      </c>
      <c r="I47" s="141"/>
      <c r="J47" s="142" t="s">
        <v>617</v>
      </c>
      <c r="K47" s="143" t="s">
        <v>0</v>
      </c>
      <c r="L47" s="141"/>
      <c r="M47" s="142" t="s">
        <v>617</v>
      </c>
      <c r="N47" s="143" t="s">
        <v>0</v>
      </c>
      <c r="O47" s="141"/>
      <c r="P47" s="142" t="s">
        <v>617</v>
      </c>
      <c r="R47" s="31">
        <v>250000</v>
      </c>
      <c r="S47" s="31">
        <f t="shared" si="1"/>
        <v>200000</v>
      </c>
      <c r="T47" s="31">
        <f>$R47*$R$32</f>
        <v>40000.000000000007</v>
      </c>
      <c r="U47" s="31">
        <f>$R47*$R$33</f>
        <v>7500</v>
      </c>
      <c r="V47" s="31">
        <f>$R47*$R$34</f>
        <v>2500.0000000000005</v>
      </c>
      <c r="W47" s="15"/>
      <c r="X47" s="32" t="s">
        <v>0</v>
      </c>
      <c r="Y47" s="144" t="str">
        <f>IF(AND(ISNUMBER($F47),ISNUMBER($I47),ISNUMBER($L47),ISNUMBER($O47),$F47&gt;=0,$I47&gt;=0,$L47&gt;=0,$O47&gt;=0),$F47*($S47+$T47*(1+$O$32%)+$U47*(1+$O$33%)+$V47*(1+$O$34%))+$I47*($S47+$T47*(1+$O$32%)+$U47*(1+$O$33%)+$V47*(1+$O$34%))+$L47*($S47+$T47*(1+$O$32%)+$U47*(1+$O$33%)+$V47*(1+$O$34%))+$O47*($S47+$T47*(1+$O$32%)+$U47*(1+$O$33%)+$V47*(1+$O$34%)),"INCOMPLETE!    ")</f>
        <v xml:space="preserve">INCOMPLETE!    </v>
      </c>
    </row>
    <row r="48" spans="1:25" s="12" customFormat="1" ht="12" customHeight="1" x14ac:dyDescent="0.2">
      <c r="A48" s="125"/>
      <c r="B48" s="34"/>
      <c r="C48" s="26" t="s">
        <v>10</v>
      </c>
      <c r="D48" s="191" t="s">
        <v>537</v>
      </c>
      <c r="E48" s="192"/>
      <c r="F48" s="192"/>
      <c r="G48" s="192"/>
      <c r="H48" s="192"/>
      <c r="I48" s="192"/>
      <c r="J48" s="192"/>
      <c r="K48" s="192"/>
      <c r="L48" s="192"/>
      <c r="M48" s="192"/>
      <c r="N48" s="192"/>
      <c r="O48" s="192"/>
      <c r="P48" s="192"/>
      <c r="Q48" s="5"/>
      <c r="R48" s="27"/>
      <c r="S48" s="27"/>
      <c r="T48" s="27"/>
      <c r="U48" s="27"/>
      <c r="V48" s="27"/>
      <c r="W48" s="25"/>
      <c r="X48" s="28"/>
      <c r="Y48" s="145"/>
    </row>
    <row r="49" spans="1:25" ht="12" customHeight="1" x14ac:dyDescent="0.2">
      <c r="A49" s="125"/>
      <c r="B49" s="35">
        <v>8</v>
      </c>
      <c r="C49" s="29" t="s">
        <v>21</v>
      </c>
      <c r="D49" s="29" t="s">
        <v>534</v>
      </c>
      <c r="E49" s="143" t="s">
        <v>0</v>
      </c>
      <c r="F49" s="141"/>
      <c r="G49" s="142" t="s">
        <v>617</v>
      </c>
      <c r="H49" s="143" t="s">
        <v>0</v>
      </c>
      <c r="I49" s="141"/>
      <c r="J49" s="142" t="s">
        <v>617</v>
      </c>
      <c r="K49" s="143" t="s">
        <v>0</v>
      </c>
      <c r="L49" s="141"/>
      <c r="M49" s="142" t="s">
        <v>617</v>
      </c>
      <c r="N49" s="143" t="s">
        <v>0</v>
      </c>
      <c r="O49" s="141"/>
      <c r="P49" s="142" t="s">
        <v>617</v>
      </c>
      <c r="R49" s="31">
        <v>250000</v>
      </c>
      <c r="S49" s="31">
        <f t="shared" ref="S49:S50" si="2">$R49-$T49-$U49-$V49</f>
        <v>200000</v>
      </c>
      <c r="T49" s="31">
        <f>$R49*$R$32</f>
        <v>40000.000000000007</v>
      </c>
      <c r="U49" s="31">
        <f>$R49*$R$33</f>
        <v>7500</v>
      </c>
      <c r="V49" s="31">
        <f>$R49*$R$34</f>
        <v>2500.0000000000005</v>
      </c>
      <c r="W49" s="15"/>
      <c r="X49" s="32" t="s">
        <v>0</v>
      </c>
      <c r="Y49" s="144" t="str">
        <f>IF(AND(ISNUMBER($F49),ISNUMBER($I49),ISNUMBER($L49),ISNUMBER($O49),$F49&gt;=0,$I49&gt;=0,$L49&gt;=0,$O49&gt;=0),$F49*($S49+$T49*(1+$O$32%)+$U49*(1+$O$33%)+$V49*(1+$O$34%))+$I49*($S49+$T49*(1+$O$32%)+$U49*(1+$O$33%)+$V49*(1+$O$34%))+$L49*($S49+$T49*(1+$O$32%)+$U49*(1+$O$33%)+$V49*(1+$O$34%))+$O49*($S49+$T49*(1+$O$32%)+$U49*(1+$O$33%)+$V49*(1+$O$34%)),"INCOMPLETE!    ")</f>
        <v xml:space="preserve">INCOMPLETE!    </v>
      </c>
    </row>
    <row r="50" spans="1:25" ht="12" customHeight="1" x14ac:dyDescent="0.2">
      <c r="A50" s="125"/>
      <c r="B50" s="35">
        <v>9</v>
      </c>
      <c r="C50" s="29" t="s">
        <v>22</v>
      </c>
      <c r="D50" s="29" t="s">
        <v>535</v>
      </c>
      <c r="E50" s="143" t="s">
        <v>0</v>
      </c>
      <c r="F50" s="141"/>
      <c r="G50" s="142" t="s">
        <v>617</v>
      </c>
      <c r="H50" s="143" t="s">
        <v>0</v>
      </c>
      <c r="I50" s="141"/>
      <c r="J50" s="142" t="s">
        <v>617</v>
      </c>
      <c r="K50" s="143" t="s">
        <v>0</v>
      </c>
      <c r="L50" s="141"/>
      <c r="M50" s="142" t="s">
        <v>617</v>
      </c>
      <c r="N50" s="143" t="s">
        <v>0</v>
      </c>
      <c r="O50" s="141"/>
      <c r="P50" s="142" t="s">
        <v>617</v>
      </c>
      <c r="R50" s="31">
        <v>250000</v>
      </c>
      <c r="S50" s="31">
        <f t="shared" si="2"/>
        <v>200000</v>
      </c>
      <c r="T50" s="31">
        <f>$R50*$R$32</f>
        <v>40000.000000000007</v>
      </c>
      <c r="U50" s="31">
        <f>$R50*$R$33</f>
        <v>7500</v>
      </c>
      <c r="V50" s="31">
        <f>$R50*$R$34</f>
        <v>2500.0000000000005</v>
      </c>
      <c r="W50" s="15"/>
      <c r="X50" s="32" t="s">
        <v>0</v>
      </c>
      <c r="Y50" s="144" t="str">
        <f>IF(AND(ISNUMBER($F50),ISNUMBER($I50),ISNUMBER($L50),ISNUMBER($O50),$F50&gt;=0,$I50&gt;=0,$L50&gt;=0,$O50&gt;=0),$F50*($S50+$T50*(1+$O$32%)+$U50*(1+$O$33%)+$V50*(1+$O$34%))+$I50*($S50+$T50*(1+$O$32%)+$U50*(1+$O$33%)+$V50*(1+$O$34%))+$L50*($S50+$T50*(1+$O$32%)+$U50*(1+$O$33%)+$V50*(1+$O$34%))+$O50*($S50+$T50*(1+$O$32%)+$U50*(1+$O$33%)+$V50*(1+$O$34%)),"INCOMPLETE!    ")</f>
        <v xml:space="preserve">INCOMPLETE!    </v>
      </c>
    </row>
    <row r="51" spans="1:25" s="12" customFormat="1" ht="12" customHeight="1" x14ac:dyDescent="0.2">
      <c r="A51" s="125"/>
      <c r="B51" s="34"/>
      <c r="C51" s="26" t="s">
        <v>11</v>
      </c>
      <c r="D51" s="191" t="s">
        <v>538</v>
      </c>
      <c r="E51" s="192"/>
      <c r="F51" s="192"/>
      <c r="G51" s="192"/>
      <c r="H51" s="192"/>
      <c r="I51" s="192"/>
      <c r="J51" s="192"/>
      <c r="K51" s="192"/>
      <c r="L51" s="192"/>
      <c r="M51" s="192"/>
      <c r="N51" s="192"/>
      <c r="O51" s="192"/>
      <c r="P51" s="192"/>
      <c r="Q51" s="5"/>
      <c r="R51" s="27"/>
      <c r="S51" s="27"/>
      <c r="T51" s="27"/>
      <c r="U51" s="27"/>
      <c r="V51" s="27"/>
      <c r="W51" s="25"/>
      <c r="X51" s="28"/>
      <c r="Y51" s="145"/>
    </row>
    <row r="52" spans="1:25" ht="12" customHeight="1" x14ac:dyDescent="0.2">
      <c r="A52" s="125"/>
      <c r="B52" s="35">
        <v>10</v>
      </c>
      <c r="C52" s="29" t="s">
        <v>23</v>
      </c>
      <c r="D52" s="29" t="s">
        <v>534</v>
      </c>
      <c r="E52" s="143" t="s">
        <v>0</v>
      </c>
      <c r="F52" s="141"/>
      <c r="G52" s="142" t="s">
        <v>617</v>
      </c>
      <c r="H52" s="143" t="s">
        <v>0</v>
      </c>
      <c r="I52" s="141"/>
      <c r="J52" s="142" t="s">
        <v>617</v>
      </c>
      <c r="K52" s="143" t="s">
        <v>0</v>
      </c>
      <c r="L52" s="141"/>
      <c r="M52" s="142" t="s">
        <v>617</v>
      </c>
      <c r="N52" s="143" t="s">
        <v>0</v>
      </c>
      <c r="O52" s="141"/>
      <c r="P52" s="142" t="s">
        <v>617</v>
      </c>
      <c r="R52" s="31">
        <v>250000</v>
      </c>
      <c r="S52" s="31">
        <f t="shared" ref="S52:S53" si="3">$R52-$T52-$U52-$V52</f>
        <v>200000</v>
      </c>
      <c r="T52" s="31">
        <f>$R52*$R$32</f>
        <v>40000.000000000007</v>
      </c>
      <c r="U52" s="31">
        <f>$R52*$R$33</f>
        <v>7500</v>
      </c>
      <c r="V52" s="31">
        <f>$R52*$R$34</f>
        <v>2500.0000000000005</v>
      </c>
      <c r="W52" s="15"/>
      <c r="X52" s="32" t="s">
        <v>0</v>
      </c>
      <c r="Y52" s="144" t="str">
        <f>IF(AND(ISNUMBER($F52),ISNUMBER($I52),ISNUMBER($L52),ISNUMBER($O52),$F52&gt;=0,$I52&gt;=0,$L52&gt;=0,$O52&gt;=0),$F52*($S52+$T52*(1+$O$32%)+$U52*(1+$O$33%)+$V52*(1+$O$34%))+$I52*($S52+$T52*(1+$O$32%)+$U52*(1+$O$33%)+$V52*(1+$O$34%))+$L52*($S52+$T52*(1+$O$32%)+$U52*(1+$O$33%)+$V52*(1+$O$34%))+$O52*($S52+$T52*(1+$O$32%)+$U52*(1+$O$33%)+$V52*(1+$O$34%)),"INCOMPLETE!    ")</f>
        <v xml:space="preserve">INCOMPLETE!    </v>
      </c>
    </row>
    <row r="53" spans="1:25" ht="12" customHeight="1" x14ac:dyDescent="0.2">
      <c r="A53" s="125"/>
      <c r="B53" s="35">
        <v>11</v>
      </c>
      <c r="C53" s="29" t="s">
        <v>24</v>
      </c>
      <c r="D53" s="29" t="s">
        <v>535</v>
      </c>
      <c r="E53" s="143" t="s">
        <v>0</v>
      </c>
      <c r="F53" s="141"/>
      <c r="G53" s="142" t="s">
        <v>617</v>
      </c>
      <c r="H53" s="143" t="s">
        <v>0</v>
      </c>
      <c r="I53" s="141"/>
      <c r="J53" s="142" t="s">
        <v>617</v>
      </c>
      <c r="K53" s="143" t="s">
        <v>0</v>
      </c>
      <c r="L53" s="141"/>
      <c r="M53" s="142" t="s">
        <v>617</v>
      </c>
      <c r="N53" s="143" t="s">
        <v>0</v>
      </c>
      <c r="O53" s="141"/>
      <c r="P53" s="142" t="s">
        <v>617</v>
      </c>
      <c r="R53" s="31">
        <v>250000</v>
      </c>
      <c r="S53" s="31">
        <f t="shared" si="3"/>
        <v>200000</v>
      </c>
      <c r="T53" s="31">
        <f>$R53*$R$32</f>
        <v>40000.000000000007</v>
      </c>
      <c r="U53" s="31">
        <f>$R53*$R$33</f>
        <v>7500</v>
      </c>
      <c r="V53" s="31">
        <f>$R53*$R$34</f>
        <v>2500.0000000000005</v>
      </c>
      <c r="W53" s="15"/>
      <c r="X53" s="32" t="s">
        <v>0</v>
      </c>
      <c r="Y53" s="144" t="str">
        <f>IF(AND(ISNUMBER($F53),ISNUMBER($I53),ISNUMBER($L53),ISNUMBER($O53),$F53&gt;=0,$I53&gt;=0,$L53&gt;=0,$O53&gt;=0),$F53*($S53+$T53*(1+$O$32%)+$U53*(1+$O$33%)+$V53*(1+$O$34%))+$I53*($S53+$T53*(1+$O$32%)+$U53*(1+$O$33%)+$V53*(1+$O$34%))+$L53*($S53+$T53*(1+$O$32%)+$U53*(1+$O$33%)+$V53*(1+$O$34%))+$O53*($S53+$T53*(1+$O$32%)+$U53*(1+$O$33%)+$V53*(1+$O$34%)),"INCOMPLETE!    ")</f>
        <v xml:space="preserve">INCOMPLETE!    </v>
      </c>
    </row>
    <row r="54" spans="1:25" s="12" customFormat="1" ht="12" customHeight="1" x14ac:dyDescent="0.2">
      <c r="A54" s="125"/>
      <c r="B54" s="34"/>
      <c r="C54" s="26" t="s">
        <v>12</v>
      </c>
      <c r="D54" s="191" t="s">
        <v>539</v>
      </c>
      <c r="E54" s="192"/>
      <c r="F54" s="192"/>
      <c r="G54" s="192"/>
      <c r="H54" s="192"/>
      <c r="I54" s="192"/>
      <c r="J54" s="192"/>
      <c r="K54" s="192"/>
      <c r="L54" s="192"/>
      <c r="M54" s="192"/>
      <c r="N54" s="192"/>
      <c r="O54" s="192"/>
      <c r="P54" s="192"/>
      <c r="Q54" s="5"/>
      <c r="R54" s="27"/>
      <c r="S54" s="27"/>
      <c r="T54" s="27"/>
      <c r="U54" s="27"/>
      <c r="V54" s="27"/>
      <c r="W54" s="25"/>
      <c r="X54" s="28"/>
      <c r="Y54" s="145"/>
    </row>
    <row r="55" spans="1:25" ht="12" customHeight="1" x14ac:dyDescent="0.2">
      <c r="A55" s="125"/>
      <c r="B55" s="35">
        <v>12</v>
      </c>
      <c r="C55" s="29" t="s">
        <v>25</v>
      </c>
      <c r="D55" s="29" t="s">
        <v>534</v>
      </c>
      <c r="E55" s="143" t="s">
        <v>0</v>
      </c>
      <c r="F55" s="141"/>
      <c r="G55" s="142" t="s">
        <v>617</v>
      </c>
      <c r="H55" s="143" t="s">
        <v>0</v>
      </c>
      <c r="I55" s="141"/>
      <c r="J55" s="142" t="s">
        <v>617</v>
      </c>
      <c r="K55" s="143" t="s">
        <v>0</v>
      </c>
      <c r="L55" s="141"/>
      <c r="M55" s="142" t="s">
        <v>617</v>
      </c>
      <c r="N55" s="143" t="s">
        <v>0</v>
      </c>
      <c r="O55" s="141"/>
      <c r="P55" s="142" t="s">
        <v>617</v>
      </c>
      <c r="R55" s="31">
        <v>75000</v>
      </c>
      <c r="S55" s="31">
        <f t="shared" ref="S55:S56" si="4">$R55-$T55-$U55-$V55</f>
        <v>60000</v>
      </c>
      <c r="T55" s="31">
        <f>$R55*$R$32</f>
        <v>12000.000000000002</v>
      </c>
      <c r="U55" s="31">
        <f>$R55*$R$33</f>
        <v>2250</v>
      </c>
      <c r="V55" s="31">
        <f>$R55*$R$34</f>
        <v>750.00000000000011</v>
      </c>
      <c r="W55" s="15"/>
      <c r="X55" s="32" t="s">
        <v>0</v>
      </c>
      <c r="Y55" s="144" t="str">
        <f>IF(AND(ISNUMBER($F55),ISNUMBER($I55),ISNUMBER($L55),ISNUMBER($O55),$F55&gt;=0,$I55&gt;=0,$L55&gt;=0,$O55&gt;=0),$F55*($S55+$T55*(1+$O$32%)+$U55*(1+$O$33%)+$V55*(1+$O$34%))+$I55*($S55+$T55*(1+$O$32%)+$U55*(1+$O$33%)+$V55*(1+$O$34%))+$L55*($S55+$T55*(1+$O$32%)+$U55*(1+$O$33%)+$V55*(1+$O$34%))+$O55*($S55+$T55*(1+$O$32%)+$U55*(1+$O$33%)+$V55*(1+$O$34%)),"INCOMPLETE!    ")</f>
        <v xml:space="preserve">INCOMPLETE!    </v>
      </c>
    </row>
    <row r="56" spans="1:25" ht="12" customHeight="1" x14ac:dyDescent="0.2">
      <c r="A56" s="125"/>
      <c r="B56" s="35">
        <v>13</v>
      </c>
      <c r="C56" s="29" t="s">
        <v>26</v>
      </c>
      <c r="D56" s="29" t="s">
        <v>535</v>
      </c>
      <c r="E56" s="143" t="s">
        <v>0</v>
      </c>
      <c r="F56" s="141"/>
      <c r="G56" s="142" t="s">
        <v>617</v>
      </c>
      <c r="H56" s="143" t="s">
        <v>0</v>
      </c>
      <c r="I56" s="141"/>
      <c r="J56" s="142" t="s">
        <v>617</v>
      </c>
      <c r="K56" s="143" t="s">
        <v>0</v>
      </c>
      <c r="L56" s="141"/>
      <c r="M56" s="142" t="s">
        <v>617</v>
      </c>
      <c r="N56" s="143" t="s">
        <v>0</v>
      </c>
      <c r="O56" s="141"/>
      <c r="P56" s="142" t="s">
        <v>617</v>
      </c>
      <c r="R56" s="31">
        <v>75000</v>
      </c>
      <c r="S56" s="31">
        <f t="shared" si="4"/>
        <v>60000</v>
      </c>
      <c r="T56" s="31">
        <f>$R56*$R$32</f>
        <v>12000.000000000002</v>
      </c>
      <c r="U56" s="31">
        <f>$R56*$R$33</f>
        <v>2250</v>
      </c>
      <c r="V56" s="31">
        <f>$R56*$R$34</f>
        <v>750.00000000000011</v>
      </c>
      <c r="W56" s="15"/>
      <c r="X56" s="32" t="s">
        <v>0</v>
      </c>
      <c r="Y56" s="144" t="str">
        <f>IF(AND(ISNUMBER($F56),ISNUMBER($I56),ISNUMBER($L56),ISNUMBER($O56),$F56&gt;=0,$I56&gt;=0,$L56&gt;=0,$O56&gt;=0),$F56*($S56+$T56*(1+$O$32%)+$U56*(1+$O$33%)+$V56*(1+$O$34%))+$I56*($S56+$T56*(1+$O$32%)+$U56*(1+$O$33%)+$V56*(1+$O$34%))+$L56*($S56+$T56*(1+$O$32%)+$U56*(1+$O$33%)+$V56*(1+$O$34%))+$O56*($S56+$T56*(1+$O$32%)+$U56*(1+$O$33%)+$V56*(1+$O$34%)),"INCOMPLETE!    ")</f>
        <v xml:space="preserve">INCOMPLETE!    </v>
      </c>
    </row>
    <row r="57" spans="1:25" s="12" customFormat="1" ht="12" customHeight="1" x14ac:dyDescent="0.2">
      <c r="A57" s="125"/>
      <c r="B57" s="34"/>
      <c r="C57" s="26" t="s">
        <v>13</v>
      </c>
      <c r="D57" s="191" t="s">
        <v>540</v>
      </c>
      <c r="E57" s="192"/>
      <c r="F57" s="192"/>
      <c r="G57" s="192"/>
      <c r="H57" s="192"/>
      <c r="I57" s="192"/>
      <c r="J57" s="192"/>
      <c r="K57" s="192"/>
      <c r="L57" s="192"/>
      <c r="M57" s="192"/>
      <c r="N57" s="192"/>
      <c r="O57" s="192"/>
      <c r="P57" s="193"/>
      <c r="Q57" s="5"/>
      <c r="R57" s="27"/>
      <c r="S57" s="27"/>
      <c r="T57" s="27"/>
      <c r="U57" s="27"/>
      <c r="V57" s="27"/>
      <c r="W57" s="25"/>
      <c r="X57" s="28"/>
      <c r="Y57" s="145"/>
    </row>
    <row r="58" spans="1:25" ht="12" customHeight="1" x14ac:dyDescent="0.2">
      <c r="A58" s="125"/>
      <c r="B58" s="35">
        <v>14</v>
      </c>
      <c r="C58" s="29" t="s">
        <v>66</v>
      </c>
      <c r="D58" s="29" t="s">
        <v>534</v>
      </c>
      <c r="E58" s="143" t="s">
        <v>0</v>
      </c>
      <c r="F58" s="141"/>
      <c r="G58" s="142" t="s">
        <v>617</v>
      </c>
      <c r="H58" s="143" t="s">
        <v>0</v>
      </c>
      <c r="I58" s="141"/>
      <c r="J58" s="142" t="s">
        <v>617</v>
      </c>
      <c r="K58" s="143" t="s">
        <v>0</v>
      </c>
      <c r="L58" s="141"/>
      <c r="M58" s="142" t="s">
        <v>617</v>
      </c>
      <c r="N58" s="143" t="s">
        <v>0</v>
      </c>
      <c r="O58" s="141"/>
      <c r="P58" s="142" t="s">
        <v>617</v>
      </c>
      <c r="R58" s="31">
        <v>25000</v>
      </c>
      <c r="S58" s="31">
        <f t="shared" ref="S58:S59" si="5">$R58-$T58-$U58-$V58</f>
        <v>20000</v>
      </c>
      <c r="T58" s="31">
        <f>$R58*$R$32</f>
        <v>4000.0000000000009</v>
      </c>
      <c r="U58" s="31">
        <f>$R58*$R$33</f>
        <v>750</v>
      </c>
      <c r="V58" s="31">
        <f>$R58*$R$34</f>
        <v>250.00000000000006</v>
      </c>
      <c r="W58" s="15"/>
      <c r="X58" s="32" t="s">
        <v>0</v>
      </c>
      <c r="Y58" s="144" t="str">
        <f>IF(AND(ISNUMBER($F58),ISNUMBER($I58),ISNUMBER($L58),ISNUMBER($O58),$F58&gt;=0,$I58&gt;=0,$L58&gt;=0,$O58&gt;=0),$F58*($S58+$T58*(1+$O$32%)+$U58*(1+$O$33%)+$V58*(1+$O$34%))+$I58*($S58+$T58*(1+$O$32%)+$U58*(1+$O$33%)+$V58*(1+$O$34%))+$L58*($S58+$T58*(1+$O$32%)+$U58*(1+$O$33%)+$V58*(1+$O$34%))+$O58*($S58+$T58*(1+$O$32%)+$U58*(1+$O$33%)+$V58*(1+$O$34%)),"INCOMPLETE!    ")</f>
        <v xml:space="preserve">INCOMPLETE!    </v>
      </c>
    </row>
    <row r="59" spans="1:25" ht="12" customHeight="1" x14ac:dyDescent="0.2">
      <c r="A59" s="125"/>
      <c r="B59" s="35">
        <v>15</v>
      </c>
      <c r="C59" s="29" t="s">
        <v>67</v>
      </c>
      <c r="D59" s="29" t="s">
        <v>535</v>
      </c>
      <c r="E59" s="143" t="s">
        <v>0</v>
      </c>
      <c r="F59" s="141"/>
      <c r="G59" s="142" t="s">
        <v>617</v>
      </c>
      <c r="H59" s="143" t="s">
        <v>0</v>
      </c>
      <c r="I59" s="141"/>
      <c r="J59" s="142" t="s">
        <v>617</v>
      </c>
      <c r="K59" s="143" t="s">
        <v>0</v>
      </c>
      <c r="L59" s="141"/>
      <c r="M59" s="142" t="s">
        <v>617</v>
      </c>
      <c r="N59" s="143" t="s">
        <v>0</v>
      </c>
      <c r="O59" s="141"/>
      <c r="P59" s="142" t="s">
        <v>617</v>
      </c>
      <c r="R59" s="31">
        <v>25000</v>
      </c>
      <c r="S59" s="31">
        <f t="shared" si="5"/>
        <v>20000</v>
      </c>
      <c r="T59" s="31">
        <f>$R59*$R$32</f>
        <v>4000.0000000000009</v>
      </c>
      <c r="U59" s="31">
        <f>$R59*$R$33</f>
        <v>750</v>
      </c>
      <c r="V59" s="31">
        <f>$R59*$R$34</f>
        <v>250.00000000000006</v>
      </c>
      <c r="W59" s="15"/>
      <c r="X59" s="32" t="s">
        <v>0</v>
      </c>
      <c r="Y59" s="144" t="str">
        <f>IF(AND(ISNUMBER($F59),ISNUMBER($I59),ISNUMBER($L59),ISNUMBER($O59),$F59&gt;=0,$I59&gt;=0,$L59&gt;=0,$O59&gt;=0),$F59*($S59+$T59*(1+$O$32%)+$U59*(1+$O$33%)+$V59*(1+$O$34%))+$I59*($S59+$T59*(1+$O$32%)+$U59*(1+$O$33%)+$V59*(1+$O$34%))+$L59*($S59+$T59*(1+$O$32%)+$U59*(1+$O$33%)+$V59*(1+$O$34%))+$O59*($S59+$T59*(1+$O$32%)+$U59*(1+$O$33%)+$V59*(1+$O$34%)),"INCOMPLETE!    ")</f>
        <v xml:space="preserve">INCOMPLETE!    </v>
      </c>
    </row>
    <row r="60" spans="1:25" s="12" customFormat="1" ht="12" customHeight="1" x14ac:dyDescent="0.2">
      <c r="A60" s="125"/>
      <c r="B60" s="34"/>
      <c r="C60" s="26" t="s">
        <v>14</v>
      </c>
      <c r="D60" s="191" t="s">
        <v>541</v>
      </c>
      <c r="E60" s="192"/>
      <c r="F60" s="192"/>
      <c r="G60" s="192"/>
      <c r="H60" s="192"/>
      <c r="I60" s="192"/>
      <c r="J60" s="192"/>
      <c r="K60" s="192"/>
      <c r="L60" s="192"/>
      <c r="M60" s="192"/>
      <c r="N60" s="192"/>
      <c r="O60" s="192"/>
      <c r="P60" s="192"/>
      <c r="Q60" s="5"/>
      <c r="R60" s="27"/>
      <c r="S60" s="27"/>
      <c r="T60" s="27"/>
      <c r="U60" s="27"/>
      <c r="V60" s="27"/>
      <c r="W60" s="25"/>
      <c r="X60" s="28"/>
      <c r="Y60" s="145"/>
    </row>
    <row r="61" spans="1:25" ht="12" customHeight="1" x14ac:dyDescent="0.2">
      <c r="A61" s="125"/>
      <c r="B61" s="35">
        <v>16</v>
      </c>
      <c r="C61" s="29" t="s">
        <v>64</v>
      </c>
      <c r="D61" s="29" t="s">
        <v>534</v>
      </c>
      <c r="E61" s="143" t="s">
        <v>0</v>
      </c>
      <c r="F61" s="141"/>
      <c r="G61" s="142" t="s">
        <v>617</v>
      </c>
      <c r="H61" s="143" t="s">
        <v>0</v>
      </c>
      <c r="I61" s="141"/>
      <c r="J61" s="142" t="s">
        <v>617</v>
      </c>
      <c r="K61" s="143" t="s">
        <v>0</v>
      </c>
      <c r="L61" s="141"/>
      <c r="M61" s="142" t="s">
        <v>617</v>
      </c>
      <c r="N61" s="143" t="s">
        <v>0</v>
      </c>
      <c r="O61" s="141"/>
      <c r="P61" s="142" t="s">
        <v>617</v>
      </c>
      <c r="R61" s="31">
        <v>7500</v>
      </c>
      <c r="S61" s="31">
        <f t="shared" ref="S61:S62" si="6">$R61-$T61-$U61-$V61</f>
        <v>6000</v>
      </c>
      <c r="T61" s="31">
        <f>$R61*$R$32</f>
        <v>1200.0000000000002</v>
      </c>
      <c r="U61" s="31">
        <f>$R61*$R$33</f>
        <v>225</v>
      </c>
      <c r="V61" s="31">
        <f>$R61*$R$34</f>
        <v>75.000000000000014</v>
      </c>
      <c r="W61" s="15"/>
      <c r="X61" s="32" t="s">
        <v>0</v>
      </c>
      <c r="Y61" s="144" t="str">
        <f>IF(AND(ISNUMBER($F61),ISNUMBER($I61),ISNUMBER($L61),ISNUMBER($O61),$F61&gt;=0,$I61&gt;=0,$L61&gt;=0,$O61&gt;=0),$F61*($S61+$T61*(1+$O$32%)+$U61*(1+$O$33%)+$V61*(1+$O$34%))+$I61*($S61+$T61*(1+$O$32%)+$U61*(1+$O$33%)+$V61*(1+$O$34%))+$L61*($S61+$T61*(1+$O$32%)+$U61*(1+$O$33%)+$V61*(1+$O$34%))+$O61*($S61+$T61*(1+$O$32%)+$U61*(1+$O$33%)+$V61*(1+$O$34%)),"INCOMPLETE!    ")</f>
        <v xml:space="preserve">INCOMPLETE!    </v>
      </c>
    </row>
    <row r="62" spans="1:25" ht="12" customHeight="1" x14ac:dyDescent="0.2">
      <c r="A62" s="125"/>
      <c r="B62" s="35">
        <v>17</v>
      </c>
      <c r="C62" s="29" t="s">
        <v>65</v>
      </c>
      <c r="D62" s="29" t="s">
        <v>535</v>
      </c>
      <c r="E62" s="143" t="s">
        <v>0</v>
      </c>
      <c r="F62" s="141"/>
      <c r="G62" s="142" t="s">
        <v>617</v>
      </c>
      <c r="H62" s="143" t="s">
        <v>0</v>
      </c>
      <c r="I62" s="141"/>
      <c r="J62" s="142" t="s">
        <v>617</v>
      </c>
      <c r="K62" s="143" t="s">
        <v>0</v>
      </c>
      <c r="L62" s="141"/>
      <c r="M62" s="142" t="s">
        <v>617</v>
      </c>
      <c r="N62" s="143" t="s">
        <v>0</v>
      </c>
      <c r="O62" s="141"/>
      <c r="P62" s="142" t="s">
        <v>617</v>
      </c>
      <c r="R62" s="31">
        <v>7500</v>
      </c>
      <c r="S62" s="31">
        <f t="shared" si="6"/>
        <v>6000</v>
      </c>
      <c r="T62" s="31">
        <f>$R62*$R$32</f>
        <v>1200.0000000000002</v>
      </c>
      <c r="U62" s="31">
        <f>$R62*$R$33</f>
        <v>225</v>
      </c>
      <c r="V62" s="31">
        <f>$R62*$R$34</f>
        <v>75.000000000000014</v>
      </c>
      <c r="W62" s="15"/>
      <c r="X62" s="32" t="s">
        <v>0</v>
      </c>
      <c r="Y62" s="144" t="str">
        <f>IF(AND(ISNUMBER($F62),ISNUMBER($I62),ISNUMBER($L62),ISNUMBER($O62),$F62&gt;=0,$I62&gt;=0,$L62&gt;=0,$O62&gt;=0),$F62*($S62+$T62*(1+$O$32%)+$U62*(1+$O$33%)+$V62*(1+$O$34%))+$I62*($S62+$T62*(1+$O$32%)+$U62*(1+$O$33%)+$V62*(1+$O$34%))+$L62*($S62+$T62*(1+$O$32%)+$U62*(1+$O$33%)+$V62*(1+$O$34%))+$O62*($S62+$T62*(1+$O$32%)+$U62*(1+$O$33%)+$V62*(1+$O$34%)),"INCOMPLETE!    ")</f>
        <v xml:space="preserve">INCOMPLETE!    </v>
      </c>
    </row>
    <row r="63" spans="1:25" s="12" customFormat="1" ht="12" customHeight="1" x14ac:dyDescent="0.2">
      <c r="A63" s="125"/>
      <c r="B63" s="34"/>
      <c r="C63" s="26" t="s">
        <v>15</v>
      </c>
      <c r="D63" s="191" t="s">
        <v>542</v>
      </c>
      <c r="E63" s="192"/>
      <c r="F63" s="192"/>
      <c r="G63" s="192"/>
      <c r="H63" s="192"/>
      <c r="I63" s="192"/>
      <c r="J63" s="192"/>
      <c r="K63" s="192"/>
      <c r="L63" s="192"/>
      <c r="M63" s="192"/>
      <c r="N63" s="192"/>
      <c r="O63" s="192"/>
      <c r="P63" s="192"/>
      <c r="Q63" s="5"/>
      <c r="R63" s="27"/>
      <c r="S63" s="27"/>
      <c r="T63" s="27"/>
      <c r="U63" s="27"/>
      <c r="V63" s="27"/>
      <c r="W63" s="25"/>
      <c r="X63" s="28"/>
      <c r="Y63" s="145"/>
    </row>
    <row r="64" spans="1:25" ht="12" customHeight="1" x14ac:dyDescent="0.2">
      <c r="A64" s="125"/>
      <c r="B64" s="35">
        <v>18</v>
      </c>
      <c r="C64" s="29" t="s">
        <v>62</v>
      </c>
      <c r="D64" s="29" t="s">
        <v>534</v>
      </c>
      <c r="E64" s="143" t="s">
        <v>0</v>
      </c>
      <c r="F64" s="141"/>
      <c r="G64" s="142" t="s">
        <v>617</v>
      </c>
      <c r="H64" s="143" t="s">
        <v>0</v>
      </c>
      <c r="I64" s="141"/>
      <c r="J64" s="142" t="s">
        <v>617</v>
      </c>
      <c r="K64" s="143" t="s">
        <v>0</v>
      </c>
      <c r="L64" s="141"/>
      <c r="M64" s="142" t="s">
        <v>617</v>
      </c>
      <c r="N64" s="143" t="s">
        <v>0</v>
      </c>
      <c r="O64" s="141"/>
      <c r="P64" s="142" t="s">
        <v>617</v>
      </c>
      <c r="R64" s="31">
        <v>2500</v>
      </c>
      <c r="S64" s="31">
        <f t="shared" ref="S64:S65" si="7">$R64-$T64-$U64-$V64</f>
        <v>2000</v>
      </c>
      <c r="T64" s="31">
        <f>$R64*$R$32</f>
        <v>400.00000000000006</v>
      </c>
      <c r="U64" s="31">
        <f>$R64*$R$33</f>
        <v>75</v>
      </c>
      <c r="V64" s="31">
        <f>$R64*$R$34</f>
        <v>25.000000000000004</v>
      </c>
      <c r="W64" s="15"/>
      <c r="X64" s="32" t="s">
        <v>0</v>
      </c>
      <c r="Y64" s="144" t="str">
        <f>IF(AND(ISNUMBER($F64),ISNUMBER($I64),ISNUMBER($L64),ISNUMBER($O64),$F64&gt;=0,$I64&gt;=0,$L64&gt;=0,$O64&gt;=0),$F64*($S64+$T64*(1+$O$32%)+$U64*(1+$O$33%)+$V64*(1+$O$34%))+$I64*($S64+$T64*(1+$O$32%)+$U64*(1+$O$33%)+$V64*(1+$O$34%))+$L64*($S64+$T64*(1+$O$32%)+$U64*(1+$O$33%)+$V64*(1+$O$34%))+$O64*($S64+$T64*(1+$O$32%)+$U64*(1+$O$33%)+$V64*(1+$O$34%)),"INCOMPLETE!    ")</f>
        <v xml:space="preserve">INCOMPLETE!    </v>
      </c>
    </row>
    <row r="65" spans="1:25" ht="12" customHeight="1" x14ac:dyDescent="0.2">
      <c r="A65" s="125"/>
      <c r="B65" s="35">
        <v>19</v>
      </c>
      <c r="C65" s="29" t="s">
        <v>63</v>
      </c>
      <c r="D65" s="29" t="s">
        <v>535</v>
      </c>
      <c r="E65" s="143" t="s">
        <v>0</v>
      </c>
      <c r="F65" s="141"/>
      <c r="G65" s="142" t="s">
        <v>617</v>
      </c>
      <c r="H65" s="143" t="s">
        <v>0</v>
      </c>
      <c r="I65" s="141"/>
      <c r="J65" s="142" t="s">
        <v>617</v>
      </c>
      <c r="K65" s="143" t="s">
        <v>0</v>
      </c>
      <c r="L65" s="141"/>
      <c r="M65" s="142" t="s">
        <v>617</v>
      </c>
      <c r="N65" s="143" t="s">
        <v>0</v>
      </c>
      <c r="O65" s="141"/>
      <c r="P65" s="142" t="s">
        <v>617</v>
      </c>
      <c r="R65" s="31">
        <v>2500</v>
      </c>
      <c r="S65" s="31">
        <f t="shared" si="7"/>
        <v>2000</v>
      </c>
      <c r="T65" s="31">
        <f>$R65*$R$32</f>
        <v>400.00000000000006</v>
      </c>
      <c r="U65" s="31">
        <f>$R65*$R$33</f>
        <v>75</v>
      </c>
      <c r="V65" s="31">
        <f>$R65*$R$34</f>
        <v>25.000000000000004</v>
      </c>
      <c r="W65" s="15"/>
      <c r="X65" s="32" t="s">
        <v>0</v>
      </c>
      <c r="Y65" s="144" t="str">
        <f>IF(AND(ISNUMBER($F65),ISNUMBER($I65),ISNUMBER($L65),ISNUMBER($O65),$F65&gt;=0,$I65&gt;=0,$L65&gt;=0,$O65&gt;=0),$F65*($S65+$T65*(1+$O$32%)+$U65*(1+$O$33%)+$V65*(1+$O$34%))+$I65*($S65+$T65*(1+$O$32%)+$U65*(1+$O$33%)+$V65*(1+$O$34%))+$L65*($S65+$T65*(1+$O$32%)+$U65*(1+$O$33%)+$V65*(1+$O$34%))+$O65*($S65+$T65*(1+$O$32%)+$U65*(1+$O$33%)+$V65*(1+$O$34%)),"INCOMPLETE!    ")</f>
        <v xml:space="preserve">INCOMPLETE!    </v>
      </c>
    </row>
    <row r="66" spans="1:25" s="12" customFormat="1" ht="12" customHeight="1" x14ac:dyDescent="0.2">
      <c r="A66" s="125"/>
      <c r="B66" s="34"/>
      <c r="C66" s="26" t="s">
        <v>16</v>
      </c>
      <c r="D66" s="191" t="s">
        <v>543</v>
      </c>
      <c r="E66" s="192"/>
      <c r="F66" s="192"/>
      <c r="G66" s="192"/>
      <c r="H66" s="192"/>
      <c r="I66" s="192"/>
      <c r="J66" s="192"/>
      <c r="K66" s="192"/>
      <c r="L66" s="192"/>
      <c r="M66" s="192"/>
      <c r="N66" s="192"/>
      <c r="O66" s="192"/>
      <c r="P66" s="192"/>
      <c r="Q66" s="5"/>
      <c r="R66" s="27"/>
      <c r="S66" s="27"/>
      <c r="T66" s="27"/>
      <c r="U66" s="27"/>
      <c r="V66" s="27"/>
      <c r="W66" s="25"/>
      <c r="X66" s="28"/>
      <c r="Y66" s="145"/>
    </row>
    <row r="67" spans="1:25" ht="12" customHeight="1" x14ac:dyDescent="0.2">
      <c r="A67" s="125"/>
      <c r="B67" s="35">
        <v>20</v>
      </c>
      <c r="C67" s="29" t="s">
        <v>61</v>
      </c>
      <c r="D67" s="29" t="s">
        <v>534</v>
      </c>
      <c r="E67" s="143" t="s">
        <v>0</v>
      </c>
      <c r="F67" s="141"/>
      <c r="G67" s="142" t="s">
        <v>617</v>
      </c>
      <c r="H67" s="143" t="s">
        <v>0</v>
      </c>
      <c r="I67" s="141"/>
      <c r="J67" s="142" t="s">
        <v>617</v>
      </c>
      <c r="K67" s="143" t="s">
        <v>0</v>
      </c>
      <c r="L67" s="141"/>
      <c r="M67" s="142" t="s">
        <v>617</v>
      </c>
      <c r="N67" s="143" t="s">
        <v>0</v>
      </c>
      <c r="O67" s="141"/>
      <c r="P67" s="142" t="s">
        <v>617</v>
      </c>
      <c r="R67" s="31">
        <v>7500</v>
      </c>
      <c r="S67" s="31">
        <f t="shared" ref="S67:S68" si="8">$R67-$T67-$U67-$V67</f>
        <v>6000</v>
      </c>
      <c r="T67" s="31">
        <f>$R67*$R$32</f>
        <v>1200.0000000000002</v>
      </c>
      <c r="U67" s="31">
        <f>$R67*$R$33</f>
        <v>225</v>
      </c>
      <c r="V67" s="31">
        <f>$R67*$R$34</f>
        <v>75.000000000000014</v>
      </c>
      <c r="W67" s="15"/>
      <c r="X67" s="32" t="s">
        <v>0</v>
      </c>
      <c r="Y67" s="144" t="str">
        <f>IF(AND(ISNUMBER($F67),ISNUMBER($I67),ISNUMBER($L67),ISNUMBER($O67),$F67&gt;=0,$I67&gt;=0,$L67&gt;=0,$O67&gt;=0),$F67*($S67+$T67*(1+$O$32%)+$U67*(1+$O$33%)+$V67*(1+$O$34%))+$I67*($S67+$T67*(1+$O$32%)+$U67*(1+$O$33%)+$V67*(1+$O$34%))+$L67*($S67+$T67*(1+$O$32%)+$U67*(1+$O$33%)+$V67*(1+$O$34%))+$O67*($S67+$T67*(1+$O$32%)+$U67*(1+$O$33%)+$V67*(1+$O$34%)),"INCOMPLETE!    ")</f>
        <v xml:space="preserve">INCOMPLETE!    </v>
      </c>
    </row>
    <row r="68" spans="1:25" ht="12" customHeight="1" x14ac:dyDescent="0.2">
      <c r="A68" s="125"/>
      <c r="B68" s="35">
        <v>21</v>
      </c>
      <c r="C68" s="29" t="s">
        <v>60</v>
      </c>
      <c r="D68" s="29" t="s">
        <v>535</v>
      </c>
      <c r="E68" s="143" t="s">
        <v>0</v>
      </c>
      <c r="F68" s="141"/>
      <c r="G68" s="142" t="s">
        <v>617</v>
      </c>
      <c r="H68" s="143" t="s">
        <v>0</v>
      </c>
      <c r="I68" s="141"/>
      <c r="J68" s="142" t="s">
        <v>617</v>
      </c>
      <c r="K68" s="143" t="s">
        <v>0</v>
      </c>
      <c r="L68" s="141"/>
      <c r="M68" s="142" t="s">
        <v>617</v>
      </c>
      <c r="N68" s="143" t="s">
        <v>0</v>
      </c>
      <c r="O68" s="141"/>
      <c r="P68" s="142" t="s">
        <v>617</v>
      </c>
      <c r="R68" s="31">
        <v>7500</v>
      </c>
      <c r="S68" s="31">
        <f t="shared" si="8"/>
        <v>6000</v>
      </c>
      <c r="T68" s="31">
        <f>$R68*$R$32</f>
        <v>1200.0000000000002</v>
      </c>
      <c r="U68" s="31">
        <f>$R68*$R$33</f>
        <v>225</v>
      </c>
      <c r="V68" s="31">
        <f>$R68*$R$34</f>
        <v>75.000000000000014</v>
      </c>
      <c r="W68" s="15"/>
      <c r="X68" s="32" t="s">
        <v>0</v>
      </c>
      <c r="Y68" s="144" t="str">
        <f>IF(AND(ISNUMBER($F68),ISNUMBER($I68),ISNUMBER($L68),ISNUMBER($O68),$F68&gt;=0,$I68&gt;=0,$L68&gt;=0,$O68&gt;=0),$F68*($S68+$T68*(1+$O$32%)+$U68*(1+$O$33%)+$V68*(1+$O$34%))+$I68*($S68+$T68*(1+$O$32%)+$U68*(1+$O$33%)+$V68*(1+$O$34%))+$L68*($S68+$T68*(1+$O$32%)+$U68*(1+$O$33%)+$V68*(1+$O$34%))+$O68*($S68+$T68*(1+$O$32%)+$U68*(1+$O$33%)+$V68*(1+$O$34%)),"INCOMPLETE!    ")</f>
        <v xml:space="preserve">INCOMPLETE!    </v>
      </c>
    </row>
    <row r="69" spans="1:25" s="12" customFormat="1" ht="12" customHeight="1" x14ac:dyDescent="0.2">
      <c r="A69" s="125"/>
      <c r="B69" s="34"/>
      <c r="C69" s="26" t="s">
        <v>27</v>
      </c>
      <c r="D69" s="191" t="s">
        <v>544</v>
      </c>
      <c r="E69" s="192"/>
      <c r="F69" s="192"/>
      <c r="G69" s="192"/>
      <c r="H69" s="192"/>
      <c r="I69" s="192"/>
      <c r="J69" s="192"/>
      <c r="K69" s="192"/>
      <c r="L69" s="192"/>
      <c r="M69" s="192"/>
      <c r="N69" s="192"/>
      <c r="O69" s="192"/>
      <c r="P69" s="192"/>
      <c r="Q69" s="5"/>
      <c r="R69" s="27"/>
      <c r="S69" s="27"/>
      <c r="T69" s="27"/>
      <c r="U69" s="27"/>
      <c r="V69" s="27"/>
      <c r="W69" s="25"/>
      <c r="X69" s="28"/>
      <c r="Y69" s="145"/>
    </row>
    <row r="70" spans="1:25" ht="12" customHeight="1" x14ac:dyDescent="0.2">
      <c r="A70" s="125"/>
      <c r="B70" s="35">
        <v>22</v>
      </c>
      <c r="C70" s="29" t="s">
        <v>58</v>
      </c>
      <c r="D70" s="29" t="s">
        <v>534</v>
      </c>
      <c r="E70" s="143" t="s">
        <v>0</v>
      </c>
      <c r="F70" s="141"/>
      <c r="G70" s="142" t="s">
        <v>617</v>
      </c>
      <c r="H70" s="143" t="s">
        <v>0</v>
      </c>
      <c r="I70" s="141"/>
      <c r="J70" s="142" t="s">
        <v>617</v>
      </c>
      <c r="K70" s="143" t="s">
        <v>0</v>
      </c>
      <c r="L70" s="141"/>
      <c r="M70" s="142" t="s">
        <v>617</v>
      </c>
      <c r="N70" s="143" t="s">
        <v>0</v>
      </c>
      <c r="O70" s="141"/>
      <c r="P70" s="142" t="s">
        <v>617</v>
      </c>
      <c r="R70" s="31">
        <v>2500</v>
      </c>
      <c r="S70" s="31">
        <f t="shared" ref="S70:S71" si="9">$R70-$T70-$U70-$V70</f>
        <v>2000</v>
      </c>
      <c r="T70" s="31">
        <f>$R70*$R$32</f>
        <v>400.00000000000006</v>
      </c>
      <c r="U70" s="31">
        <f>$R70*$R$33</f>
        <v>75</v>
      </c>
      <c r="V70" s="31">
        <f>$R70*$R$34</f>
        <v>25.000000000000004</v>
      </c>
      <c r="W70" s="15"/>
      <c r="X70" s="32" t="s">
        <v>0</v>
      </c>
      <c r="Y70" s="144" t="str">
        <f>IF(AND(ISNUMBER($F70),ISNUMBER($I70),ISNUMBER($L70),ISNUMBER($O70),$F70&gt;=0,$I70&gt;=0,$L70&gt;=0,$O70&gt;=0),$F70*($S70+$T70*(1+$O$32%)+$U70*(1+$O$33%)+$V70*(1+$O$34%))+$I70*($S70+$T70*(1+$O$32%)+$U70*(1+$O$33%)+$V70*(1+$O$34%))+$L70*($S70+$T70*(1+$O$32%)+$U70*(1+$O$33%)+$V70*(1+$O$34%))+$O70*($S70+$T70*(1+$O$32%)+$U70*(1+$O$33%)+$V70*(1+$O$34%)),"INCOMPLETE!    ")</f>
        <v xml:space="preserve">INCOMPLETE!    </v>
      </c>
    </row>
    <row r="71" spans="1:25" ht="12" customHeight="1" x14ac:dyDescent="0.2">
      <c r="A71" s="125"/>
      <c r="B71" s="35">
        <v>23</v>
      </c>
      <c r="C71" s="29" t="s">
        <v>59</v>
      </c>
      <c r="D71" s="29" t="s">
        <v>535</v>
      </c>
      <c r="E71" s="143" t="s">
        <v>0</v>
      </c>
      <c r="F71" s="141"/>
      <c r="G71" s="142" t="s">
        <v>617</v>
      </c>
      <c r="H71" s="143" t="s">
        <v>0</v>
      </c>
      <c r="I71" s="141"/>
      <c r="J71" s="142" t="s">
        <v>617</v>
      </c>
      <c r="K71" s="143" t="s">
        <v>0</v>
      </c>
      <c r="L71" s="141"/>
      <c r="M71" s="142" t="s">
        <v>617</v>
      </c>
      <c r="N71" s="143" t="s">
        <v>0</v>
      </c>
      <c r="O71" s="141"/>
      <c r="P71" s="142" t="s">
        <v>617</v>
      </c>
      <c r="R71" s="31">
        <v>2500</v>
      </c>
      <c r="S71" s="31">
        <f t="shared" si="9"/>
        <v>2000</v>
      </c>
      <c r="T71" s="31">
        <f>$R71*$R$32</f>
        <v>400.00000000000006</v>
      </c>
      <c r="U71" s="31">
        <f>$R71*$R$33</f>
        <v>75</v>
      </c>
      <c r="V71" s="31">
        <f>$R71*$R$34</f>
        <v>25.000000000000004</v>
      </c>
      <c r="W71" s="15"/>
      <c r="X71" s="32" t="s">
        <v>0</v>
      </c>
      <c r="Y71" s="144" t="str">
        <f>IF(AND(ISNUMBER($F71),ISNUMBER($I71),ISNUMBER($L71),ISNUMBER($O71),$F71&gt;=0,$I71&gt;=0,$L71&gt;=0,$O71&gt;=0),$F71*($S71+$T71*(1+$O$32%)+$U71*(1+$O$33%)+$V71*(1+$O$34%))+$I71*($S71+$T71*(1+$O$32%)+$U71*(1+$O$33%)+$V71*(1+$O$34%))+$L71*($S71+$T71*(1+$O$32%)+$U71*(1+$O$33%)+$V71*(1+$O$34%))+$O71*($S71+$T71*(1+$O$32%)+$U71*(1+$O$33%)+$V71*(1+$O$34%)),"INCOMPLETE!    ")</f>
        <v xml:space="preserve">INCOMPLETE!    </v>
      </c>
    </row>
    <row r="72" spans="1:25" s="12" customFormat="1" ht="12" customHeight="1" x14ac:dyDescent="0.2">
      <c r="A72" s="125"/>
      <c r="B72" s="34"/>
      <c r="C72" s="26" t="s">
        <v>28</v>
      </c>
      <c r="D72" s="191" t="s">
        <v>545</v>
      </c>
      <c r="E72" s="192"/>
      <c r="F72" s="192"/>
      <c r="G72" s="192"/>
      <c r="H72" s="192"/>
      <c r="I72" s="192"/>
      <c r="J72" s="192"/>
      <c r="K72" s="192"/>
      <c r="L72" s="192"/>
      <c r="M72" s="192"/>
      <c r="N72" s="192"/>
      <c r="O72" s="192"/>
      <c r="P72" s="193"/>
      <c r="Q72" s="5"/>
      <c r="R72" s="27"/>
      <c r="S72" s="27"/>
      <c r="T72" s="27"/>
      <c r="U72" s="27"/>
      <c r="V72" s="27"/>
      <c r="W72" s="25"/>
      <c r="X72" s="28"/>
      <c r="Y72" s="145"/>
    </row>
    <row r="73" spans="1:25" ht="12" customHeight="1" x14ac:dyDescent="0.2">
      <c r="A73" s="125"/>
      <c r="B73" s="35">
        <v>24</v>
      </c>
      <c r="C73" s="29" t="s">
        <v>56</v>
      </c>
      <c r="D73" s="29" t="s">
        <v>534</v>
      </c>
      <c r="E73" s="143" t="s">
        <v>0</v>
      </c>
      <c r="F73" s="141"/>
      <c r="G73" s="142" t="s">
        <v>617</v>
      </c>
      <c r="H73" s="143" t="s">
        <v>0</v>
      </c>
      <c r="I73" s="141"/>
      <c r="J73" s="142" t="s">
        <v>617</v>
      </c>
      <c r="K73" s="143" t="s">
        <v>0</v>
      </c>
      <c r="L73" s="141"/>
      <c r="M73" s="142" t="s">
        <v>617</v>
      </c>
      <c r="N73" s="143" t="s">
        <v>0</v>
      </c>
      <c r="O73" s="141"/>
      <c r="P73" s="142" t="s">
        <v>617</v>
      </c>
      <c r="R73" s="31">
        <v>7500</v>
      </c>
      <c r="S73" s="31">
        <f t="shared" ref="S73:S74" si="10">$R73-$T73-$U73-$V73</f>
        <v>6000</v>
      </c>
      <c r="T73" s="31">
        <f>$R73*$R$32</f>
        <v>1200.0000000000002</v>
      </c>
      <c r="U73" s="31">
        <f>$R73*$R$33</f>
        <v>225</v>
      </c>
      <c r="V73" s="31">
        <f>$R73*$R$34</f>
        <v>75.000000000000014</v>
      </c>
      <c r="W73" s="15"/>
      <c r="X73" s="32" t="s">
        <v>0</v>
      </c>
      <c r="Y73" s="144" t="str">
        <f>IF(AND(ISNUMBER($F73),ISNUMBER($I73),ISNUMBER($L73),ISNUMBER($O73),$F73&gt;=0,$I73&gt;=0,$L73&gt;=0,$O73&gt;=0),$F73*($S73+$T73*(1+$O$32%)+$U73*(1+$O$33%)+$V73*(1+$O$34%))+$I73*($S73+$T73*(1+$O$32%)+$U73*(1+$O$33%)+$V73*(1+$O$34%))+$L73*($S73+$T73*(1+$O$32%)+$U73*(1+$O$33%)+$V73*(1+$O$34%))+$O73*($S73+$T73*(1+$O$32%)+$U73*(1+$O$33%)+$V73*(1+$O$34%)),"INCOMPLETE!    ")</f>
        <v xml:space="preserve">INCOMPLETE!    </v>
      </c>
    </row>
    <row r="74" spans="1:25" ht="12" customHeight="1" x14ac:dyDescent="0.2">
      <c r="A74" s="125"/>
      <c r="B74" s="35">
        <v>25</v>
      </c>
      <c r="C74" s="29" t="s">
        <v>57</v>
      </c>
      <c r="D74" s="29" t="s">
        <v>535</v>
      </c>
      <c r="E74" s="143" t="s">
        <v>0</v>
      </c>
      <c r="F74" s="141"/>
      <c r="G74" s="142" t="s">
        <v>617</v>
      </c>
      <c r="H74" s="143" t="s">
        <v>0</v>
      </c>
      <c r="I74" s="141"/>
      <c r="J74" s="142" t="s">
        <v>617</v>
      </c>
      <c r="K74" s="143" t="s">
        <v>0</v>
      </c>
      <c r="L74" s="141"/>
      <c r="M74" s="142" t="s">
        <v>617</v>
      </c>
      <c r="N74" s="143" t="s">
        <v>0</v>
      </c>
      <c r="O74" s="141"/>
      <c r="P74" s="142" t="s">
        <v>617</v>
      </c>
      <c r="R74" s="31">
        <v>7500</v>
      </c>
      <c r="S74" s="31">
        <f t="shared" si="10"/>
        <v>6000</v>
      </c>
      <c r="T74" s="31">
        <f>$R74*$R$32</f>
        <v>1200.0000000000002</v>
      </c>
      <c r="U74" s="31">
        <f>$R74*$R$33</f>
        <v>225</v>
      </c>
      <c r="V74" s="31">
        <f>$R74*$R$34</f>
        <v>75.000000000000014</v>
      </c>
      <c r="W74" s="15"/>
      <c r="X74" s="32" t="s">
        <v>0</v>
      </c>
      <c r="Y74" s="144" t="str">
        <f>IF(AND(ISNUMBER($F74),ISNUMBER($I74),ISNUMBER($L74),ISNUMBER($O74),$F74&gt;=0,$I74&gt;=0,$L74&gt;=0,$O74&gt;=0),$F74*($S74+$T74*(1+$O$32%)+$U74*(1+$O$33%)+$V74*(1+$O$34%))+$I74*($S74+$T74*(1+$O$32%)+$U74*(1+$O$33%)+$V74*(1+$O$34%))+$L74*($S74+$T74*(1+$O$32%)+$U74*(1+$O$33%)+$V74*(1+$O$34%))+$O74*($S74+$T74*(1+$O$32%)+$U74*(1+$O$33%)+$V74*(1+$O$34%)),"INCOMPLETE!    ")</f>
        <v xml:space="preserve">INCOMPLETE!    </v>
      </c>
    </row>
    <row r="75" spans="1:25" s="12" customFormat="1" ht="12" customHeight="1" x14ac:dyDescent="0.2">
      <c r="A75" s="125"/>
      <c r="B75" s="34"/>
      <c r="C75" s="26" t="s">
        <v>29</v>
      </c>
      <c r="D75" s="191" t="s">
        <v>546</v>
      </c>
      <c r="E75" s="192"/>
      <c r="F75" s="192"/>
      <c r="G75" s="192"/>
      <c r="H75" s="192"/>
      <c r="I75" s="192"/>
      <c r="J75" s="192"/>
      <c r="K75" s="192"/>
      <c r="L75" s="192"/>
      <c r="M75" s="192"/>
      <c r="N75" s="192"/>
      <c r="O75" s="192"/>
      <c r="P75" s="192"/>
      <c r="Q75" s="5"/>
      <c r="R75" s="27"/>
      <c r="S75" s="27"/>
      <c r="T75" s="27"/>
      <c r="U75" s="27"/>
      <c r="V75" s="27"/>
      <c r="W75" s="25"/>
      <c r="X75" s="28"/>
      <c r="Y75" s="145"/>
    </row>
    <row r="76" spans="1:25" ht="12" customHeight="1" x14ac:dyDescent="0.2">
      <c r="A76" s="125"/>
      <c r="B76" s="35">
        <v>26</v>
      </c>
      <c r="C76" s="29" t="s">
        <v>54</v>
      </c>
      <c r="D76" s="29" t="s">
        <v>534</v>
      </c>
      <c r="E76" s="143" t="s">
        <v>0</v>
      </c>
      <c r="F76" s="141"/>
      <c r="G76" s="142" t="s">
        <v>617</v>
      </c>
      <c r="H76" s="143" t="s">
        <v>0</v>
      </c>
      <c r="I76" s="141"/>
      <c r="J76" s="142" t="s">
        <v>617</v>
      </c>
      <c r="K76" s="143" t="s">
        <v>0</v>
      </c>
      <c r="L76" s="141"/>
      <c r="M76" s="142" t="s">
        <v>617</v>
      </c>
      <c r="N76" s="143" t="s">
        <v>0</v>
      </c>
      <c r="O76" s="141"/>
      <c r="P76" s="142" t="s">
        <v>617</v>
      </c>
      <c r="R76" s="31">
        <v>2500</v>
      </c>
      <c r="S76" s="31">
        <f t="shared" ref="S76:S77" si="11">$R76-$T76-$U76-$V76</f>
        <v>2000</v>
      </c>
      <c r="T76" s="31">
        <f>$R76*$R$32</f>
        <v>400.00000000000006</v>
      </c>
      <c r="U76" s="31">
        <f>$R76*$R$33</f>
        <v>75</v>
      </c>
      <c r="V76" s="31">
        <f>$R76*$R$34</f>
        <v>25.000000000000004</v>
      </c>
      <c r="W76" s="15"/>
      <c r="X76" s="32" t="s">
        <v>0</v>
      </c>
      <c r="Y76" s="144" t="str">
        <f>IF(AND(ISNUMBER($F76),ISNUMBER($I76),ISNUMBER($L76),ISNUMBER($O76),$F76&gt;=0,$I76&gt;=0,$L76&gt;=0,$O76&gt;=0),$F76*($S76+$T76*(1+$O$32%)+$U76*(1+$O$33%)+$V76*(1+$O$34%))+$I76*($S76+$T76*(1+$O$32%)+$U76*(1+$O$33%)+$V76*(1+$O$34%))+$L76*($S76+$T76*(1+$O$32%)+$U76*(1+$O$33%)+$V76*(1+$O$34%))+$O76*($S76+$T76*(1+$O$32%)+$U76*(1+$O$33%)+$V76*(1+$O$34%)),"INCOMPLETE!    ")</f>
        <v xml:space="preserve">INCOMPLETE!    </v>
      </c>
    </row>
    <row r="77" spans="1:25" ht="12" customHeight="1" x14ac:dyDescent="0.2">
      <c r="A77" s="125"/>
      <c r="B77" s="35">
        <v>27</v>
      </c>
      <c r="C77" s="29" t="s">
        <v>55</v>
      </c>
      <c r="D77" s="29" t="s">
        <v>535</v>
      </c>
      <c r="E77" s="143" t="s">
        <v>0</v>
      </c>
      <c r="F77" s="141"/>
      <c r="G77" s="142" t="s">
        <v>617</v>
      </c>
      <c r="H77" s="143" t="s">
        <v>0</v>
      </c>
      <c r="I77" s="141"/>
      <c r="J77" s="142" t="s">
        <v>617</v>
      </c>
      <c r="K77" s="143" t="s">
        <v>0</v>
      </c>
      <c r="L77" s="141"/>
      <c r="M77" s="142" t="s">
        <v>617</v>
      </c>
      <c r="N77" s="143" t="s">
        <v>0</v>
      </c>
      <c r="O77" s="141"/>
      <c r="P77" s="142" t="s">
        <v>617</v>
      </c>
      <c r="R77" s="31">
        <v>2500</v>
      </c>
      <c r="S77" s="31">
        <f t="shared" si="11"/>
        <v>2000</v>
      </c>
      <c r="T77" s="31">
        <f>$R77*$R$32</f>
        <v>400.00000000000006</v>
      </c>
      <c r="U77" s="31">
        <f>$R77*$R$33</f>
        <v>75</v>
      </c>
      <c r="V77" s="31">
        <f>$R77*$R$34</f>
        <v>25.000000000000004</v>
      </c>
      <c r="W77" s="15"/>
      <c r="X77" s="32" t="s">
        <v>0</v>
      </c>
      <c r="Y77" s="144" t="str">
        <f>IF(AND(ISNUMBER($F77),ISNUMBER($I77),ISNUMBER($L77),ISNUMBER($O77),$F77&gt;=0,$I77&gt;=0,$L77&gt;=0,$O77&gt;=0),$F77*($S77+$T77*(1+$O$32%)+$U77*(1+$O$33%)+$V77*(1+$O$34%))+$I77*($S77+$T77*(1+$O$32%)+$U77*(1+$O$33%)+$V77*(1+$O$34%))+$L77*($S77+$T77*(1+$O$32%)+$U77*(1+$O$33%)+$V77*(1+$O$34%))+$O77*($S77+$T77*(1+$O$32%)+$U77*(1+$O$33%)+$V77*(1+$O$34%)),"INCOMPLETE!    ")</f>
        <v xml:space="preserve">INCOMPLETE!    </v>
      </c>
    </row>
    <row r="78" spans="1:25" s="12" customFormat="1" ht="12" customHeight="1" x14ac:dyDescent="0.2">
      <c r="A78" s="125"/>
      <c r="B78" s="34"/>
      <c r="C78" s="26" t="s">
        <v>30</v>
      </c>
      <c r="D78" s="191" t="s">
        <v>547</v>
      </c>
      <c r="E78" s="192"/>
      <c r="F78" s="192"/>
      <c r="G78" s="192"/>
      <c r="H78" s="192"/>
      <c r="I78" s="192"/>
      <c r="J78" s="192"/>
      <c r="K78" s="192"/>
      <c r="L78" s="192"/>
      <c r="M78" s="192"/>
      <c r="N78" s="192"/>
      <c r="O78" s="192"/>
      <c r="P78" s="192"/>
      <c r="Q78" s="5"/>
      <c r="R78" s="27"/>
      <c r="S78" s="27"/>
      <c r="T78" s="27"/>
      <c r="U78" s="27"/>
      <c r="V78" s="27"/>
      <c r="W78" s="25"/>
      <c r="X78" s="28"/>
      <c r="Y78" s="145"/>
    </row>
    <row r="79" spans="1:25" ht="12" customHeight="1" x14ac:dyDescent="0.2">
      <c r="A79" s="125"/>
      <c r="B79" s="35">
        <v>28</v>
      </c>
      <c r="C79" s="29" t="s">
        <v>52</v>
      </c>
      <c r="D79" s="29" t="s">
        <v>534</v>
      </c>
      <c r="E79" s="143" t="s">
        <v>0</v>
      </c>
      <c r="F79" s="141"/>
      <c r="G79" s="142" t="s">
        <v>617</v>
      </c>
      <c r="H79" s="143" t="s">
        <v>0</v>
      </c>
      <c r="I79" s="141"/>
      <c r="J79" s="142" t="s">
        <v>617</v>
      </c>
      <c r="K79" s="143" t="s">
        <v>0</v>
      </c>
      <c r="L79" s="141"/>
      <c r="M79" s="142" t="s">
        <v>617</v>
      </c>
      <c r="N79" s="143" t="s">
        <v>0</v>
      </c>
      <c r="O79" s="141"/>
      <c r="P79" s="142" t="s">
        <v>617</v>
      </c>
      <c r="R79" s="31">
        <v>7500</v>
      </c>
      <c r="S79" s="31">
        <f t="shared" ref="S79:S80" si="12">$R79-$T79-$U79-$V79</f>
        <v>6000</v>
      </c>
      <c r="T79" s="31">
        <f>$R79*$R$32</f>
        <v>1200.0000000000002</v>
      </c>
      <c r="U79" s="31">
        <f>$R79*$R$33</f>
        <v>225</v>
      </c>
      <c r="V79" s="31">
        <f>$R79*$R$34</f>
        <v>75.000000000000014</v>
      </c>
      <c r="W79" s="15"/>
      <c r="X79" s="32" t="s">
        <v>0</v>
      </c>
      <c r="Y79" s="144" t="str">
        <f>IF(AND(ISNUMBER($F79),ISNUMBER($I79),ISNUMBER($L79),ISNUMBER($O79),$F79&gt;=0,$I79&gt;=0,$L79&gt;=0,$O79&gt;=0),$F79*($S79+$T79*(1+$O$32%)+$U79*(1+$O$33%)+$V79*(1+$O$34%))+$I79*($S79+$T79*(1+$O$32%)+$U79*(1+$O$33%)+$V79*(1+$O$34%))+$L79*($S79+$T79*(1+$O$32%)+$U79*(1+$O$33%)+$V79*(1+$O$34%))+$O79*($S79+$T79*(1+$O$32%)+$U79*(1+$O$33%)+$V79*(1+$O$34%)),"INCOMPLETE!    ")</f>
        <v xml:space="preserve">INCOMPLETE!    </v>
      </c>
    </row>
    <row r="80" spans="1:25" ht="12" customHeight="1" x14ac:dyDescent="0.2">
      <c r="A80" s="125"/>
      <c r="B80" s="35">
        <v>29</v>
      </c>
      <c r="C80" s="29" t="s">
        <v>53</v>
      </c>
      <c r="D80" s="29" t="s">
        <v>535</v>
      </c>
      <c r="E80" s="143" t="s">
        <v>0</v>
      </c>
      <c r="F80" s="141"/>
      <c r="G80" s="142" t="s">
        <v>617</v>
      </c>
      <c r="H80" s="143" t="s">
        <v>0</v>
      </c>
      <c r="I80" s="141"/>
      <c r="J80" s="142" t="s">
        <v>617</v>
      </c>
      <c r="K80" s="143" t="s">
        <v>0</v>
      </c>
      <c r="L80" s="141"/>
      <c r="M80" s="142" t="s">
        <v>617</v>
      </c>
      <c r="N80" s="143" t="s">
        <v>0</v>
      </c>
      <c r="O80" s="141"/>
      <c r="P80" s="142" t="s">
        <v>617</v>
      </c>
      <c r="R80" s="31">
        <v>7500</v>
      </c>
      <c r="S80" s="31">
        <f t="shared" si="12"/>
        <v>6000</v>
      </c>
      <c r="T80" s="31">
        <f>$R80*$R$32</f>
        <v>1200.0000000000002</v>
      </c>
      <c r="U80" s="31">
        <f>$R80*$R$33</f>
        <v>225</v>
      </c>
      <c r="V80" s="31">
        <f>$R80*$R$34</f>
        <v>75.000000000000014</v>
      </c>
      <c r="W80" s="15"/>
      <c r="X80" s="32" t="s">
        <v>0</v>
      </c>
      <c r="Y80" s="144" t="str">
        <f>IF(AND(ISNUMBER($F80),ISNUMBER($I80),ISNUMBER($L80),ISNUMBER($O80),$F80&gt;=0,$I80&gt;=0,$L80&gt;=0,$O80&gt;=0),$F80*($S80+$T80*(1+$O$32%)+$U80*(1+$O$33%)+$V80*(1+$O$34%))+$I80*($S80+$T80*(1+$O$32%)+$U80*(1+$O$33%)+$V80*(1+$O$34%))+$L80*($S80+$T80*(1+$O$32%)+$U80*(1+$O$33%)+$V80*(1+$O$34%))+$O80*($S80+$T80*(1+$O$32%)+$U80*(1+$O$33%)+$V80*(1+$O$34%)),"INCOMPLETE!    ")</f>
        <v xml:space="preserve">INCOMPLETE!    </v>
      </c>
    </row>
    <row r="81" spans="1:25" s="12" customFormat="1" ht="24.75" customHeight="1" x14ac:dyDescent="0.2">
      <c r="A81" s="125"/>
      <c r="B81" s="34"/>
      <c r="C81" s="26" t="s">
        <v>31</v>
      </c>
      <c r="D81" s="322" t="s">
        <v>549</v>
      </c>
      <c r="E81" s="323"/>
      <c r="F81" s="323"/>
      <c r="G81" s="323"/>
      <c r="H81" s="323"/>
      <c r="I81" s="323"/>
      <c r="J81" s="323"/>
      <c r="K81" s="323"/>
      <c r="L81" s="323"/>
      <c r="M81" s="323"/>
      <c r="N81" s="323"/>
      <c r="O81" s="323"/>
      <c r="P81" s="323"/>
      <c r="Q81" s="5"/>
      <c r="R81" s="27"/>
      <c r="S81" s="27"/>
      <c r="T81" s="27"/>
      <c r="U81" s="27"/>
      <c r="V81" s="27"/>
      <c r="W81" s="25"/>
      <c r="X81" s="28"/>
      <c r="Y81" s="145"/>
    </row>
    <row r="82" spans="1:25" ht="12" customHeight="1" x14ac:dyDescent="0.2">
      <c r="A82" s="125"/>
      <c r="B82" s="35">
        <v>30</v>
      </c>
      <c r="C82" s="29" t="s">
        <v>50</v>
      </c>
      <c r="D82" s="181" t="s">
        <v>534</v>
      </c>
      <c r="E82" s="143" t="s">
        <v>0</v>
      </c>
      <c r="F82" s="141"/>
      <c r="G82" s="142" t="s">
        <v>617</v>
      </c>
      <c r="H82" s="143" t="s">
        <v>0</v>
      </c>
      <c r="I82" s="141"/>
      <c r="J82" s="142" t="s">
        <v>617</v>
      </c>
      <c r="K82" s="143" t="s">
        <v>0</v>
      </c>
      <c r="L82" s="141"/>
      <c r="M82" s="142" t="s">
        <v>617</v>
      </c>
      <c r="N82" s="143" t="s">
        <v>0</v>
      </c>
      <c r="O82" s="141"/>
      <c r="P82" s="142" t="s">
        <v>617</v>
      </c>
      <c r="R82" s="31">
        <v>2500</v>
      </c>
      <c r="S82" s="31">
        <f t="shared" ref="S82:S83" si="13">$R82-$T82-$U82-$V82</f>
        <v>2000</v>
      </c>
      <c r="T82" s="31">
        <f>$R82*$R$32</f>
        <v>400.00000000000006</v>
      </c>
      <c r="U82" s="31">
        <f>$R82*$R$33</f>
        <v>75</v>
      </c>
      <c r="V82" s="31">
        <f>$R82*$R$34</f>
        <v>25.000000000000004</v>
      </c>
      <c r="W82" s="15"/>
      <c r="X82" s="32" t="s">
        <v>0</v>
      </c>
      <c r="Y82" s="144" t="str">
        <f>IF(AND(ISNUMBER($F82),ISNUMBER($I82),ISNUMBER($L82),ISNUMBER($O82),$F82&gt;=0,$I82&gt;=0,$L82&gt;=0,$O82&gt;=0),$F82*($S82+$T82*(1+$O$32%)+$U82*(1+$O$33%)+$V82*(1+$O$34%))+$I82*($S82+$T82*(1+$O$32%)+$U82*(1+$O$33%)+$V82*(1+$O$34%))+$L82*($S82+$T82*(1+$O$32%)+$U82*(1+$O$33%)+$V82*(1+$O$34%))+$O82*($S82+$T82*(1+$O$32%)+$U82*(1+$O$33%)+$V82*(1+$O$34%)),"INCOMPLETE!    ")</f>
        <v xml:space="preserve">INCOMPLETE!    </v>
      </c>
    </row>
    <row r="83" spans="1:25" ht="12" customHeight="1" x14ac:dyDescent="0.2">
      <c r="A83" s="125"/>
      <c r="B83" s="35">
        <v>31</v>
      </c>
      <c r="C83" s="29" t="s">
        <v>51</v>
      </c>
      <c r="D83" s="29" t="s">
        <v>535</v>
      </c>
      <c r="E83" s="143" t="s">
        <v>0</v>
      </c>
      <c r="F83" s="141"/>
      <c r="G83" s="142" t="s">
        <v>617</v>
      </c>
      <c r="H83" s="143" t="s">
        <v>0</v>
      </c>
      <c r="I83" s="141"/>
      <c r="J83" s="142" t="s">
        <v>617</v>
      </c>
      <c r="K83" s="143" t="s">
        <v>0</v>
      </c>
      <c r="L83" s="141"/>
      <c r="M83" s="142" t="s">
        <v>617</v>
      </c>
      <c r="N83" s="143" t="s">
        <v>0</v>
      </c>
      <c r="O83" s="141"/>
      <c r="P83" s="142" t="s">
        <v>617</v>
      </c>
      <c r="R83" s="31">
        <v>2500</v>
      </c>
      <c r="S83" s="31">
        <f t="shared" si="13"/>
        <v>2000</v>
      </c>
      <c r="T83" s="31">
        <f>$R83*$R$32</f>
        <v>400.00000000000006</v>
      </c>
      <c r="U83" s="31">
        <f>$R83*$R$33</f>
        <v>75</v>
      </c>
      <c r="V83" s="31">
        <f>$R83*$R$34</f>
        <v>25.000000000000004</v>
      </c>
      <c r="W83" s="15"/>
      <c r="X83" s="32" t="s">
        <v>0</v>
      </c>
      <c r="Y83" s="144" t="str">
        <f>IF(AND(ISNUMBER($F83),ISNUMBER($I83),ISNUMBER($L83),ISNUMBER($O83),$F83&gt;=0,$I83&gt;=0,$L83&gt;=0,$O83&gt;=0),$F83*($S83+$T83*(1+$O$32%)+$U83*(1+$O$33%)+$V83*(1+$O$34%))+$I83*($S83+$T83*(1+$O$32%)+$U83*(1+$O$33%)+$V83*(1+$O$34%))+$L83*($S83+$T83*(1+$O$32%)+$U83*(1+$O$33%)+$V83*(1+$O$34%))+$O83*($S83+$T83*(1+$O$32%)+$U83*(1+$O$33%)+$V83*(1+$O$34%)),"INCOMPLETE!    ")</f>
        <v xml:space="preserve">INCOMPLETE!    </v>
      </c>
    </row>
    <row r="84" spans="1:25" s="12" customFormat="1" ht="12" customHeight="1" x14ac:dyDescent="0.2">
      <c r="A84" s="125"/>
      <c r="B84" s="34"/>
      <c r="C84" s="26" t="s">
        <v>32</v>
      </c>
      <c r="D84" s="191" t="s">
        <v>550</v>
      </c>
      <c r="E84" s="192"/>
      <c r="F84" s="192"/>
      <c r="G84" s="192"/>
      <c r="H84" s="192"/>
      <c r="I84" s="192"/>
      <c r="J84" s="192"/>
      <c r="K84" s="192"/>
      <c r="L84" s="192"/>
      <c r="M84" s="192"/>
      <c r="N84" s="192"/>
      <c r="O84" s="192"/>
      <c r="P84" s="192"/>
      <c r="Q84" s="5"/>
      <c r="R84" s="27"/>
      <c r="S84" s="27"/>
      <c r="T84" s="27"/>
      <c r="U84" s="27"/>
      <c r="V84" s="27"/>
      <c r="W84" s="25"/>
      <c r="X84" s="28"/>
      <c r="Y84" s="145"/>
    </row>
    <row r="85" spans="1:25" ht="12" customHeight="1" x14ac:dyDescent="0.2">
      <c r="A85" s="125"/>
      <c r="B85" s="35">
        <v>32</v>
      </c>
      <c r="C85" s="29" t="s">
        <v>48</v>
      </c>
      <c r="D85" s="29" t="s">
        <v>534</v>
      </c>
      <c r="E85" s="143" t="s">
        <v>0</v>
      </c>
      <c r="F85" s="141"/>
      <c r="G85" s="142" t="s">
        <v>617</v>
      </c>
      <c r="H85" s="143" t="s">
        <v>0</v>
      </c>
      <c r="I85" s="141"/>
      <c r="J85" s="142" t="s">
        <v>617</v>
      </c>
      <c r="K85" s="143" t="s">
        <v>0</v>
      </c>
      <c r="L85" s="141"/>
      <c r="M85" s="142" t="s">
        <v>617</v>
      </c>
      <c r="N85" s="143" t="s">
        <v>0</v>
      </c>
      <c r="O85" s="141"/>
      <c r="P85" s="142" t="s">
        <v>617</v>
      </c>
      <c r="R85" s="31">
        <v>7500</v>
      </c>
      <c r="S85" s="31">
        <f t="shared" ref="S85:S86" si="14">$R85-$T85-$U85-$V85</f>
        <v>6000</v>
      </c>
      <c r="T85" s="31">
        <f>$R85*$R$32</f>
        <v>1200.0000000000002</v>
      </c>
      <c r="U85" s="31">
        <f>$R85*$R$33</f>
        <v>225</v>
      </c>
      <c r="V85" s="31">
        <f>$R85*$R$34</f>
        <v>75.000000000000014</v>
      </c>
      <c r="W85" s="15"/>
      <c r="X85" s="32" t="s">
        <v>0</v>
      </c>
      <c r="Y85" s="144" t="str">
        <f>IF(AND(ISNUMBER($F85),ISNUMBER($I85),ISNUMBER($L85),ISNUMBER($O85),$F85&gt;=0,$I85&gt;=0,$L85&gt;=0,$O85&gt;=0),$F85*($S85+$T85*(1+$O$32%)+$U85*(1+$O$33%)+$V85*(1+$O$34%))+$I85*($S85+$T85*(1+$O$32%)+$U85*(1+$O$33%)+$V85*(1+$O$34%))+$L85*($S85+$T85*(1+$O$32%)+$U85*(1+$O$33%)+$V85*(1+$O$34%))+$O85*($S85+$T85*(1+$O$32%)+$U85*(1+$O$33%)+$V85*(1+$O$34%)),"INCOMPLETE!    ")</f>
        <v xml:space="preserve">INCOMPLETE!    </v>
      </c>
    </row>
    <row r="86" spans="1:25" ht="12" customHeight="1" x14ac:dyDescent="0.2">
      <c r="A86" s="125"/>
      <c r="B86" s="35">
        <v>33</v>
      </c>
      <c r="C86" s="29" t="s">
        <v>49</v>
      </c>
      <c r="D86" s="29" t="s">
        <v>535</v>
      </c>
      <c r="E86" s="143" t="s">
        <v>0</v>
      </c>
      <c r="F86" s="141"/>
      <c r="G86" s="142" t="s">
        <v>617</v>
      </c>
      <c r="H86" s="143" t="s">
        <v>0</v>
      </c>
      <c r="I86" s="141"/>
      <c r="J86" s="142" t="s">
        <v>617</v>
      </c>
      <c r="K86" s="143" t="s">
        <v>0</v>
      </c>
      <c r="L86" s="141"/>
      <c r="M86" s="142" t="s">
        <v>617</v>
      </c>
      <c r="N86" s="143" t="s">
        <v>0</v>
      </c>
      <c r="O86" s="141"/>
      <c r="P86" s="142" t="s">
        <v>617</v>
      </c>
      <c r="R86" s="31">
        <v>7500</v>
      </c>
      <c r="S86" s="31">
        <f t="shared" si="14"/>
        <v>6000</v>
      </c>
      <c r="T86" s="31">
        <f>$R86*$R$32</f>
        <v>1200.0000000000002</v>
      </c>
      <c r="U86" s="31">
        <f>$R86*$R$33</f>
        <v>225</v>
      </c>
      <c r="V86" s="31">
        <f>$R86*$R$34</f>
        <v>75.000000000000014</v>
      </c>
      <c r="W86" s="15"/>
      <c r="X86" s="32" t="s">
        <v>0</v>
      </c>
      <c r="Y86" s="144" t="str">
        <f>IF(AND(ISNUMBER($F86),ISNUMBER($I86),ISNUMBER($L86),ISNUMBER($O86),$F86&gt;=0,$I86&gt;=0,$L86&gt;=0,$O86&gt;=0),$F86*($S86+$T86*(1+$O$32%)+$U86*(1+$O$33%)+$V86*(1+$O$34%))+$I86*($S86+$T86*(1+$O$32%)+$U86*(1+$O$33%)+$V86*(1+$O$34%))+$L86*($S86+$T86*(1+$O$32%)+$U86*(1+$O$33%)+$V86*(1+$O$34%))+$O86*($S86+$T86*(1+$O$32%)+$U86*(1+$O$33%)+$V86*(1+$O$34%)),"INCOMPLETE!    ")</f>
        <v xml:space="preserve">INCOMPLETE!    </v>
      </c>
    </row>
    <row r="87" spans="1:25" s="12" customFormat="1" ht="25.5" customHeight="1" x14ac:dyDescent="0.2">
      <c r="A87" s="125"/>
      <c r="B87" s="34"/>
      <c r="C87" s="26" t="s">
        <v>33</v>
      </c>
      <c r="D87" s="322" t="s">
        <v>551</v>
      </c>
      <c r="E87" s="323"/>
      <c r="F87" s="323"/>
      <c r="G87" s="323"/>
      <c r="H87" s="323"/>
      <c r="I87" s="323"/>
      <c r="J87" s="323"/>
      <c r="K87" s="323"/>
      <c r="L87" s="323"/>
      <c r="M87" s="323"/>
      <c r="N87" s="323"/>
      <c r="O87" s="323"/>
      <c r="P87" s="324"/>
      <c r="Q87" s="5"/>
      <c r="R87" s="27"/>
      <c r="S87" s="27"/>
      <c r="T87" s="27"/>
      <c r="U87" s="27"/>
      <c r="V87" s="27"/>
      <c r="W87" s="25"/>
      <c r="X87" s="28"/>
      <c r="Y87" s="145"/>
    </row>
    <row r="88" spans="1:25" ht="12" customHeight="1" x14ac:dyDescent="0.2">
      <c r="A88" s="125"/>
      <c r="B88" s="35">
        <v>34</v>
      </c>
      <c r="C88" s="29" t="s">
        <v>46</v>
      </c>
      <c r="D88" s="29" t="s">
        <v>534</v>
      </c>
      <c r="E88" s="143" t="s">
        <v>0</v>
      </c>
      <c r="F88" s="141"/>
      <c r="G88" s="142" t="s">
        <v>617</v>
      </c>
      <c r="H88" s="143" t="s">
        <v>0</v>
      </c>
      <c r="I88" s="141"/>
      <c r="J88" s="142" t="s">
        <v>617</v>
      </c>
      <c r="K88" s="143" t="s">
        <v>0</v>
      </c>
      <c r="L88" s="141"/>
      <c r="M88" s="142" t="s">
        <v>617</v>
      </c>
      <c r="N88" s="143" t="s">
        <v>0</v>
      </c>
      <c r="O88" s="141"/>
      <c r="P88" s="142" t="s">
        <v>617</v>
      </c>
      <c r="R88" s="31">
        <v>2500</v>
      </c>
      <c r="S88" s="31">
        <f t="shared" ref="S88:S89" si="15">$R88-$T88-$U88-$V88</f>
        <v>2000</v>
      </c>
      <c r="T88" s="31">
        <f>$R88*$R$32</f>
        <v>400.00000000000006</v>
      </c>
      <c r="U88" s="31">
        <f>$R88*$R$33</f>
        <v>75</v>
      </c>
      <c r="V88" s="31">
        <f>$R88*$R$34</f>
        <v>25.000000000000004</v>
      </c>
      <c r="W88" s="15"/>
      <c r="X88" s="32" t="s">
        <v>0</v>
      </c>
      <c r="Y88" s="144" t="str">
        <f>IF(AND(ISNUMBER($F88),ISNUMBER($I88),ISNUMBER($L88),ISNUMBER($O88),$F88&gt;=0,$I88&gt;=0,$L88&gt;=0,$O88&gt;=0),$F88*($S88+$T88*(1+$O$32%)+$U88*(1+$O$33%)+$V88*(1+$O$34%))+$I88*($S88+$T88*(1+$O$32%)+$U88*(1+$O$33%)+$V88*(1+$O$34%))+$L88*($S88+$T88*(1+$O$32%)+$U88*(1+$O$33%)+$V88*(1+$O$34%))+$O88*($S88+$T88*(1+$O$32%)+$U88*(1+$O$33%)+$V88*(1+$O$34%)),"INCOMPLETE!    ")</f>
        <v xml:space="preserve">INCOMPLETE!    </v>
      </c>
    </row>
    <row r="89" spans="1:25" ht="12" customHeight="1" x14ac:dyDescent="0.2">
      <c r="A89" s="125"/>
      <c r="B89" s="35">
        <v>35</v>
      </c>
      <c r="C89" s="29" t="s">
        <v>47</v>
      </c>
      <c r="D89" s="29" t="s">
        <v>535</v>
      </c>
      <c r="E89" s="143" t="s">
        <v>0</v>
      </c>
      <c r="F89" s="141"/>
      <c r="G89" s="142" t="s">
        <v>617</v>
      </c>
      <c r="H89" s="143" t="s">
        <v>0</v>
      </c>
      <c r="I89" s="141"/>
      <c r="J89" s="142" t="s">
        <v>617</v>
      </c>
      <c r="K89" s="143" t="s">
        <v>0</v>
      </c>
      <c r="L89" s="141"/>
      <c r="M89" s="142" t="s">
        <v>617</v>
      </c>
      <c r="N89" s="143" t="s">
        <v>0</v>
      </c>
      <c r="O89" s="141"/>
      <c r="P89" s="142" t="s">
        <v>617</v>
      </c>
      <c r="R89" s="31">
        <v>2500</v>
      </c>
      <c r="S89" s="31">
        <f t="shared" si="15"/>
        <v>2000</v>
      </c>
      <c r="T89" s="31">
        <f>$R89*$R$32</f>
        <v>400.00000000000006</v>
      </c>
      <c r="U89" s="31">
        <f>$R89*$R$33</f>
        <v>75</v>
      </c>
      <c r="V89" s="31">
        <f>$R89*$R$34</f>
        <v>25.000000000000004</v>
      </c>
      <c r="W89" s="15"/>
      <c r="X89" s="32" t="s">
        <v>0</v>
      </c>
      <c r="Y89" s="144" t="str">
        <f>IF(AND(ISNUMBER($F89),ISNUMBER($I89),ISNUMBER($L89),ISNUMBER($O89),$F89&gt;=0,$I89&gt;=0,$L89&gt;=0,$O89&gt;=0),$F89*($S89+$T89*(1+$O$32%)+$U89*(1+$O$33%)+$V89*(1+$O$34%))+$I89*($S89+$T89*(1+$O$32%)+$U89*(1+$O$33%)+$V89*(1+$O$34%))+$L89*($S89+$T89*(1+$O$32%)+$U89*(1+$O$33%)+$V89*(1+$O$34%))+$O89*($S89+$T89*(1+$O$32%)+$U89*(1+$O$33%)+$V89*(1+$O$34%)),"INCOMPLETE!    ")</f>
        <v xml:space="preserve">INCOMPLETE!    </v>
      </c>
    </row>
    <row r="90" spans="1:25" s="12" customFormat="1" ht="12" customHeight="1" x14ac:dyDescent="0.2">
      <c r="A90" s="125"/>
      <c r="B90" s="34"/>
      <c r="C90" s="26" t="s">
        <v>34</v>
      </c>
      <c r="D90" s="191" t="s">
        <v>552</v>
      </c>
      <c r="E90" s="192"/>
      <c r="F90" s="192"/>
      <c r="G90" s="192"/>
      <c r="H90" s="192"/>
      <c r="I90" s="192"/>
      <c r="J90" s="192"/>
      <c r="K90" s="192"/>
      <c r="L90" s="192"/>
      <c r="M90" s="192"/>
      <c r="N90" s="192"/>
      <c r="O90" s="192"/>
      <c r="P90" s="192"/>
      <c r="Q90" s="5"/>
      <c r="R90" s="27"/>
      <c r="S90" s="27"/>
      <c r="T90" s="27"/>
      <c r="U90" s="27"/>
      <c r="V90" s="27"/>
      <c r="W90" s="25"/>
      <c r="X90" s="28"/>
      <c r="Y90" s="145"/>
    </row>
    <row r="91" spans="1:25" ht="12" customHeight="1" x14ac:dyDescent="0.2">
      <c r="A91" s="125"/>
      <c r="B91" s="35">
        <v>36</v>
      </c>
      <c r="C91" s="29" t="s">
        <v>44</v>
      </c>
      <c r="D91" s="29" t="s">
        <v>534</v>
      </c>
      <c r="E91" s="143" t="s">
        <v>0</v>
      </c>
      <c r="F91" s="141"/>
      <c r="G91" s="142" t="s">
        <v>617</v>
      </c>
      <c r="H91" s="143" t="s">
        <v>0</v>
      </c>
      <c r="I91" s="141"/>
      <c r="J91" s="142" t="s">
        <v>617</v>
      </c>
      <c r="K91" s="143" t="s">
        <v>0</v>
      </c>
      <c r="L91" s="141"/>
      <c r="M91" s="142" t="s">
        <v>617</v>
      </c>
      <c r="N91" s="143" t="s">
        <v>0</v>
      </c>
      <c r="O91" s="141"/>
      <c r="P91" s="142" t="s">
        <v>617</v>
      </c>
      <c r="R91" s="31">
        <v>2500</v>
      </c>
      <c r="S91" s="31">
        <f t="shared" ref="S91:S92" si="16">$R91-$T91-$U91-$V91</f>
        <v>2000</v>
      </c>
      <c r="T91" s="31">
        <f>$R91*$R$32</f>
        <v>400.00000000000006</v>
      </c>
      <c r="U91" s="31">
        <f>$R91*$R$33</f>
        <v>75</v>
      </c>
      <c r="V91" s="31">
        <f>$R91*$R$34</f>
        <v>25.000000000000004</v>
      </c>
      <c r="W91" s="15"/>
      <c r="X91" s="32" t="s">
        <v>0</v>
      </c>
      <c r="Y91" s="144" t="str">
        <f>IF(AND(ISNUMBER($F91),ISNUMBER($I91),ISNUMBER($L91),ISNUMBER($O91),$F91&gt;=0,$I91&gt;=0,$L91&gt;=0,$O91&gt;=0),$F91*($S91+$T91*(1+$O$32%)+$U91*(1+$O$33%)+$V91*(1+$O$34%))+$I91*($S91+$T91*(1+$O$32%)+$U91*(1+$O$33%)+$V91*(1+$O$34%))+$L91*($S91+$T91*(1+$O$32%)+$U91*(1+$O$33%)+$V91*(1+$O$34%))+$O91*($S91+$T91*(1+$O$32%)+$U91*(1+$O$33%)+$V91*(1+$O$34%)),"INCOMPLETE!    ")</f>
        <v xml:space="preserve">INCOMPLETE!    </v>
      </c>
    </row>
    <row r="92" spans="1:25" ht="12" customHeight="1" x14ac:dyDescent="0.2">
      <c r="A92" s="125"/>
      <c r="B92" s="35">
        <v>37</v>
      </c>
      <c r="C92" s="29" t="s">
        <v>45</v>
      </c>
      <c r="D92" s="29" t="s">
        <v>535</v>
      </c>
      <c r="E92" s="143" t="s">
        <v>0</v>
      </c>
      <c r="F92" s="141"/>
      <c r="G92" s="142" t="s">
        <v>617</v>
      </c>
      <c r="H92" s="143" t="s">
        <v>0</v>
      </c>
      <c r="I92" s="141"/>
      <c r="J92" s="142" t="s">
        <v>617</v>
      </c>
      <c r="K92" s="143" t="s">
        <v>0</v>
      </c>
      <c r="L92" s="141"/>
      <c r="M92" s="142" t="s">
        <v>617</v>
      </c>
      <c r="N92" s="143" t="s">
        <v>0</v>
      </c>
      <c r="O92" s="141"/>
      <c r="P92" s="142" t="s">
        <v>617</v>
      </c>
      <c r="R92" s="31">
        <v>2500</v>
      </c>
      <c r="S92" s="31">
        <f t="shared" si="16"/>
        <v>2000</v>
      </c>
      <c r="T92" s="31">
        <f>$R92*$R$32</f>
        <v>400.00000000000006</v>
      </c>
      <c r="U92" s="31">
        <f>$R92*$R$33</f>
        <v>75</v>
      </c>
      <c r="V92" s="31">
        <f>$R92*$R$34</f>
        <v>25.000000000000004</v>
      </c>
      <c r="W92" s="15"/>
      <c r="X92" s="32" t="s">
        <v>0</v>
      </c>
      <c r="Y92" s="144" t="str">
        <f>IF(AND(ISNUMBER($F92),ISNUMBER($I92),ISNUMBER($L92),ISNUMBER($O92),$F92&gt;=0,$I92&gt;=0,$L92&gt;=0,$O92&gt;=0),$F92*($S92+$T92*(1+$O$32%)+$U92*(1+$O$33%)+$V92*(1+$O$34%))+$I92*($S92+$T92*(1+$O$32%)+$U92*(1+$O$33%)+$V92*(1+$O$34%))+$L92*($S92+$T92*(1+$O$32%)+$U92*(1+$O$33%)+$V92*(1+$O$34%))+$O92*($S92+$T92*(1+$O$32%)+$U92*(1+$O$33%)+$V92*(1+$O$34%)),"INCOMPLETE!    ")</f>
        <v xml:space="preserve">INCOMPLETE!    </v>
      </c>
    </row>
    <row r="93" spans="1:25" s="12" customFormat="1" ht="12" customHeight="1" x14ac:dyDescent="0.2">
      <c r="A93" s="125"/>
      <c r="B93" s="34"/>
      <c r="C93" s="26" t="s">
        <v>35</v>
      </c>
      <c r="D93" s="191" t="s">
        <v>553</v>
      </c>
      <c r="E93" s="192"/>
      <c r="F93" s="192"/>
      <c r="G93" s="192"/>
      <c r="H93" s="192"/>
      <c r="I93" s="192"/>
      <c r="J93" s="192"/>
      <c r="K93" s="192"/>
      <c r="L93" s="192"/>
      <c r="M93" s="192"/>
      <c r="N93" s="192"/>
      <c r="O93" s="192"/>
      <c r="P93" s="192"/>
      <c r="Q93" s="5"/>
      <c r="R93" s="27"/>
      <c r="S93" s="27"/>
      <c r="T93" s="27"/>
      <c r="U93" s="27"/>
      <c r="V93" s="27"/>
      <c r="W93" s="25"/>
      <c r="X93" s="28"/>
      <c r="Y93" s="145"/>
    </row>
    <row r="94" spans="1:25" ht="12" customHeight="1" x14ac:dyDescent="0.2">
      <c r="A94" s="125"/>
      <c r="B94" s="35">
        <v>38</v>
      </c>
      <c r="C94" s="29" t="s">
        <v>42</v>
      </c>
      <c r="D94" s="29" t="s">
        <v>534</v>
      </c>
      <c r="E94" s="143" t="s">
        <v>0</v>
      </c>
      <c r="F94" s="141"/>
      <c r="G94" s="142" t="s">
        <v>617</v>
      </c>
      <c r="H94" s="143" t="s">
        <v>0</v>
      </c>
      <c r="I94" s="141"/>
      <c r="J94" s="142" t="s">
        <v>617</v>
      </c>
      <c r="K94" s="143" t="s">
        <v>0</v>
      </c>
      <c r="L94" s="141"/>
      <c r="M94" s="142" t="s">
        <v>617</v>
      </c>
      <c r="N94" s="143" t="s">
        <v>0</v>
      </c>
      <c r="O94" s="141"/>
      <c r="P94" s="142" t="s">
        <v>617</v>
      </c>
      <c r="R94" s="31">
        <v>2500</v>
      </c>
      <c r="S94" s="31">
        <f t="shared" ref="S94:S95" si="17">$R94-$T94-$U94-$V94</f>
        <v>2000</v>
      </c>
      <c r="T94" s="31">
        <f>$R94*$R$32</f>
        <v>400.00000000000006</v>
      </c>
      <c r="U94" s="31">
        <f>$R94*$R$33</f>
        <v>75</v>
      </c>
      <c r="V94" s="31">
        <f>$R94*$R$34</f>
        <v>25.000000000000004</v>
      </c>
      <c r="W94" s="15"/>
      <c r="X94" s="32" t="s">
        <v>0</v>
      </c>
      <c r="Y94" s="144" t="str">
        <f>IF(AND(ISNUMBER($F94),ISNUMBER($I94),ISNUMBER($L94),ISNUMBER($O94),$F94&gt;=0,$I94&gt;=0,$L94&gt;=0,$O94&gt;=0),$F94*($S94+$T94*(1+$O$32%)+$U94*(1+$O$33%)+$V94*(1+$O$34%))+$I94*($S94+$T94*(1+$O$32%)+$U94*(1+$O$33%)+$V94*(1+$O$34%))+$L94*($S94+$T94*(1+$O$32%)+$U94*(1+$O$33%)+$V94*(1+$O$34%))+$O94*($S94+$T94*(1+$O$32%)+$U94*(1+$O$33%)+$V94*(1+$O$34%)),"INCOMPLETE!    ")</f>
        <v xml:space="preserve">INCOMPLETE!    </v>
      </c>
    </row>
    <row r="95" spans="1:25" ht="12" customHeight="1" x14ac:dyDescent="0.2">
      <c r="A95" s="125"/>
      <c r="B95" s="35">
        <v>39</v>
      </c>
      <c r="C95" s="29" t="s">
        <v>43</v>
      </c>
      <c r="D95" s="29" t="s">
        <v>535</v>
      </c>
      <c r="E95" s="143" t="s">
        <v>0</v>
      </c>
      <c r="F95" s="141"/>
      <c r="G95" s="142" t="s">
        <v>617</v>
      </c>
      <c r="H95" s="143" t="s">
        <v>0</v>
      </c>
      <c r="I95" s="141"/>
      <c r="J95" s="142" t="s">
        <v>617</v>
      </c>
      <c r="K95" s="143" t="s">
        <v>0</v>
      </c>
      <c r="L95" s="141"/>
      <c r="M95" s="142" t="s">
        <v>617</v>
      </c>
      <c r="N95" s="143" t="s">
        <v>0</v>
      </c>
      <c r="O95" s="141"/>
      <c r="P95" s="142" t="s">
        <v>617</v>
      </c>
      <c r="R95" s="31">
        <v>2500</v>
      </c>
      <c r="S95" s="31">
        <f t="shared" si="17"/>
        <v>2000</v>
      </c>
      <c r="T95" s="31">
        <f>$R95*$R$32</f>
        <v>400.00000000000006</v>
      </c>
      <c r="U95" s="31">
        <f>$R95*$R$33</f>
        <v>75</v>
      </c>
      <c r="V95" s="31">
        <f>$R95*$R$34</f>
        <v>25.000000000000004</v>
      </c>
      <c r="W95" s="15"/>
      <c r="X95" s="32" t="s">
        <v>0</v>
      </c>
      <c r="Y95" s="144" t="str">
        <f>IF(AND(ISNUMBER($F95),ISNUMBER($I95),ISNUMBER($L95),ISNUMBER($O95),$F95&gt;=0,$I95&gt;=0,$L95&gt;=0,$O95&gt;=0),$F95*($S95+$T95*(1+$O$32%)+$U95*(1+$O$33%)+$V95*(1+$O$34%))+$I95*($S95+$T95*(1+$O$32%)+$U95*(1+$O$33%)+$V95*(1+$O$34%))+$L95*($S95+$T95*(1+$O$32%)+$U95*(1+$O$33%)+$V95*(1+$O$34%))+$O95*($S95+$T95*(1+$O$32%)+$U95*(1+$O$33%)+$V95*(1+$O$34%)),"INCOMPLETE!    ")</f>
        <v xml:space="preserve">INCOMPLETE!    </v>
      </c>
    </row>
    <row r="96" spans="1:25" s="12" customFormat="1" ht="12" customHeight="1" x14ac:dyDescent="0.2">
      <c r="A96" s="125"/>
      <c r="B96" s="34"/>
      <c r="C96" s="26" t="s">
        <v>36</v>
      </c>
      <c r="D96" s="191" t="s">
        <v>554</v>
      </c>
      <c r="E96" s="192"/>
      <c r="F96" s="192"/>
      <c r="G96" s="192"/>
      <c r="H96" s="192"/>
      <c r="I96" s="192"/>
      <c r="J96" s="192"/>
      <c r="K96" s="192"/>
      <c r="L96" s="192"/>
      <c r="M96" s="192"/>
      <c r="N96" s="192"/>
      <c r="O96" s="192"/>
      <c r="P96" s="192"/>
      <c r="Q96" s="5"/>
      <c r="R96" s="27"/>
      <c r="S96" s="27"/>
      <c r="T96" s="27"/>
      <c r="U96" s="27"/>
      <c r="V96" s="27"/>
      <c r="W96" s="25"/>
      <c r="X96" s="28"/>
      <c r="Y96" s="145"/>
    </row>
    <row r="97" spans="1:25" ht="12" customHeight="1" x14ac:dyDescent="0.2">
      <c r="A97" s="125"/>
      <c r="B97" s="35">
        <v>40</v>
      </c>
      <c r="C97" s="29" t="s">
        <v>40</v>
      </c>
      <c r="D97" s="29" t="s">
        <v>534</v>
      </c>
      <c r="E97" s="143" t="s">
        <v>0</v>
      </c>
      <c r="F97" s="141"/>
      <c r="G97" s="142" t="s">
        <v>617</v>
      </c>
      <c r="H97" s="143" t="s">
        <v>0</v>
      </c>
      <c r="I97" s="141"/>
      <c r="J97" s="142" t="s">
        <v>617</v>
      </c>
      <c r="K97" s="143" t="s">
        <v>0</v>
      </c>
      <c r="L97" s="141"/>
      <c r="M97" s="142" t="s">
        <v>617</v>
      </c>
      <c r="N97" s="143" t="s">
        <v>0</v>
      </c>
      <c r="O97" s="141"/>
      <c r="P97" s="142" t="s">
        <v>617</v>
      </c>
      <c r="R97" s="31">
        <v>2500</v>
      </c>
      <c r="S97" s="31">
        <f t="shared" ref="S97:S98" si="18">$R97-$T97-$U97-$V97</f>
        <v>2000</v>
      </c>
      <c r="T97" s="31">
        <f>$R97*$R$32</f>
        <v>400.00000000000006</v>
      </c>
      <c r="U97" s="31">
        <f>$R97*$R$33</f>
        <v>75</v>
      </c>
      <c r="V97" s="31">
        <f>$R97*$R$34</f>
        <v>25.000000000000004</v>
      </c>
      <c r="W97" s="15"/>
      <c r="X97" s="32" t="s">
        <v>0</v>
      </c>
      <c r="Y97" s="144" t="str">
        <f>IF(AND(ISNUMBER($F97),ISNUMBER($I97),ISNUMBER($L97),ISNUMBER($O97),$F97&gt;=0,$I97&gt;=0,$L97&gt;=0,$O97&gt;=0),$F97*($S97+$T97*(1+$O$32%)+$U97*(1+$O$33%)+$V97*(1+$O$34%))+$I97*($S97+$T97*(1+$O$32%)+$U97*(1+$O$33%)+$V97*(1+$O$34%))+$L97*($S97+$T97*(1+$O$32%)+$U97*(1+$O$33%)+$V97*(1+$O$34%))+$O97*($S97+$T97*(1+$O$32%)+$U97*(1+$O$33%)+$V97*(1+$O$34%)),"INCOMPLETE!    ")</f>
        <v xml:space="preserve">INCOMPLETE!    </v>
      </c>
    </row>
    <row r="98" spans="1:25" ht="12" customHeight="1" x14ac:dyDescent="0.2">
      <c r="A98" s="125"/>
      <c r="B98" s="35">
        <v>41</v>
      </c>
      <c r="C98" s="29" t="s">
        <v>41</v>
      </c>
      <c r="D98" s="29" t="s">
        <v>535</v>
      </c>
      <c r="E98" s="143" t="s">
        <v>0</v>
      </c>
      <c r="F98" s="141"/>
      <c r="G98" s="142" t="s">
        <v>617</v>
      </c>
      <c r="H98" s="143" t="s">
        <v>0</v>
      </c>
      <c r="I98" s="141"/>
      <c r="J98" s="142" t="s">
        <v>617</v>
      </c>
      <c r="K98" s="143" t="s">
        <v>0</v>
      </c>
      <c r="L98" s="141"/>
      <c r="M98" s="142" t="s">
        <v>617</v>
      </c>
      <c r="N98" s="143" t="s">
        <v>0</v>
      </c>
      <c r="O98" s="141"/>
      <c r="P98" s="142" t="s">
        <v>617</v>
      </c>
      <c r="R98" s="31">
        <v>2500</v>
      </c>
      <c r="S98" s="31">
        <f t="shared" si="18"/>
        <v>2000</v>
      </c>
      <c r="T98" s="31">
        <f>$R98*$R$32</f>
        <v>400.00000000000006</v>
      </c>
      <c r="U98" s="31">
        <f>$R98*$R$33</f>
        <v>75</v>
      </c>
      <c r="V98" s="31">
        <f>$R98*$R$34</f>
        <v>25.000000000000004</v>
      </c>
      <c r="W98" s="15"/>
      <c r="X98" s="32" t="s">
        <v>0</v>
      </c>
      <c r="Y98" s="144" t="str">
        <f>IF(AND(ISNUMBER($F98),ISNUMBER($I98),ISNUMBER($L98),ISNUMBER($O98),$F98&gt;=0,$I98&gt;=0,$L98&gt;=0,$O98&gt;=0),$F98*($S98+$T98*(1+$O$32%)+$U98*(1+$O$33%)+$V98*(1+$O$34%))+$I98*($S98+$T98*(1+$O$32%)+$U98*(1+$O$33%)+$V98*(1+$O$34%))+$L98*($S98+$T98*(1+$O$32%)+$U98*(1+$O$33%)+$V98*(1+$O$34%))+$O98*($S98+$T98*(1+$O$32%)+$U98*(1+$O$33%)+$V98*(1+$O$34%)),"INCOMPLETE!    ")</f>
        <v xml:space="preserve">INCOMPLETE!    </v>
      </c>
    </row>
    <row r="99" spans="1:25" s="12" customFormat="1" ht="12" customHeight="1" x14ac:dyDescent="0.2">
      <c r="A99" s="125"/>
      <c r="B99" s="34"/>
      <c r="C99" s="26" t="s">
        <v>37</v>
      </c>
      <c r="D99" s="191" t="s">
        <v>555</v>
      </c>
      <c r="E99" s="192"/>
      <c r="F99" s="192"/>
      <c r="G99" s="192"/>
      <c r="H99" s="192"/>
      <c r="I99" s="192"/>
      <c r="J99" s="192"/>
      <c r="K99" s="192"/>
      <c r="L99" s="192"/>
      <c r="M99" s="192"/>
      <c r="N99" s="192"/>
      <c r="O99" s="192"/>
      <c r="P99" s="192"/>
      <c r="Q99" s="5"/>
      <c r="R99" s="27"/>
      <c r="S99" s="27"/>
      <c r="T99" s="27"/>
      <c r="U99" s="27"/>
      <c r="V99" s="27"/>
      <c r="W99" s="25"/>
      <c r="X99" s="28"/>
      <c r="Y99" s="145"/>
    </row>
    <row r="100" spans="1:25" ht="12" customHeight="1" x14ac:dyDescent="0.2">
      <c r="A100" s="125"/>
      <c r="B100" s="35">
        <v>42</v>
      </c>
      <c r="C100" s="29" t="s">
        <v>38</v>
      </c>
      <c r="D100" s="29" t="s">
        <v>534</v>
      </c>
      <c r="E100" s="143" t="s">
        <v>0</v>
      </c>
      <c r="F100" s="141"/>
      <c r="G100" s="142" t="s">
        <v>617</v>
      </c>
      <c r="H100" s="143" t="s">
        <v>0</v>
      </c>
      <c r="I100" s="141"/>
      <c r="J100" s="142" t="s">
        <v>617</v>
      </c>
      <c r="K100" s="143" t="s">
        <v>0</v>
      </c>
      <c r="L100" s="141"/>
      <c r="M100" s="142" t="s">
        <v>617</v>
      </c>
      <c r="N100" s="143" t="s">
        <v>0</v>
      </c>
      <c r="O100" s="141"/>
      <c r="P100" s="142" t="s">
        <v>617</v>
      </c>
      <c r="R100" s="31">
        <v>2500</v>
      </c>
      <c r="S100" s="31">
        <f t="shared" ref="S100:S101" si="19">$R100-$T100-$U100-$V100</f>
        <v>2000</v>
      </c>
      <c r="T100" s="31">
        <f>$R100*$R$32</f>
        <v>400.00000000000006</v>
      </c>
      <c r="U100" s="31">
        <f>$R100*$R$33</f>
        <v>75</v>
      </c>
      <c r="V100" s="31">
        <f>$R100*$R$34</f>
        <v>25.000000000000004</v>
      </c>
      <c r="W100" s="15"/>
      <c r="X100" s="32" t="s">
        <v>0</v>
      </c>
      <c r="Y100" s="144" t="str">
        <f>IF(AND(ISNUMBER($F100),ISNUMBER($I100),ISNUMBER($L100),ISNUMBER($O100),$F100&gt;=0,$I100&gt;=0,$L100&gt;=0,$O100&gt;=0),$F100*($S100+$T100*(1+$O$32%)+$U100*(1+$O$33%)+$V100*(1+$O$34%))+$I100*($S100+$T100*(1+$O$32%)+$U100*(1+$O$33%)+$V100*(1+$O$34%))+$L100*($S100+$T100*(1+$O$32%)+$U100*(1+$O$33%)+$V100*(1+$O$34%))+$O100*($S100+$T100*(1+$O$32%)+$U100*(1+$O$33%)+$V100*(1+$O$34%)),"INCOMPLETE!    ")</f>
        <v xml:space="preserve">INCOMPLETE!    </v>
      </c>
    </row>
    <row r="101" spans="1:25" ht="12" customHeight="1" x14ac:dyDescent="0.2">
      <c r="A101" s="125"/>
      <c r="B101" s="35">
        <v>43</v>
      </c>
      <c r="C101" s="29" t="s">
        <v>39</v>
      </c>
      <c r="D101" s="29" t="s">
        <v>535</v>
      </c>
      <c r="E101" s="143" t="s">
        <v>0</v>
      </c>
      <c r="F101" s="141"/>
      <c r="G101" s="142" t="s">
        <v>617</v>
      </c>
      <c r="H101" s="143" t="s">
        <v>0</v>
      </c>
      <c r="I101" s="141"/>
      <c r="J101" s="142" t="s">
        <v>617</v>
      </c>
      <c r="K101" s="143" t="s">
        <v>0</v>
      </c>
      <c r="L101" s="141"/>
      <c r="M101" s="142" t="s">
        <v>617</v>
      </c>
      <c r="N101" s="143" t="s">
        <v>0</v>
      </c>
      <c r="O101" s="141"/>
      <c r="P101" s="142" t="s">
        <v>617</v>
      </c>
      <c r="R101" s="31">
        <v>2500</v>
      </c>
      <c r="S101" s="31">
        <f t="shared" si="19"/>
        <v>2000</v>
      </c>
      <c r="T101" s="31">
        <f>$R101*$R$32</f>
        <v>400.00000000000006</v>
      </c>
      <c r="U101" s="31">
        <f>$R101*$R$33</f>
        <v>75</v>
      </c>
      <c r="V101" s="31">
        <f>$R101*$R$34</f>
        <v>25.000000000000004</v>
      </c>
      <c r="W101" s="15"/>
      <c r="X101" s="32" t="s">
        <v>0</v>
      </c>
      <c r="Y101" s="144" t="str">
        <f>IF(AND(ISNUMBER($F101),ISNUMBER($I101),ISNUMBER($L101),ISNUMBER($O101),$F101&gt;=0,$I101&gt;=0,$L101&gt;=0,$O101&gt;=0),$F101*($S101+$T101*(1+$O$32%)+$U101*(1+$O$33%)+$V101*(1+$O$34%))+$I101*($S101+$T101*(1+$O$32%)+$U101*(1+$O$33%)+$V101*(1+$O$34%))+$L101*($S101+$T101*(1+$O$32%)+$U101*(1+$O$33%)+$V101*(1+$O$34%))+$O101*($S101+$T101*(1+$O$32%)+$U101*(1+$O$33%)+$V101*(1+$O$34%)),"INCOMPLETE!    ")</f>
        <v xml:space="preserve">INCOMPLETE!    </v>
      </c>
    </row>
    <row r="102" spans="1:25" s="12" customFormat="1" ht="12" customHeight="1" x14ac:dyDescent="0.2">
      <c r="A102" s="125"/>
      <c r="B102" s="22"/>
      <c r="C102" s="131" t="s">
        <v>3</v>
      </c>
      <c r="D102" s="321" t="s">
        <v>556</v>
      </c>
      <c r="E102" s="321"/>
      <c r="F102" s="321"/>
      <c r="G102" s="321"/>
      <c r="H102" s="321"/>
      <c r="I102" s="321"/>
      <c r="J102" s="321"/>
      <c r="K102" s="321"/>
      <c r="L102" s="321"/>
      <c r="M102" s="321"/>
      <c r="N102" s="321"/>
      <c r="O102" s="321"/>
      <c r="P102" s="321"/>
      <c r="Q102" s="5"/>
      <c r="R102" s="23"/>
      <c r="S102" s="23"/>
      <c r="T102" s="23"/>
      <c r="U102" s="23"/>
      <c r="V102" s="23"/>
      <c r="W102" s="22"/>
      <c r="X102" s="24"/>
      <c r="Y102" s="146"/>
    </row>
    <row r="103" spans="1:25" s="12" customFormat="1" ht="12" customHeight="1" x14ac:dyDescent="0.2">
      <c r="A103" s="125"/>
      <c r="B103" s="34"/>
      <c r="C103" s="26" t="s">
        <v>68</v>
      </c>
      <c r="D103" s="191" t="s">
        <v>557</v>
      </c>
      <c r="E103" s="192"/>
      <c r="F103" s="192"/>
      <c r="G103" s="192"/>
      <c r="H103" s="192"/>
      <c r="I103" s="192"/>
      <c r="J103" s="192"/>
      <c r="K103" s="192"/>
      <c r="L103" s="192"/>
      <c r="M103" s="192"/>
      <c r="N103" s="192"/>
      <c r="O103" s="192"/>
      <c r="P103" s="193"/>
      <c r="Q103" s="5"/>
      <c r="R103" s="27"/>
      <c r="S103" s="27"/>
      <c r="T103" s="27"/>
      <c r="U103" s="27"/>
      <c r="V103" s="27"/>
      <c r="W103" s="25"/>
      <c r="X103" s="28"/>
      <c r="Y103" s="145"/>
    </row>
    <row r="104" spans="1:25" ht="12" customHeight="1" x14ac:dyDescent="0.2">
      <c r="A104" s="125"/>
      <c r="B104" s="35">
        <v>44</v>
      </c>
      <c r="C104" s="29" t="s">
        <v>69</v>
      </c>
      <c r="D104" s="148" t="s">
        <v>558</v>
      </c>
      <c r="E104" s="143" t="s">
        <v>0</v>
      </c>
      <c r="F104" s="141"/>
      <c r="G104" s="142" t="s">
        <v>617</v>
      </c>
      <c r="H104" s="143" t="s">
        <v>0</v>
      </c>
      <c r="I104" s="141"/>
      <c r="J104" s="142" t="s">
        <v>617</v>
      </c>
      <c r="K104" s="143" t="s">
        <v>0</v>
      </c>
      <c r="L104" s="141"/>
      <c r="M104" s="142" t="s">
        <v>617</v>
      </c>
      <c r="N104" s="143" t="s">
        <v>0</v>
      </c>
      <c r="O104" s="141"/>
      <c r="P104" s="142" t="s">
        <v>617</v>
      </c>
      <c r="R104" s="31">
        <v>2500</v>
      </c>
      <c r="S104" s="31">
        <f t="shared" ref="S104:S117" si="20">$R104-$T104-$U104-$V104</f>
        <v>2000</v>
      </c>
      <c r="T104" s="31">
        <f t="shared" ref="T104:T117" si="21">$R104*$R$32</f>
        <v>400.00000000000006</v>
      </c>
      <c r="U104" s="31">
        <f t="shared" ref="U104:U117" si="22">$R104*$R$33</f>
        <v>75</v>
      </c>
      <c r="V104" s="31">
        <f t="shared" ref="V104:V117" si="23">$R104*$R$34</f>
        <v>25.000000000000004</v>
      </c>
      <c r="W104" s="15"/>
      <c r="X104" s="32" t="s">
        <v>0</v>
      </c>
      <c r="Y104" s="144" t="str">
        <f t="shared" ref="Y104:Y117" si="24">IF(AND(ISNUMBER($F104),ISNUMBER($I104),ISNUMBER($L104),ISNUMBER($O104),$F104&gt;=0,$I104&gt;=0,$L104&gt;=0,$O104&gt;=0),$F104*($S104+$T104*(1+$O$32%)+$U104*(1+$O$33%)+$V104*(1+$O$34%))+$I104*($S104+$T104*(1+$O$32%)+$U104*(1+$O$33%)+$V104*(1+$O$34%))+$L104*($S104+$T104*(1+$O$32%)+$U104*(1+$O$33%)+$V104*(1+$O$34%))+$O104*($S104+$T104*(1+$O$32%)+$U104*(1+$O$33%)+$V104*(1+$O$34%)),"INCOMPLETE!    ")</f>
        <v xml:space="preserve">INCOMPLETE!    </v>
      </c>
    </row>
    <row r="105" spans="1:25" ht="12" customHeight="1" x14ac:dyDescent="0.2">
      <c r="A105" s="125"/>
      <c r="B105" s="35">
        <v>45</v>
      </c>
      <c r="C105" s="29" t="s">
        <v>70</v>
      </c>
      <c r="D105" s="148" t="s">
        <v>559</v>
      </c>
      <c r="E105" s="143" t="s">
        <v>0</v>
      </c>
      <c r="F105" s="141"/>
      <c r="G105" s="142" t="s">
        <v>617</v>
      </c>
      <c r="H105" s="143" t="s">
        <v>0</v>
      </c>
      <c r="I105" s="141"/>
      <c r="J105" s="142" t="s">
        <v>617</v>
      </c>
      <c r="K105" s="143" t="s">
        <v>0</v>
      </c>
      <c r="L105" s="141"/>
      <c r="M105" s="142" t="s">
        <v>617</v>
      </c>
      <c r="N105" s="143" t="s">
        <v>0</v>
      </c>
      <c r="O105" s="141"/>
      <c r="P105" s="142" t="s">
        <v>617</v>
      </c>
      <c r="R105" s="31">
        <v>2500</v>
      </c>
      <c r="S105" s="31">
        <f t="shared" si="20"/>
        <v>2000</v>
      </c>
      <c r="T105" s="31">
        <f t="shared" si="21"/>
        <v>400.00000000000006</v>
      </c>
      <c r="U105" s="31">
        <f t="shared" si="22"/>
        <v>75</v>
      </c>
      <c r="V105" s="31">
        <f t="shared" si="23"/>
        <v>25.000000000000004</v>
      </c>
      <c r="W105" s="15"/>
      <c r="X105" s="32" t="s">
        <v>0</v>
      </c>
      <c r="Y105" s="144" t="str">
        <f t="shared" si="24"/>
        <v xml:space="preserve">INCOMPLETE!    </v>
      </c>
    </row>
    <row r="106" spans="1:25" ht="12" customHeight="1" x14ac:dyDescent="0.2">
      <c r="A106" s="125"/>
      <c r="B106" s="35">
        <v>46</v>
      </c>
      <c r="C106" s="29" t="s">
        <v>83</v>
      </c>
      <c r="D106" s="148" t="s">
        <v>560</v>
      </c>
      <c r="E106" s="143" t="s">
        <v>0</v>
      </c>
      <c r="F106" s="141"/>
      <c r="G106" s="142" t="s">
        <v>617</v>
      </c>
      <c r="H106" s="143" t="s">
        <v>0</v>
      </c>
      <c r="I106" s="141"/>
      <c r="J106" s="142" t="s">
        <v>617</v>
      </c>
      <c r="K106" s="143" t="s">
        <v>0</v>
      </c>
      <c r="L106" s="141"/>
      <c r="M106" s="142" t="s">
        <v>617</v>
      </c>
      <c r="N106" s="143" t="s">
        <v>0</v>
      </c>
      <c r="O106" s="141"/>
      <c r="P106" s="142" t="s">
        <v>617</v>
      </c>
      <c r="R106" s="31">
        <v>2500</v>
      </c>
      <c r="S106" s="31">
        <f t="shared" si="20"/>
        <v>2000</v>
      </c>
      <c r="T106" s="31">
        <f t="shared" si="21"/>
        <v>400.00000000000006</v>
      </c>
      <c r="U106" s="31">
        <f t="shared" si="22"/>
        <v>75</v>
      </c>
      <c r="V106" s="31">
        <f t="shared" si="23"/>
        <v>25.000000000000004</v>
      </c>
      <c r="W106" s="15"/>
      <c r="X106" s="32" t="s">
        <v>0</v>
      </c>
      <c r="Y106" s="144" t="str">
        <f t="shared" si="24"/>
        <v xml:space="preserve">INCOMPLETE!    </v>
      </c>
    </row>
    <row r="107" spans="1:25" ht="12" customHeight="1" x14ac:dyDescent="0.2">
      <c r="A107" s="125"/>
      <c r="B107" s="35">
        <v>47</v>
      </c>
      <c r="C107" s="29" t="s">
        <v>84</v>
      </c>
      <c r="D107" s="148" t="s">
        <v>561</v>
      </c>
      <c r="E107" s="143" t="s">
        <v>0</v>
      </c>
      <c r="F107" s="141"/>
      <c r="G107" s="142" t="s">
        <v>617</v>
      </c>
      <c r="H107" s="143" t="s">
        <v>0</v>
      </c>
      <c r="I107" s="141"/>
      <c r="J107" s="142" t="s">
        <v>617</v>
      </c>
      <c r="K107" s="143" t="s">
        <v>0</v>
      </c>
      <c r="L107" s="141"/>
      <c r="M107" s="142" t="s">
        <v>617</v>
      </c>
      <c r="N107" s="143" t="s">
        <v>0</v>
      </c>
      <c r="O107" s="141"/>
      <c r="P107" s="142" t="s">
        <v>617</v>
      </c>
      <c r="R107" s="31">
        <v>2500</v>
      </c>
      <c r="S107" s="31">
        <f t="shared" si="20"/>
        <v>2000</v>
      </c>
      <c r="T107" s="31">
        <f t="shared" si="21"/>
        <v>400.00000000000006</v>
      </c>
      <c r="U107" s="31">
        <f t="shared" si="22"/>
        <v>75</v>
      </c>
      <c r="V107" s="31">
        <f t="shared" si="23"/>
        <v>25.000000000000004</v>
      </c>
      <c r="W107" s="15"/>
      <c r="X107" s="32" t="s">
        <v>0</v>
      </c>
      <c r="Y107" s="144" t="str">
        <f t="shared" si="24"/>
        <v xml:space="preserve">INCOMPLETE!    </v>
      </c>
    </row>
    <row r="108" spans="1:25" ht="12" customHeight="1" x14ac:dyDescent="0.2">
      <c r="A108" s="125"/>
      <c r="B108" s="35">
        <v>48</v>
      </c>
      <c r="C108" s="29" t="s">
        <v>85</v>
      </c>
      <c r="D108" s="148" t="s">
        <v>562</v>
      </c>
      <c r="E108" s="143" t="s">
        <v>0</v>
      </c>
      <c r="F108" s="141"/>
      <c r="G108" s="142" t="s">
        <v>617</v>
      </c>
      <c r="H108" s="143" t="s">
        <v>0</v>
      </c>
      <c r="I108" s="141"/>
      <c r="J108" s="142" t="s">
        <v>617</v>
      </c>
      <c r="K108" s="143" t="s">
        <v>0</v>
      </c>
      <c r="L108" s="141"/>
      <c r="M108" s="142" t="s">
        <v>617</v>
      </c>
      <c r="N108" s="143" t="s">
        <v>0</v>
      </c>
      <c r="O108" s="141"/>
      <c r="P108" s="142" t="s">
        <v>617</v>
      </c>
      <c r="R108" s="31">
        <v>2500</v>
      </c>
      <c r="S108" s="31">
        <f t="shared" si="20"/>
        <v>2000</v>
      </c>
      <c r="T108" s="31">
        <f t="shared" si="21"/>
        <v>400.00000000000006</v>
      </c>
      <c r="U108" s="31">
        <f t="shared" si="22"/>
        <v>75</v>
      </c>
      <c r="V108" s="31">
        <f t="shared" si="23"/>
        <v>25.000000000000004</v>
      </c>
      <c r="W108" s="15"/>
      <c r="X108" s="32" t="s">
        <v>0</v>
      </c>
      <c r="Y108" s="144" t="str">
        <f t="shared" si="24"/>
        <v xml:space="preserve">INCOMPLETE!    </v>
      </c>
    </row>
    <row r="109" spans="1:25" ht="12" customHeight="1" x14ac:dyDescent="0.2">
      <c r="A109" s="125"/>
      <c r="B109" s="35">
        <v>49</v>
      </c>
      <c r="C109" s="29" t="s">
        <v>86</v>
      </c>
      <c r="D109" s="148" t="s">
        <v>563</v>
      </c>
      <c r="E109" s="143" t="s">
        <v>0</v>
      </c>
      <c r="F109" s="141"/>
      <c r="G109" s="142" t="s">
        <v>617</v>
      </c>
      <c r="H109" s="143" t="s">
        <v>0</v>
      </c>
      <c r="I109" s="141"/>
      <c r="J109" s="142" t="s">
        <v>617</v>
      </c>
      <c r="K109" s="143" t="s">
        <v>0</v>
      </c>
      <c r="L109" s="141"/>
      <c r="M109" s="142" t="s">
        <v>617</v>
      </c>
      <c r="N109" s="143" t="s">
        <v>0</v>
      </c>
      <c r="O109" s="141"/>
      <c r="P109" s="142" t="s">
        <v>617</v>
      </c>
      <c r="R109" s="31">
        <v>2500</v>
      </c>
      <c r="S109" s="31">
        <f t="shared" si="20"/>
        <v>2000</v>
      </c>
      <c r="T109" s="31">
        <f t="shared" si="21"/>
        <v>400.00000000000006</v>
      </c>
      <c r="U109" s="31">
        <f t="shared" si="22"/>
        <v>75</v>
      </c>
      <c r="V109" s="31">
        <f t="shared" si="23"/>
        <v>25.000000000000004</v>
      </c>
      <c r="W109" s="15"/>
      <c r="X109" s="32" t="s">
        <v>0</v>
      </c>
      <c r="Y109" s="144" t="str">
        <f t="shared" si="24"/>
        <v xml:space="preserve">INCOMPLETE!    </v>
      </c>
    </row>
    <row r="110" spans="1:25" ht="12" customHeight="1" x14ac:dyDescent="0.2">
      <c r="A110" s="125"/>
      <c r="B110" s="35">
        <v>50</v>
      </c>
      <c r="C110" s="29" t="s">
        <v>87</v>
      </c>
      <c r="D110" s="148" t="s">
        <v>564</v>
      </c>
      <c r="E110" s="143" t="s">
        <v>0</v>
      </c>
      <c r="F110" s="141"/>
      <c r="G110" s="142" t="s">
        <v>617</v>
      </c>
      <c r="H110" s="143" t="s">
        <v>0</v>
      </c>
      <c r="I110" s="141"/>
      <c r="J110" s="142" t="s">
        <v>617</v>
      </c>
      <c r="K110" s="143" t="s">
        <v>0</v>
      </c>
      <c r="L110" s="141"/>
      <c r="M110" s="142" t="s">
        <v>617</v>
      </c>
      <c r="N110" s="143" t="s">
        <v>0</v>
      </c>
      <c r="O110" s="141"/>
      <c r="P110" s="142" t="s">
        <v>617</v>
      </c>
      <c r="R110" s="31">
        <v>2500</v>
      </c>
      <c r="S110" s="31">
        <f t="shared" si="20"/>
        <v>2000</v>
      </c>
      <c r="T110" s="31">
        <f t="shared" si="21"/>
        <v>400.00000000000006</v>
      </c>
      <c r="U110" s="31">
        <f t="shared" si="22"/>
        <v>75</v>
      </c>
      <c r="V110" s="31">
        <f t="shared" si="23"/>
        <v>25.000000000000004</v>
      </c>
      <c r="W110" s="15"/>
      <c r="X110" s="32" t="s">
        <v>0</v>
      </c>
      <c r="Y110" s="144" t="str">
        <f t="shared" si="24"/>
        <v xml:space="preserve">INCOMPLETE!    </v>
      </c>
    </row>
    <row r="111" spans="1:25" ht="12" customHeight="1" x14ac:dyDescent="0.2">
      <c r="A111" s="125"/>
      <c r="B111" s="35">
        <v>51</v>
      </c>
      <c r="C111" s="29" t="s">
        <v>88</v>
      </c>
      <c r="D111" s="148" t="s">
        <v>565</v>
      </c>
      <c r="E111" s="143" t="s">
        <v>0</v>
      </c>
      <c r="F111" s="141"/>
      <c r="G111" s="142" t="s">
        <v>617</v>
      </c>
      <c r="H111" s="143" t="s">
        <v>0</v>
      </c>
      <c r="I111" s="141"/>
      <c r="J111" s="142" t="s">
        <v>617</v>
      </c>
      <c r="K111" s="143" t="s">
        <v>0</v>
      </c>
      <c r="L111" s="141"/>
      <c r="M111" s="142" t="s">
        <v>617</v>
      </c>
      <c r="N111" s="143" t="s">
        <v>0</v>
      </c>
      <c r="O111" s="141"/>
      <c r="P111" s="142" t="s">
        <v>617</v>
      </c>
      <c r="R111" s="31">
        <v>2500</v>
      </c>
      <c r="S111" s="31">
        <f t="shared" si="20"/>
        <v>2000</v>
      </c>
      <c r="T111" s="31">
        <f t="shared" si="21"/>
        <v>400.00000000000006</v>
      </c>
      <c r="U111" s="31">
        <f t="shared" si="22"/>
        <v>75</v>
      </c>
      <c r="V111" s="31">
        <f t="shared" si="23"/>
        <v>25.000000000000004</v>
      </c>
      <c r="W111" s="15"/>
      <c r="X111" s="32" t="s">
        <v>0</v>
      </c>
      <c r="Y111" s="144" t="str">
        <f t="shared" si="24"/>
        <v xml:space="preserve">INCOMPLETE!    </v>
      </c>
    </row>
    <row r="112" spans="1:25" ht="12" customHeight="1" x14ac:dyDescent="0.2">
      <c r="A112" s="125"/>
      <c r="B112" s="35">
        <v>52</v>
      </c>
      <c r="C112" s="29" t="s">
        <v>89</v>
      </c>
      <c r="D112" s="148" t="s">
        <v>566</v>
      </c>
      <c r="E112" s="143" t="s">
        <v>0</v>
      </c>
      <c r="F112" s="141"/>
      <c r="G112" s="142" t="s">
        <v>617</v>
      </c>
      <c r="H112" s="143" t="s">
        <v>0</v>
      </c>
      <c r="I112" s="141"/>
      <c r="J112" s="142" t="s">
        <v>617</v>
      </c>
      <c r="K112" s="143" t="s">
        <v>0</v>
      </c>
      <c r="L112" s="141"/>
      <c r="M112" s="142" t="s">
        <v>617</v>
      </c>
      <c r="N112" s="143" t="s">
        <v>0</v>
      </c>
      <c r="O112" s="141"/>
      <c r="P112" s="142" t="s">
        <v>617</v>
      </c>
      <c r="R112" s="31">
        <v>2500</v>
      </c>
      <c r="S112" s="31">
        <f t="shared" si="20"/>
        <v>2000</v>
      </c>
      <c r="T112" s="31">
        <f t="shared" si="21"/>
        <v>400.00000000000006</v>
      </c>
      <c r="U112" s="31">
        <f t="shared" si="22"/>
        <v>75</v>
      </c>
      <c r="V112" s="31">
        <f t="shared" si="23"/>
        <v>25.000000000000004</v>
      </c>
      <c r="W112" s="15"/>
      <c r="X112" s="32" t="s">
        <v>0</v>
      </c>
      <c r="Y112" s="144" t="str">
        <f t="shared" si="24"/>
        <v xml:space="preserve">INCOMPLETE!    </v>
      </c>
    </row>
    <row r="113" spans="1:25" ht="12" customHeight="1" x14ac:dyDescent="0.2">
      <c r="A113" s="125"/>
      <c r="B113" s="35">
        <v>53</v>
      </c>
      <c r="C113" s="29" t="s">
        <v>90</v>
      </c>
      <c r="D113" s="148" t="s">
        <v>567</v>
      </c>
      <c r="E113" s="143" t="s">
        <v>0</v>
      </c>
      <c r="F113" s="141"/>
      <c r="G113" s="142" t="s">
        <v>617</v>
      </c>
      <c r="H113" s="143" t="s">
        <v>0</v>
      </c>
      <c r="I113" s="141"/>
      <c r="J113" s="142" t="s">
        <v>617</v>
      </c>
      <c r="K113" s="143" t="s">
        <v>0</v>
      </c>
      <c r="L113" s="141"/>
      <c r="M113" s="142" t="s">
        <v>617</v>
      </c>
      <c r="N113" s="143" t="s">
        <v>0</v>
      </c>
      <c r="O113" s="141"/>
      <c r="P113" s="142" t="s">
        <v>617</v>
      </c>
      <c r="R113" s="31">
        <v>2500</v>
      </c>
      <c r="S113" s="31">
        <f t="shared" si="20"/>
        <v>2000</v>
      </c>
      <c r="T113" s="31">
        <f t="shared" si="21"/>
        <v>400.00000000000006</v>
      </c>
      <c r="U113" s="31">
        <f t="shared" si="22"/>
        <v>75</v>
      </c>
      <c r="V113" s="31">
        <f t="shared" si="23"/>
        <v>25.000000000000004</v>
      </c>
      <c r="W113" s="15"/>
      <c r="X113" s="32" t="s">
        <v>0</v>
      </c>
      <c r="Y113" s="144" t="str">
        <f t="shared" si="24"/>
        <v xml:space="preserve">INCOMPLETE!    </v>
      </c>
    </row>
    <row r="114" spans="1:25" ht="12" customHeight="1" x14ac:dyDescent="0.2">
      <c r="A114" s="125"/>
      <c r="B114" s="35">
        <v>54</v>
      </c>
      <c r="C114" s="29" t="s">
        <v>91</v>
      </c>
      <c r="D114" s="148" t="s">
        <v>568</v>
      </c>
      <c r="E114" s="143" t="s">
        <v>0</v>
      </c>
      <c r="F114" s="141"/>
      <c r="G114" s="142" t="s">
        <v>617</v>
      </c>
      <c r="H114" s="143" t="s">
        <v>0</v>
      </c>
      <c r="I114" s="141"/>
      <c r="J114" s="142" t="s">
        <v>617</v>
      </c>
      <c r="K114" s="143" t="s">
        <v>0</v>
      </c>
      <c r="L114" s="141"/>
      <c r="M114" s="142" t="s">
        <v>617</v>
      </c>
      <c r="N114" s="143" t="s">
        <v>0</v>
      </c>
      <c r="O114" s="141"/>
      <c r="P114" s="142" t="s">
        <v>617</v>
      </c>
      <c r="R114" s="31">
        <v>2500</v>
      </c>
      <c r="S114" s="31">
        <f t="shared" si="20"/>
        <v>2000</v>
      </c>
      <c r="T114" s="31">
        <f t="shared" si="21"/>
        <v>400.00000000000006</v>
      </c>
      <c r="U114" s="31">
        <f t="shared" si="22"/>
        <v>75</v>
      </c>
      <c r="V114" s="31">
        <f t="shared" si="23"/>
        <v>25.000000000000004</v>
      </c>
      <c r="W114" s="15"/>
      <c r="X114" s="32" t="s">
        <v>0</v>
      </c>
      <c r="Y114" s="144" t="str">
        <f t="shared" si="24"/>
        <v xml:space="preserve">INCOMPLETE!    </v>
      </c>
    </row>
    <row r="115" spans="1:25" ht="12" customHeight="1" x14ac:dyDescent="0.2">
      <c r="A115" s="125"/>
      <c r="B115" s="35">
        <v>55</v>
      </c>
      <c r="C115" s="29" t="s">
        <v>92</v>
      </c>
      <c r="D115" s="148" t="s">
        <v>569</v>
      </c>
      <c r="E115" s="143" t="s">
        <v>0</v>
      </c>
      <c r="F115" s="141"/>
      <c r="G115" s="142" t="s">
        <v>617</v>
      </c>
      <c r="H115" s="143" t="s">
        <v>0</v>
      </c>
      <c r="I115" s="141"/>
      <c r="J115" s="142" t="s">
        <v>617</v>
      </c>
      <c r="K115" s="143" t="s">
        <v>0</v>
      </c>
      <c r="L115" s="141"/>
      <c r="M115" s="142" t="s">
        <v>617</v>
      </c>
      <c r="N115" s="143" t="s">
        <v>0</v>
      </c>
      <c r="O115" s="141"/>
      <c r="P115" s="142" t="s">
        <v>617</v>
      </c>
      <c r="R115" s="31">
        <v>2500</v>
      </c>
      <c r="S115" s="31">
        <f t="shared" si="20"/>
        <v>2000</v>
      </c>
      <c r="T115" s="31">
        <f t="shared" si="21"/>
        <v>400.00000000000006</v>
      </c>
      <c r="U115" s="31">
        <f t="shared" si="22"/>
        <v>75</v>
      </c>
      <c r="V115" s="31">
        <f t="shared" si="23"/>
        <v>25.000000000000004</v>
      </c>
      <c r="W115" s="15"/>
      <c r="X115" s="32" t="s">
        <v>0</v>
      </c>
      <c r="Y115" s="144" t="str">
        <f t="shared" si="24"/>
        <v xml:space="preserve">INCOMPLETE!    </v>
      </c>
    </row>
    <row r="116" spans="1:25" ht="12" customHeight="1" x14ac:dyDescent="0.2">
      <c r="A116" s="125"/>
      <c r="B116" s="35">
        <v>56</v>
      </c>
      <c r="C116" s="29" t="s">
        <v>93</v>
      </c>
      <c r="D116" s="148" t="s">
        <v>570</v>
      </c>
      <c r="E116" s="143" t="s">
        <v>0</v>
      </c>
      <c r="F116" s="141"/>
      <c r="G116" s="142" t="s">
        <v>617</v>
      </c>
      <c r="H116" s="143" t="s">
        <v>0</v>
      </c>
      <c r="I116" s="141"/>
      <c r="J116" s="142" t="s">
        <v>617</v>
      </c>
      <c r="K116" s="143" t="s">
        <v>0</v>
      </c>
      <c r="L116" s="141"/>
      <c r="M116" s="142" t="s">
        <v>617</v>
      </c>
      <c r="N116" s="143" t="s">
        <v>0</v>
      </c>
      <c r="O116" s="141"/>
      <c r="P116" s="142" t="s">
        <v>617</v>
      </c>
      <c r="R116" s="31">
        <v>2500</v>
      </c>
      <c r="S116" s="31">
        <f t="shared" si="20"/>
        <v>2000</v>
      </c>
      <c r="T116" s="31">
        <f t="shared" si="21"/>
        <v>400.00000000000006</v>
      </c>
      <c r="U116" s="31">
        <f t="shared" si="22"/>
        <v>75</v>
      </c>
      <c r="V116" s="31">
        <f t="shared" si="23"/>
        <v>25.000000000000004</v>
      </c>
      <c r="W116" s="15"/>
      <c r="X116" s="32" t="s">
        <v>0</v>
      </c>
      <c r="Y116" s="144" t="str">
        <f t="shared" si="24"/>
        <v xml:space="preserve">INCOMPLETE!    </v>
      </c>
    </row>
    <row r="117" spans="1:25" ht="12" customHeight="1" x14ac:dyDescent="0.2">
      <c r="A117" s="125"/>
      <c r="B117" s="35">
        <v>57</v>
      </c>
      <c r="C117" s="29" t="s">
        <v>94</v>
      </c>
      <c r="D117" s="148" t="s">
        <v>571</v>
      </c>
      <c r="E117" s="143" t="s">
        <v>0</v>
      </c>
      <c r="F117" s="141"/>
      <c r="G117" s="142" t="s">
        <v>617</v>
      </c>
      <c r="H117" s="143" t="s">
        <v>0</v>
      </c>
      <c r="I117" s="141"/>
      <c r="J117" s="142" t="s">
        <v>617</v>
      </c>
      <c r="K117" s="143" t="s">
        <v>0</v>
      </c>
      <c r="L117" s="141"/>
      <c r="M117" s="142" t="s">
        <v>617</v>
      </c>
      <c r="N117" s="143" t="s">
        <v>0</v>
      </c>
      <c r="O117" s="141"/>
      <c r="P117" s="142" t="s">
        <v>617</v>
      </c>
      <c r="R117" s="31">
        <v>2500</v>
      </c>
      <c r="S117" s="31">
        <f t="shared" si="20"/>
        <v>2000</v>
      </c>
      <c r="T117" s="31">
        <f t="shared" si="21"/>
        <v>400.00000000000006</v>
      </c>
      <c r="U117" s="31">
        <f t="shared" si="22"/>
        <v>75</v>
      </c>
      <c r="V117" s="31">
        <f t="shared" si="23"/>
        <v>25.000000000000004</v>
      </c>
      <c r="W117" s="15"/>
      <c r="X117" s="32" t="s">
        <v>0</v>
      </c>
      <c r="Y117" s="144" t="str">
        <f t="shared" si="24"/>
        <v xml:space="preserve">INCOMPLETE!    </v>
      </c>
    </row>
    <row r="118" spans="1:25" s="12" customFormat="1" ht="12" customHeight="1" x14ac:dyDescent="0.2">
      <c r="A118" s="125"/>
      <c r="B118" s="34"/>
      <c r="C118" s="26" t="s">
        <v>71</v>
      </c>
      <c r="D118" s="191" t="s">
        <v>572</v>
      </c>
      <c r="E118" s="192"/>
      <c r="F118" s="192"/>
      <c r="G118" s="192"/>
      <c r="H118" s="192"/>
      <c r="I118" s="192"/>
      <c r="J118" s="192"/>
      <c r="K118" s="192"/>
      <c r="L118" s="192"/>
      <c r="M118" s="192"/>
      <c r="N118" s="192"/>
      <c r="O118" s="192"/>
      <c r="P118" s="192"/>
      <c r="Q118" s="5"/>
      <c r="R118" s="27"/>
      <c r="S118" s="27"/>
      <c r="T118" s="27"/>
      <c r="U118" s="27"/>
      <c r="V118" s="27"/>
      <c r="W118" s="25"/>
      <c r="X118" s="28"/>
      <c r="Y118" s="145"/>
    </row>
    <row r="119" spans="1:25" ht="12" customHeight="1" x14ac:dyDescent="0.2">
      <c r="A119" s="125"/>
      <c r="B119" s="35">
        <v>58</v>
      </c>
      <c r="C119" s="29" t="s">
        <v>72</v>
      </c>
      <c r="D119" s="148" t="s">
        <v>558</v>
      </c>
      <c r="E119" s="143" t="s">
        <v>0</v>
      </c>
      <c r="F119" s="141"/>
      <c r="G119" s="142" t="s">
        <v>617</v>
      </c>
      <c r="H119" s="143" t="s">
        <v>0</v>
      </c>
      <c r="I119" s="141"/>
      <c r="J119" s="142" t="s">
        <v>617</v>
      </c>
      <c r="K119" s="143" t="s">
        <v>0</v>
      </c>
      <c r="L119" s="141"/>
      <c r="M119" s="142" t="s">
        <v>617</v>
      </c>
      <c r="N119" s="143" t="s">
        <v>0</v>
      </c>
      <c r="O119" s="141"/>
      <c r="P119" s="142" t="s">
        <v>617</v>
      </c>
      <c r="R119" s="31">
        <v>2500</v>
      </c>
      <c r="S119" s="31">
        <f t="shared" ref="S119:S132" si="25">$R119-$T119-$U119-$V119</f>
        <v>2000</v>
      </c>
      <c r="T119" s="31">
        <f t="shared" ref="T119:T132" si="26">$R119*$R$32</f>
        <v>400.00000000000006</v>
      </c>
      <c r="U119" s="31">
        <f t="shared" ref="U119:U132" si="27">$R119*$R$33</f>
        <v>75</v>
      </c>
      <c r="V119" s="31">
        <f t="shared" ref="V119:V132" si="28">$R119*$R$34</f>
        <v>25.000000000000004</v>
      </c>
      <c r="W119" s="15"/>
      <c r="X119" s="32" t="s">
        <v>0</v>
      </c>
      <c r="Y119" s="144" t="str">
        <f t="shared" ref="Y119:Y132" si="29">IF(AND(ISNUMBER($F119),ISNUMBER($I119),ISNUMBER($L119),ISNUMBER($O119),$F119&gt;=0,$I119&gt;=0,$L119&gt;=0,$O119&gt;=0),$F119*($S119+$T119*(1+$O$32%)+$U119*(1+$O$33%)+$V119*(1+$O$34%))+$I119*($S119+$T119*(1+$O$32%)+$U119*(1+$O$33%)+$V119*(1+$O$34%))+$L119*($S119+$T119*(1+$O$32%)+$U119*(1+$O$33%)+$V119*(1+$O$34%))+$O119*($S119+$T119*(1+$O$32%)+$U119*(1+$O$33%)+$V119*(1+$O$34%)),"INCOMPLETE!    ")</f>
        <v xml:space="preserve">INCOMPLETE!    </v>
      </c>
    </row>
    <row r="120" spans="1:25" ht="12" customHeight="1" x14ac:dyDescent="0.2">
      <c r="A120" s="125"/>
      <c r="B120" s="35">
        <v>59</v>
      </c>
      <c r="C120" s="29" t="s">
        <v>73</v>
      </c>
      <c r="D120" s="148" t="s">
        <v>559</v>
      </c>
      <c r="E120" s="143" t="s">
        <v>0</v>
      </c>
      <c r="F120" s="141"/>
      <c r="G120" s="142" t="s">
        <v>617</v>
      </c>
      <c r="H120" s="143" t="s">
        <v>0</v>
      </c>
      <c r="I120" s="141"/>
      <c r="J120" s="142" t="s">
        <v>617</v>
      </c>
      <c r="K120" s="143" t="s">
        <v>0</v>
      </c>
      <c r="L120" s="141"/>
      <c r="M120" s="142" t="s">
        <v>617</v>
      </c>
      <c r="N120" s="143" t="s">
        <v>0</v>
      </c>
      <c r="O120" s="141"/>
      <c r="P120" s="142" t="s">
        <v>617</v>
      </c>
      <c r="R120" s="31">
        <v>2500</v>
      </c>
      <c r="S120" s="31">
        <f t="shared" si="25"/>
        <v>2000</v>
      </c>
      <c r="T120" s="31">
        <f t="shared" si="26"/>
        <v>400.00000000000006</v>
      </c>
      <c r="U120" s="31">
        <f t="shared" si="27"/>
        <v>75</v>
      </c>
      <c r="V120" s="31">
        <f t="shared" si="28"/>
        <v>25.000000000000004</v>
      </c>
      <c r="W120" s="15"/>
      <c r="X120" s="32" t="s">
        <v>0</v>
      </c>
      <c r="Y120" s="144" t="str">
        <f t="shared" si="29"/>
        <v xml:space="preserve">INCOMPLETE!    </v>
      </c>
    </row>
    <row r="121" spans="1:25" ht="12" customHeight="1" x14ac:dyDescent="0.2">
      <c r="A121" s="125"/>
      <c r="B121" s="35">
        <v>60</v>
      </c>
      <c r="C121" s="29" t="s">
        <v>107</v>
      </c>
      <c r="D121" s="148" t="s">
        <v>560</v>
      </c>
      <c r="E121" s="143" t="s">
        <v>0</v>
      </c>
      <c r="F121" s="141"/>
      <c r="G121" s="142" t="s">
        <v>617</v>
      </c>
      <c r="H121" s="143" t="s">
        <v>0</v>
      </c>
      <c r="I121" s="141"/>
      <c r="J121" s="142" t="s">
        <v>617</v>
      </c>
      <c r="K121" s="143" t="s">
        <v>0</v>
      </c>
      <c r="L121" s="141"/>
      <c r="M121" s="142" t="s">
        <v>617</v>
      </c>
      <c r="N121" s="143" t="s">
        <v>0</v>
      </c>
      <c r="O121" s="141"/>
      <c r="P121" s="142" t="s">
        <v>617</v>
      </c>
      <c r="R121" s="31">
        <v>2500</v>
      </c>
      <c r="S121" s="31">
        <f t="shared" si="25"/>
        <v>2000</v>
      </c>
      <c r="T121" s="31">
        <f t="shared" si="26"/>
        <v>400.00000000000006</v>
      </c>
      <c r="U121" s="31">
        <f t="shared" si="27"/>
        <v>75</v>
      </c>
      <c r="V121" s="31">
        <f t="shared" si="28"/>
        <v>25.000000000000004</v>
      </c>
      <c r="W121" s="15"/>
      <c r="X121" s="32" t="s">
        <v>0</v>
      </c>
      <c r="Y121" s="144" t="str">
        <f t="shared" si="29"/>
        <v xml:space="preserve">INCOMPLETE!    </v>
      </c>
    </row>
    <row r="122" spans="1:25" ht="12" customHeight="1" x14ac:dyDescent="0.2">
      <c r="A122" s="125"/>
      <c r="B122" s="35">
        <v>61</v>
      </c>
      <c r="C122" s="29" t="s">
        <v>108</v>
      </c>
      <c r="D122" s="148" t="s">
        <v>561</v>
      </c>
      <c r="E122" s="143" t="s">
        <v>0</v>
      </c>
      <c r="F122" s="141"/>
      <c r="G122" s="142" t="s">
        <v>617</v>
      </c>
      <c r="H122" s="143" t="s">
        <v>0</v>
      </c>
      <c r="I122" s="141"/>
      <c r="J122" s="142" t="s">
        <v>617</v>
      </c>
      <c r="K122" s="143" t="s">
        <v>0</v>
      </c>
      <c r="L122" s="141"/>
      <c r="M122" s="142" t="s">
        <v>617</v>
      </c>
      <c r="N122" s="143" t="s">
        <v>0</v>
      </c>
      <c r="O122" s="141"/>
      <c r="P122" s="142" t="s">
        <v>617</v>
      </c>
      <c r="R122" s="31">
        <v>2500</v>
      </c>
      <c r="S122" s="31">
        <f t="shared" si="25"/>
        <v>2000</v>
      </c>
      <c r="T122" s="31">
        <f t="shared" si="26"/>
        <v>400.00000000000006</v>
      </c>
      <c r="U122" s="31">
        <f t="shared" si="27"/>
        <v>75</v>
      </c>
      <c r="V122" s="31">
        <f t="shared" si="28"/>
        <v>25.000000000000004</v>
      </c>
      <c r="W122" s="15"/>
      <c r="X122" s="32" t="s">
        <v>0</v>
      </c>
      <c r="Y122" s="144" t="str">
        <f t="shared" si="29"/>
        <v xml:space="preserve">INCOMPLETE!    </v>
      </c>
    </row>
    <row r="123" spans="1:25" ht="12" customHeight="1" x14ac:dyDescent="0.2">
      <c r="A123" s="125"/>
      <c r="B123" s="35">
        <v>62</v>
      </c>
      <c r="C123" s="29" t="s">
        <v>109</v>
      </c>
      <c r="D123" s="148" t="s">
        <v>562</v>
      </c>
      <c r="E123" s="143" t="s">
        <v>0</v>
      </c>
      <c r="F123" s="141"/>
      <c r="G123" s="142" t="s">
        <v>617</v>
      </c>
      <c r="H123" s="143" t="s">
        <v>0</v>
      </c>
      <c r="I123" s="141"/>
      <c r="J123" s="142" t="s">
        <v>617</v>
      </c>
      <c r="K123" s="143" t="s">
        <v>0</v>
      </c>
      <c r="L123" s="141"/>
      <c r="M123" s="142" t="s">
        <v>617</v>
      </c>
      <c r="N123" s="143" t="s">
        <v>0</v>
      </c>
      <c r="O123" s="141"/>
      <c r="P123" s="142" t="s">
        <v>617</v>
      </c>
      <c r="R123" s="31">
        <v>2500</v>
      </c>
      <c r="S123" s="31">
        <f t="shared" si="25"/>
        <v>2000</v>
      </c>
      <c r="T123" s="31">
        <f t="shared" si="26"/>
        <v>400.00000000000006</v>
      </c>
      <c r="U123" s="31">
        <f t="shared" si="27"/>
        <v>75</v>
      </c>
      <c r="V123" s="31">
        <f t="shared" si="28"/>
        <v>25.000000000000004</v>
      </c>
      <c r="W123" s="15"/>
      <c r="X123" s="32" t="s">
        <v>0</v>
      </c>
      <c r="Y123" s="144" t="str">
        <f t="shared" si="29"/>
        <v xml:space="preserve">INCOMPLETE!    </v>
      </c>
    </row>
    <row r="124" spans="1:25" ht="12" customHeight="1" x14ac:dyDescent="0.2">
      <c r="A124" s="125"/>
      <c r="B124" s="35">
        <v>63</v>
      </c>
      <c r="C124" s="29" t="s">
        <v>110</v>
      </c>
      <c r="D124" s="148" t="s">
        <v>563</v>
      </c>
      <c r="E124" s="143" t="s">
        <v>0</v>
      </c>
      <c r="F124" s="141"/>
      <c r="G124" s="142" t="s">
        <v>617</v>
      </c>
      <c r="H124" s="143" t="s">
        <v>0</v>
      </c>
      <c r="I124" s="141"/>
      <c r="J124" s="142" t="s">
        <v>617</v>
      </c>
      <c r="K124" s="143" t="s">
        <v>0</v>
      </c>
      <c r="L124" s="141"/>
      <c r="M124" s="142" t="s">
        <v>617</v>
      </c>
      <c r="N124" s="143" t="s">
        <v>0</v>
      </c>
      <c r="O124" s="141"/>
      <c r="P124" s="142" t="s">
        <v>617</v>
      </c>
      <c r="R124" s="31">
        <v>2500</v>
      </c>
      <c r="S124" s="31">
        <f t="shared" si="25"/>
        <v>2000</v>
      </c>
      <c r="T124" s="31">
        <f t="shared" si="26"/>
        <v>400.00000000000006</v>
      </c>
      <c r="U124" s="31">
        <f t="shared" si="27"/>
        <v>75</v>
      </c>
      <c r="V124" s="31">
        <f t="shared" si="28"/>
        <v>25.000000000000004</v>
      </c>
      <c r="W124" s="15"/>
      <c r="X124" s="32" t="s">
        <v>0</v>
      </c>
      <c r="Y124" s="144" t="str">
        <f t="shared" si="29"/>
        <v xml:space="preserve">INCOMPLETE!    </v>
      </c>
    </row>
    <row r="125" spans="1:25" ht="12" customHeight="1" x14ac:dyDescent="0.2">
      <c r="A125" s="125"/>
      <c r="B125" s="35">
        <v>64</v>
      </c>
      <c r="C125" s="29" t="s">
        <v>111</v>
      </c>
      <c r="D125" s="148" t="s">
        <v>564</v>
      </c>
      <c r="E125" s="143" t="s">
        <v>0</v>
      </c>
      <c r="F125" s="141"/>
      <c r="G125" s="142" t="s">
        <v>617</v>
      </c>
      <c r="H125" s="143" t="s">
        <v>0</v>
      </c>
      <c r="I125" s="141"/>
      <c r="J125" s="142" t="s">
        <v>617</v>
      </c>
      <c r="K125" s="143" t="s">
        <v>0</v>
      </c>
      <c r="L125" s="141"/>
      <c r="M125" s="142" t="s">
        <v>617</v>
      </c>
      <c r="N125" s="143" t="s">
        <v>0</v>
      </c>
      <c r="O125" s="141"/>
      <c r="P125" s="142" t="s">
        <v>617</v>
      </c>
      <c r="R125" s="31">
        <v>2500</v>
      </c>
      <c r="S125" s="31">
        <f t="shared" si="25"/>
        <v>2000</v>
      </c>
      <c r="T125" s="31">
        <f t="shared" si="26"/>
        <v>400.00000000000006</v>
      </c>
      <c r="U125" s="31">
        <f t="shared" si="27"/>
        <v>75</v>
      </c>
      <c r="V125" s="31">
        <f t="shared" si="28"/>
        <v>25.000000000000004</v>
      </c>
      <c r="W125" s="15"/>
      <c r="X125" s="32" t="s">
        <v>0</v>
      </c>
      <c r="Y125" s="144" t="str">
        <f t="shared" si="29"/>
        <v xml:space="preserve">INCOMPLETE!    </v>
      </c>
    </row>
    <row r="126" spans="1:25" ht="12" customHeight="1" x14ac:dyDescent="0.2">
      <c r="A126" s="125"/>
      <c r="B126" s="35">
        <v>65</v>
      </c>
      <c r="C126" s="29" t="s">
        <v>112</v>
      </c>
      <c r="D126" s="148" t="s">
        <v>565</v>
      </c>
      <c r="E126" s="143" t="s">
        <v>0</v>
      </c>
      <c r="F126" s="141"/>
      <c r="G126" s="142" t="s">
        <v>617</v>
      </c>
      <c r="H126" s="143" t="s">
        <v>0</v>
      </c>
      <c r="I126" s="141"/>
      <c r="J126" s="142" t="s">
        <v>617</v>
      </c>
      <c r="K126" s="143" t="s">
        <v>0</v>
      </c>
      <c r="L126" s="141"/>
      <c r="M126" s="142" t="s">
        <v>617</v>
      </c>
      <c r="N126" s="143" t="s">
        <v>0</v>
      </c>
      <c r="O126" s="141"/>
      <c r="P126" s="142" t="s">
        <v>617</v>
      </c>
      <c r="R126" s="31">
        <v>2500</v>
      </c>
      <c r="S126" s="31">
        <f t="shared" si="25"/>
        <v>2000</v>
      </c>
      <c r="T126" s="31">
        <f t="shared" si="26"/>
        <v>400.00000000000006</v>
      </c>
      <c r="U126" s="31">
        <f t="shared" si="27"/>
        <v>75</v>
      </c>
      <c r="V126" s="31">
        <f t="shared" si="28"/>
        <v>25.000000000000004</v>
      </c>
      <c r="W126" s="15"/>
      <c r="X126" s="32" t="s">
        <v>0</v>
      </c>
      <c r="Y126" s="144" t="str">
        <f t="shared" si="29"/>
        <v xml:space="preserve">INCOMPLETE!    </v>
      </c>
    </row>
    <row r="127" spans="1:25" ht="12" customHeight="1" x14ac:dyDescent="0.2">
      <c r="A127" s="125"/>
      <c r="B127" s="35">
        <v>66</v>
      </c>
      <c r="C127" s="29" t="s">
        <v>113</v>
      </c>
      <c r="D127" s="148" t="s">
        <v>566</v>
      </c>
      <c r="E127" s="143" t="s">
        <v>0</v>
      </c>
      <c r="F127" s="141"/>
      <c r="G127" s="142" t="s">
        <v>617</v>
      </c>
      <c r="H127" s="143" t="s">
        <v>0</v>
      </c>
      <c r="I127" s="141"/>
      <c r="J127" s="142" t="s">
        <v>617</v>
      </c>
      <c r="K127" s="143" t="s">
        <v>0</v>
      </c>
      <c r="L127" s="141"/>
      <c r="M127" s="142" t="s">
        <v>617</v>
      </c>
      <c r="N127" s="143" t="s">
        <v>0</v>
      </c>
      <c r="O127" s="141"/>
      <c r="P127" s="142" t="s">
        <v>617</v>
      </c>
      <c r="R127" s="31">
        <v>2500</v>
      </c>
      <c r="S127" s="31">
        <f t="shared" si="25"/>
        <v>2000</v>
      </c>
      <c r="T127" s="31">
        <f t="shared" si="26"/>
        <v>400.00000000000006</v>
      </c>
      <c r="U127" s="31">
        <f t="shared" si="27"/>
        <v>75</v>
      </c>
      <c r="V127" s="31">
        <f t="shared" si="28"/>
        <v>25.000000000000004</v>
      </c>
      <c r="W127" s="15"/>
      <c r="X127" s="32" t="s">
        <v>0</v>
      </c>
      <c r="Y127" s="144" t="str">
        <f t="shared" si="29"/>
        <v xml:space="preserve">INCOMPLETE!    </v>
      </c>
    </row>
    <row r="128" spans="1:25" ht="12" customHeight="1" x14ac:dyDescent="0.2">
      <c r="A128" s="125"/>
      <c r="B128" s="35">
        <v>67</v>
      </c>
      <c r="C128" s="29" t="s">
        <v>114</v>
      </c>
      <c r="D128" s="148" t="s">
        <v>567</v>
      </c>
      <c r="E128" s="143" t="s">
        <v>0</v>
      </c>
      <c r="F128" s="141"/>
      <c r="G128" s="142" t="s">
        <v>617</v>
      </c>
      <c r="H128" s="143" t="s">
        <v>0</v>
      </c>
      <c r="I128" s="141"/>
      <c r="J128" s="142" t="s">
        <v>617</v>
      </c>
      <c r="K128" s="143" t="s">
        <v>0</v>
      </c>
      <c r="L128" s="141"/>
      <c r="M128" s="142" t="s">
        <v>617</v>
      </c>
      <c r="N128" s="143" t="s">
        <v>0</v>
      </c>
      <c r="O128" s="141"/>
      <c r="P128" s="142" t="s">
        <v>617</v>
      </c>
      <c r="R128" s="31">
        <v>2500</v>
      </c>
      <c r="S128" s="31">
        <f t="shared" si="25"/>
        <v>2000</v>
      </c>
      <c r="T128" s="31">
        <f t="shared" si="26"/>
        <v>400.00000000000006</v>
      </c>
      <c r="U128" s="31">
        <f t="shared" si="27"/>
        <v>75</v>
      </c>
      <c r="V128" s="31">
        <f t="shared" si="28"/>
        <v>25.000000000000004</v>
      </c>
      <c r="W128" s="15"/>
      <c r="X128" s="32" t="s">
        <v>0</v>
      </c>
      <c r="Y128" s="144" t="str">
        <f t="shared" si="29"/>
        <v xml:space="preserve">INCOMPLETE!    </v>
      </c>
    </row>
    <row r="129" spans="1:25" ht="12" customHeight="1" x14ac:dyDescent="0.2">
      <c r="A129" s="125"/>
      <c r="B129" s="35">
        <v>68</v>
      </c>
      <c r="C129" s="29" t="s">
        <v>115</v>
      </c>
      <c r="D129" s="148" t="s">
        <v>568</v>
      </c>
      <c r="E129" s="143" t="s">
        <v>0</v>
      </c>
      <c r="F129" s="141"/>
      <c r="G129" s="142" t="s">
        <v>617</v>
      </c>
      <c r="H129" s="143" t="s">
        <v>0</v>
      </c>
      <c r="I129" s="141"/>
      <c r="J129" s="142" t="s">
        <v>617</v>
      </c>
      <c r="K129" s="143" t="s">
        <v>0</v>
      </c>
      <c r="L129" s="141"/>
      <c r="M129" s="142" t="s">
        <v>617</v>
      </c>
      <c r="N129" s="143" t="s">
        <v>0</v>
      </c>
      <c r="O129" s="141"/>
      <c r="P129" s="142" t="s">
        <v>617</v>
      </c>
      <c r="R129" s="31">
        <v>2500</v>
      </c>
      <c r="S129" s="31">
        <f t="shared" si="25"/>
        <v>2000</v>
      </c>
      <c r="T129" s="31">
        <f t="shared" si="26"/>
        <v>400.00000000000006</v>
      </c>
      <c r="U129" s="31">
        <f t="shared" si="27"/>
        <v>75</v>
      </c>
      <c r="V129" s="31">
        <f t="shared" si="28"/>
        <v>25.000000000000004</v>
      </c>
      <c r="W129" s="15"/>
      <c r="X129" s="32" t="s">
        <v>0</v>
      </c>
      <c r="Y129" s="144" t="str">
        <f t="shared" si="29"/>
        <v xml:space="preserve">INCOMPLETE!    </v>
      </c>
    </row>
    <row r="130" spans="1:25" ht="12" customHeight="1" x14ac:dyDescent="0.2">
      <c r="A130" s="125"/>
      <c r="B130" s="35">
        <v>69</v>
      </c>
      <c r="C130" s="29" t="s">
        <v>116</v>
      </c>
      <c r="D130" s="148" t="s">
        <v>569</v>
      </c>
      <c r="E130" s="143" t="s">
        <v>0</v>
      </c>
      <c r="F130" s="141"/>
      <c r="G130" s="142" t="s">
        <v>617</v>
      </c>
      <c r="H130" s="143" t="s">
        <v>0</v>
      </c>
      <c r="I130" s="141"/>
      <c r="J130" s="142" t="s">
        <v>617</v>
      </c>
      <c r="K130" s="143" t="s">
        <v>0</v>
      </c>
      <c r="L130" s="141"/>
      <c r="M130" s="142" t="s">
        <v>617</v>
      </c>
      <c r="N130" s="143" t="s">
        <v>0</v>
      </c>
      <c r="O130" s="141"/>
      <c r="P130" s="142" t="s">
        <v>617</v>
      </c>
      <c r="R130" s="31">
        <v>2500</v>
      </c>
      <c r="S130" s="31">
        <f t="shared" si="25"/>
        <v>2000</v>
      </c>
      <c r="T130" s="31">
        <f t="shared" si="26"/>
        <v>400.00000000000006</v>
      </c>
      <c r="U130" s="31">
        <f t="shared" si="27"/>
        <v>75</v>
      </c>
      <c r="V130" s="31">
        <f t="shared" si="28"/>
        <v>25.000000000000004</v>
      </c>
      <c r="W130" s="15"/>
      <c r="X130" s="32" t="s">
        <v>0</v>
      </c>
      <c r="Y130" s="144" t="str">
        <f t="shared" si="29"/>
        <v xml:space="preserve">INCOMPLETE!    </v>
      </c>
    </row>
    <row r="131" spans="1:25" ht="12" customHeight="1" x14ac:dyDescent="0.2">
      <c r="A131" s="125"/>
      <c r="B131" s="35">
        <v>70</v>
      </c>
      <c r="C131" s="29" t="s">
        <v>117</v>
      </c>
      <c r="D131" s="148" t="s">
        <v>570</v>
      </c>
      <c r="E131" s="143" t="s">
        <v>0</v>
      </c>
      <c r="F131" s="141"/>
      <c r="G131" s="142" t="s">
        <v>617</v>
      </c>
      <c r="H131" s="143" t="s">
        <v>0</v>
      </c>
      <c r="I131" s="141"/>
      <c r="J131" s="142" t="s">
        <v>617</v>
      </c>
      <c r="K131" s="143" t="s">
        <v>0</v>
      </c>
      <c r="L131" s="141"/>
      <c r="M131" s="142" t="s">
        <v>617</v>
      </c>
      <c r="N131" s="143" t="s">
        <v>0</v>
      </c>
      <c r="O131" s="141"/>
      <c r="P131" s="142" t="s">
        <v>617</v>
      </c>
      <c r="R131" s="31">
        <v>2500</v>
      </c>
      <c r="S131" s="31">
        <f t="shared" si="25"/>
        <v>2000</v>
      </c>
      <c r="T131" s="31">
        <f t="shared" si="26"/>
        <v>400.00000000000006</v>
      </c>
      <c r="U131" s="31">
        <f t="shared" si="27"/>
        <v>75</v>
      </c>
      <c r="V131" s="31">
        <f t="shared" si="28"/>
        <v>25.000000000000004</v>
      </c>
      <c r="W131" s="15"/>
      <c r="X131" s="32" t="s">
        <v>0</v>
      </c>
      <c r="Y131" s="144" t="str">
        <f t="shared" si="29"/>
        <v xml:space="preserve">INCOMPLETE!    </v>
      </c>
    </row>
    <row r="132" spans="1:25" ht="12" customHeight="1" x14ac:dyDescent="0.2">
      <c r="A132" s="125"/>
      <c r="B132" s="35">
        <v>71</v>
      </c>
      <c r="C132" s="29" t="s">
        <v>118</v>
      </c>
      <c r="D132" s="148" t="s">
        <v>571</v>
      </c>
      <c r="E132" s="143" t="s">
        <v>0</v>
      </c>
      <c r="F132" s="141"/>
      <c r="G132" s="142" t="s">
        <v>617</v>
      </c>
      <c r="H132" s="143" t="s">
        <v>0</v>
      </c>
      <c r="I132" s="141"/>
      <c r="J132" s="142" t="s">
        <v>617</v>
      </c>
      <c r="K132" s="143" t="s">
        <v>0</v>
      </c>
      <c r="L132" s="141"/>
      <c r="M132" s="142" t="s">
        <v>617</v>
      </c>
      <c r="N132" s="143" t="s">
        <v>0</v>
      </c>
      <c r="O132" s="141"/>
      <c r="P132" s="142" t="s">
        <v>617</v>
      </c>
      <c r="R132" s="31">
        <v>2500</v>
      </c>
      <c r="S132" s="31">
        <f t="shared" si="25"/>
        <v>2000</v>
      </c>
      <c r="T132" s="31">
        <f t="shared" si="26"/>
        <v>400.00000000000006</v>
      </c>
      <c r="U132" s="31">
        <f t="shared" si="27"/>
        <v>75</v>
      </c>
      <c r="V132" s="31">
        <f t="shared" si="28"/>
        <v>25.000000000000004</v>
      </c>
      <c r="W132" s="15"/>
      <c r="X132" s="32" t="s">
        <v>0</v>
      </c>
      <c r="Y132" s="144" t="str">
        <f t="shared" si="29"/>
        <v xml:space="preserve">INCOMPLETE!    </v>
      </c>
    </row>
    <row r="133" spans="1:25" s="12" customFormat="1" ht="12" customHeight="1" x14ac:dyDescent="0.2">
      <c r="A133" s="125"/>
      <c r="B133" s="34"/>
      <c r="C133" s="26" t="s">
        <v>74</v>
      </c>
      <c r="D133" s="191" t="s">
        <v>573</v>
      </c>
      <c r="E133" s="192"/>
      <c r="F133" s="192"/>
      <c r="G133" s="192"/>
      <c r="H133" s="192"/>
      <c r="I133" s="192"/>
      <c r="J133" s="192"/>
      <c r="K133" s="192"/>
      <c r="L133" s="192"/>
      <c r="M133" s="192"/>
      <c r="N133" s="192"/>
      <c r="O133" s="192"/>
      <c r="P133" s="192"/>
      <c r="Q133" s="5"/>
      <c r="R133" s="27"/>
      <c r="S133" s="27"/>
      <c r="T133" s="27"/>
      <c r="U133" s="27"/>
      <c r="V133" s="27"/>
      <c r="W133" s="25"/>
      <c r="X133" s="28"/>
      <c r="Y133" s="145"/>
    </row>
    <row r="134" spans="1:25" ht="12" customHeight="1" x14ac:dyDescent="0.2">
      <c r="A134" s="125"/>
      <c r="B134" s="35">
        <v>72</v>
      </c>
      <c r="C134" s="29" t="s">
        <v>75</v>
      </c>
      <c r="D134" s="148" t="s">
        <v>558</v>
      </c>
      <c r="E134" s="143" t="s">
        <v>0</v>
      </c>
      <c r="F134" s="141"/>
      <c r="G134" s="142" t="s">
        <v>617</v>
      </c>
      <c r="H134" s="143" t="s">
        <v>0</v>
      </c>
      <c r="I134" s="141"/>
      <c r="J134" s="142" t="s">
        <v>617</v>
      </c>
      <c r="K134" s="143" t="s">
        <v>0</v>
      </c>
      <c r="L134" s="141"/>
      <c r="M134" s="142" t="s">
        <v>617</v>
      </c>
      <c r="N134" s="143" t="s">
        <v>0</v>
      </c>
      <c r="O134" s="141"/>
      <c r="P134" s="142" t="s">
        <v>617</v>
      </c>
      <c r="R134" s="31">
        <v>2500</v>
      </c>
      <c r="S134" s="31">
        <f t="shared" ref="S134:S147" si="30">$R134-$T134-$U134-$V134</f>
        <v>2000</v>
      </c>
      <c r="T134" s="31">
        <f t="shared" ref="T134:T147" si="31">$R134*$R$32</f>
        <v>400.00000000000006</v>
      </c>
      <c r="U134" s="31">
        <f t="shared" ref="U134:U147" si="32">$R134*$R$33</f>
        <v>75</v>
      </c>
      <c r="V134" s="31">
        <f t="shared" ref="V134:V147" si="33">$R134*$R$34</f>
        <v>25.000000000000004</v>
      </c>
      <c r="W134" s="15"/>
      <c r="X134" s="32" t="s">
        <v>0</v>
      </c>
      <c r="Y134" s="144" t="str">
        <f t="shared" ref="Y134:Y147" si="34">IF(AND(ISNUMBER($F134),ISNUMBER($I134),ISNUMBER($L134),ISNUMBER($O134),$F134&gt;=0,$I134&gt;=0,$L134&gt;=0,$O134&gt;=0),$F134*($S134+$T134*(1+$O$32%)+$U134*(1+$O$33%)+$V134*(1+$O$34%))+$I134*($S134+$T134*(1+$O$32%)+$U134*(1+$O$33%)+$V134*(1+$O$34%))+$L134*($S134+$T134*(1+$O$32%)+$U134*(1+$O$33%)+$V134*(1+$O$34%))+$O134*($S134+$T134*(1+$O$32%)+$U134*(1+$O$33%)+$V134*(1+$O$34%)),"INCOMPLETE!    ")</f>
        <v xml:space="preserve">INCOMPLETE!    </v>
      </c>
    </row>
    <row r="135" spans="1:25" ht="12" customHeight="1" x14ac:dyDescent="0.2">
      <c r="A135" s="125"/>
      <c r="B135" s="35">
        <v>73</v>
      </c>
      <c r="C135" s="29" t="s">
        <v>76</v>
      </c>
      <c r="D135" s="148" t="s">
        <v>559</v>
      </c>
      <c r="E135" s="143" t="s">
        <v>0</v>
      </c>
      <c r="F135" s="141"/>
      <c r="G135" s="142" t="s">
        <v>617</v>
      </c>
      <c r="H135" s="143" t="s">
        <v>0</v>
      </c>
      <c r="I135" s="141"/>
      <c r="J135" s="142" t="s">
        <v>617</v>
      </c>
      <c r="K135" s="143" t="s">
        <v>0</v>
      </c>
      <c r="L135" s="141"/>
      <c r="M135" s="142" t="s">
        <v>617</v>
      </c>
      <c r="N135" s="143" t="s">
        <v>0</v>
      </c>
      <c r="O135" s="141"/>
      <c r="P135" s="142" t="s">
        <v>617</v>
      </c>
      <c r="R135" s="31">
        <v>2500</v>
      </c>
      <c r="S135" s="31">
        <f t="shared" si="30"/>
        <v>2000</v>
      </c>
      <c r="T135" s="31">
        <f t="shared" si="31"/>
        <v>400.00000000000006</v>
      </c>
      <c r="U135" s="31">
        <f t="shared" si="32"/>
        <v>75</v>
      </c>
      <c r="V135" s="31">
        <f t="shared" si="33"/>
        <v>25.000000000000004</v>
      </c>
      <c r="W135" s="15"/>
      <c r="X135" s="32" t="s">
        <v>0</v>
      </c>
      <c r="Y135" s="144" t="str">
        <f t="shared" si="34"/>
        <v xml:space="preserve">INCOMPLETE!    </v>
      </c>
    </row>
    <row r="136" spans="1:25" ht="12" customHeight="1" x14ac:dyDescent="0.2">
      <c r="A136" s="125"/>
      <c r="B136" s="35">
        <v>74</v>
      </c>
      <c r="C136" s="29" t="s">
        <v>95</v>
      </c>
      <c r="D136" s="148" t="s">
        <v>560</v>
      </c>
      <c r="E136" s="143" t="s">
        <v>0</v>
      </c>
      <c r="F136" s="141"/>
      <c r="G136" s="142" t="s">
        <v>617</v>
      </c>
      <c r="H136" s="143" t="s">
        <v>0</v>
      </c>
      <c r="I136" s="141"/>
      <c r="J136" s="142" t="s">
        <v>617</v>
      </c>
      <c r="K136" s="143" t="s">
        <v>0</v>
      </c>
      <c r="L136" s="141"/>
      <c r="M136" s="142" t="s">
        <v>617</v>
      </c>
      <c r="N136" s="143" t="s">
        <v>0</v>
      </c>
      <c r="O136" s="141"/>
      <c r="P136" s="142" t="s">
        <v>617</v>
      </c>
      <c r="R136" s="31">
        <v>2500</v>
      </c>
      <c r="S136" s="31">
        <f t="shared" si="30"/>
        <v>2000</v>
      </c>
      <c r="T136" s="31">
        <f t="shared" si="31"/>
        <v>400.00000000000006</v>
      </c>
      <c r="U136" s="31">
        <f t="shared" si="32"/>
        <v>75</v>
      </c>
      <c r="V136" s="31">
        <f t="shared" si="33"/>
        <v>25.000000000000004</v>
      </c>
      <c r="W136" s="15"/>
      <c r="X136" s="32" t="s">
        <v>0</v>
      </c>
      <c r="Y136" s="144" t="str">
        <f t="shared" si="34"/>
        <v xml:space="preserve">INCOMPLETE!    </v>
      </c>
    </row>
    <row r="137" spans="1:25" ht="12" customHeight="1" x14ac:dyDescent="0.2">
      <c r="A137" s="125"/>
      <c r="B137" s="35">
        <v>75</v>
      </c>
      <c r="C137" s="29" t="s">
        <v>96</v>
      </c>
      <c r="D137" s="148" t="s">
        <v>561</v>
      </c>
      <c r="E137" s="143" t="s">
        <v>0</v>
      </c>
      <c r="F137" s="141"/>
      <c r="G137" s="142" t="s">
        <v>617</v>
      </c>
      <c r="H137" s="143" t="s">
        <v>0</v>
      </c>
      <c r="I137" s="141"/>
      <c r="J137" s="142" t="s">
        <v>617</v>
      </c>
      <c r="K137" s="143" t="s">
        <v>0</v>
      </c>
      <c r="L137" s="141"/>
      <c r="M137" s="142" t="s">
        <v>617</v>
      </c>
      <c r="N137" s="143" t="s">
        <v>0</v>
      </c>
      <c r="O137" s="141"/>
      <c r="P137" s="142" t="s">
        <v>617</v>
      </c>
      <c r="R137" s="31">
        <v>2500</v>
      </c>
      <c r="S137" s="31">
        <f t="shared" si="30"/>
        <v>2000</v>
      </c>
      <c r="T137" s="31">
        <f t="shared" si="31"/>
        <v>400.00000000000006</v>
      </c>
      <c r="U137" s="31">
        <f t="shared" si="32"/>
        <v>75</v>
      </c>
      <c r="V137" s="31">
        <f t="shared" si="33"/>
        <v>25.000000000000004</v>
      </c>
      <c r="W137" s="15"/>
      <c r="X137" s="32" t="s">
        <v>0</v>
      </c>
      <c r="Y137" s="144" t="str">
        <f t="shared" si="34"/>
        <v xml:space="preserve">INCOMPLETE!    </v>
      </c>
    </row>
    <row r="138" spans="1:25" ht="12" customHeight="1" x14ac:dyDescent="0.2">
      <c r="A138" s="125"/>
      <c r="B138" s="35">
        <v>76</v>
      </c>
      <c r="C138" s="29" t="s">
        <v>97</v>
      </c>
      <c r="D138" s="148" t="s">
        <v>562</v>
      </c>
      <c r="E138" s="143" t="s">
        <v>0</v>
      </c>
      <c r="F138" s="141"/>
      <c r="G138" s="142" t="s">
        <v>617</v>
      </c>
      <c r="H138" s="143" t="s">
        <v>0</v>
      </c>
      <c r="I138" s="141"/>
      <c r="J138" s="142" t="s">
        <v>617</v>
      </c>
      <c r="K138" s="143" t="s">
        <v>0</v>
      </c>
      <c r="L138" s="141"/>
      <c r="M138" s="142" t="s">
        <v>617</v>
      </c>
      <c r="N138" s="143" t="s">
        <v>0</v>
      </c>
      <c r="O138" s="141"/>
      <c r="P138" s="142" t="s">
        <v>617</v>
      </c>
      <c r="R138" s="31">
        <v>2500</v>
      </c>
      <c r="S138" s="31">
        <f t="shared" si="30"/>
        <v>2000</v>
      </c>
      <c r="T138" s="31">
        <f t="shared" si="31"/>
        <v>400.00000000000006</v>
      </c>
      <c r="U138" s="31">
        <f t="shared" si="32"/>
        <v>75</v>
      </c>
      <c r="V138" s="31">
        <f t="shared" si="33"/>
        <v>25.000000000000004</v>
      </c>
      <c r="W138" s="15"/>
      <c r="X138" s="32" t="s">
        <v>0</v>
      </c>
      <c r="Y138" s="144" t="str">
        <f t="shared" si="34"/>
        <v xml:space="preserve">INCOMPLETE!    </v>
      </c>
    </row>
    <row r="139" spans="1:25" ht="12" customHeight="1" x14ac:dyDescent="0.2">
      <c r="A139" s="125"/>
      <c r="B139" s="35">
        <v>77</v>
      </c>
      <c r="C139" s="29" t="s">
        <v>98</v>
      </c>
      <c r="D139" s="148" t="s">
        <v>563</v>
      </c>
      <c r="E139" s="143" t="s">
        <v>0</v>
      </c>
      <c r="F139" s="141"/>
      <c r="G139" s="142" t="s">
        <v>617</v>
      </c>
      <c r="H139" s="143" t="s">
        <v>0</v>
      </c>
      <c r="I139" s="141"/>
      <c r="J139" s="142" t="s">
        <v>617</v>
      </c>
      <c r="K139" s="143" t="s">
        <v>0</v>
      </c>
      <c r="L139" s="141"/>
      <c r="M139" s="142" t="s">
        <v>617</v>
      </c>
      <c r="N139" s="143" t="s">
        <v>0</v>
      </c>
      <c r="O139" s="141"/>
      <c r="P139" s="142" t="s">
        <v>617</v>
      </c>
      <c r="R139" s="31">
        <v>2500</v>
      </c>
      <c r="S139" s="31">
        <f t="shared" si="30"/>
        <v>2000</v>
      </c>
      <c r="T139" s="31">
        <f t="shared" si="31"/>
        <v>400.00000000000006</v>
      </c>
      <c r="U139" s="31">
        <f t="shared" si="32"/>
        <v>75</v>
      </c>
      <c r="V139" s="31">
        <f t="shared" si="33"/>
        <v>25.000000000000004</v>
      </c>
      <c r="W139" s="15"/>
      <c r="X139" s="32" t="s">
        <v>0</v>
      </c>
      <c r="Y139" s="144" t="str">
        <f t="shared" si="34"/>
        <v xml:space="preserve">INCOMPLETE!    </v>
      </c>
    </row>
    <row r="140" spans="1:25" ht="12" customHeight="1" x14ac:dyDescent="0.2">
      <c r="A140" s="125"/>
      <c r="B140" s="35">
        <v>78</v>
      </c>
      <c r="C140" s="29" t="s">
        <v>99</v>
      </c>
      <c r="D140" s="148" t="s">
        <v>564</v>
      </c>
      <c r="E140" s="143" t="s">
        <v>0</v>
      </c>
      <c r="F140" s="141"/>
      <c r="G140" s="142" t="s">
        <v>617</v>
      </c>
      <c r="H140" s="143" t="s">
        <v>0</v>
      </c>
      <c r="I140" s="141"/>
      <c r="J140" s="142" t="s">
        <v>617</v>
      </c>
      <c r="K140" s="143" t="s">
        <v>0</v>
      </c>
      <c r="L140" s="141"/>
      <c r="M140" s="142" t="s">
        <v>617</v>
      </c>
      <c r="N140" s="143" t="s">
        <v>0</v>
      </c>
      <c r="O140" s="141"/>
      <c r="P140" s="142" t="s">
        <v>617</v>
      </c>
      <c r="R140" s="31">
        <v>2500</v>
      </c>
      <c r="S140" s="31">
        <f t="shared" si="30"/>
        <v>2000</v>
      </c>
      <c r="T140" s="31">
        <f t="shared" si="31"/>
        <v>400.00000000000006</v>
      </c>
      <c r="U140" s="31">
        <f t="shared" si="32"/>
        <v>75</v>
      </c>
      <c r="V140" s="31">
        <f t="shared" si="33"/>
        <v>25.000000000000004</v>
      </c>
      <c r="W140" s="15"/>
      <c r="X140" s="32" t="s">
        <v>0</v>
      </c>
      <c r="Y140" s="144" t="str">
        <f t="shared" si="34"/>
        <v xml:space="preserve">INCOMPLETE!    </v>
      </c>
    </row>
    <row r="141" spans="1:25" ht="12" customHeight="1" x14ac:dyDescent="0.2">
      <c r="A141" s="125"/>
      <c r="B141" s="35">
        <v>79</v>
      </c>
      <c r="C141" s="29" t="s">
        <v>100</v>
      </c>
      <c r="D141" s="148" t="s">
        <v>565</v>
      </c>
      <c r="E141" s="143" t="s">
        <v>0</v>
      </c>
      <c r="F141" s="141"/>
      <c r="G141" s="142" t="s">
        <v>617</v>
      </c>
      <c r="H141" s="143" t="s">
        <v>0</v>
      </c>
      <c r="I141" s="141"/>
      <c r="J141" s="142" t="s">
        <v>617</v>
      </c>
      <c r="K141" s="143" t="s">
        <v>0</v>
      </c>
      <c r="L141" s="141"/>
      <c r="M141" s="142" t="s">
        <v>617</v>
      </c>
      <c r="N141" s="143" t="s">
        <v>0</v>
      </c>
      <c r="O141" s="141"/>
      <c r="P141" s="142" t="s">
        <v>617</v>
      </c>
      <c r="R141" s="31">
        <v>2500</v>
      </c>
      <c r="S141" s="31">
        <f t="shared" si="30"/>
        <v>2000</v>
      </c>
      <c r="T141" s="31">
        <f t="shared" si="31"/>
        <v>400.00000000000006</v>
      </c>
      <c r="U141" s="31">
        <f t="shared" si="32"/>
        <v>75</v>
      </c>
      <c r="V141" s="31">
        <f t="shared" si="33"/>
        <v>25.000000000000004</v>
      </c>
      <c r="W141" s="15"/>
      <c r="X141" s="32" t="s">
        <v>0</v>
      </c>
      <c r="Y141" s="144" t="str">
        <f t="shared" si="34"/>
        <v xml:space="preserve">INCOMPLETE!    </v>
      </c>
    </row>
    <row r="142" spans="1:25" ht="12" customHeight="1" x14ac:dyDescent="0.2">
      <c r="A142" s="125"/>
      <c r="B142" s="35">
        <v>80</v>
      </c>
      <c r="C142" s="29" t="s">
        <v>101</v>
      </c>
      <c r="D142" s="148" t="s">
        <v>566</v>
      </c>
      <c r="E142" s="143" t="s">
        <v>0</v>
      </c>
      <c r="F142" s="141"/>
      <c r="G142" s="142" t="s">
        <v>617</v>
      </c>
      <c r="H142" s="143" t="s">
        <v>0</v>
      </c>
      <c r="I142" s="141"/>
      <c r="J142" s="142" t="s">
        <v>617</v>
      </c>
      <c r="K142" s="143" t="s">
        <v>0</v>
      </c>
      <c r="L142" s="141"/>
      <c r="M142" s="142" t="s">
        <v>617</v>
      </c>
      <c r="N142" s="143" t="s">
        <v>0</v>
      </c>
      <c r="O142" s="141"/>
      <c r="P142" s="142" t="s">
        <v>617</v>
      </c>
      <c r="R142" s="31">
        <v>2500</v>
      </c>
      <c r="S142" s="31">
        <f t="shared" si="30"/>
        <v>2000</v>
      </c>
      <c r="T142" s="31">
        <f t="shared" si="31"/>
        <v>400.00000000000006</v>
      </c>
      <c r="U142" s="31">
        <f t="shared" si="32"/>
        <v>75</v>
      </c>
      <c r="V142" s="31">
        <f t="shared" si="33"/>
        <v>25.000000000000004</v>
      </c>
      <c r="W142" s="15"/>
      <c r="X142" s="32" t="s">
        <v>0</v>
      </c>
      <c r="Y142" s="144" t="str">
        <f t="shared" si="34"/>
        <v xml:space="preserve">INCOMPLETE!    </v>
      </c>
    </row>
    <row r="143" spans="1:25" ht="12" customHeight="1" x14ac:dyDescent="0.2">
      <c r="A143" s="125"/>
      <c r="B143" s="35">
        <v>81</v>
      </c>
      <c r="C143" s="29" t="s">
        <v>102</v>
      </c>
      <c r="D143" s="148" t="s">
        <v>567</v>
      </c>
      <c r="E143" s="143" t="s">
        <v>0</v>
      </c>
      <c r="F143" s="141"/>
      <c r="G143" s="142" t="s">
        <v>617</v>
      </c>
      <c r="H143" s="143" t="s">
        <v>0</v>
      </c>
      <c r="I143" s="141"/>
      <c r="J143" s="142" t="s">
        <v>617</v>
      </c>
      <c r="K143" s="143" t="s">
        <v>0</v>
      </c>
      <c r="L143" s="141"/>
      <c r="M143" s="142" t="s">
        <v>617</v>
      </c>
      <c r="N143" s="143" t="s">
        <v>0</v>
      </c>
      <c r="O143" s="141"/>
      <c r="P143" s="142" t="s">
        <v>617</v>
      </c>
      <c r="R143" s="31">
        <v>2500</v>
      </c>
      <c r="S143" s="31">
        <f t="shared" si="30"/>
        <v>2000</v>
      </c>
      <c r="T143" s="31">
        <f t="shared" si="31"/>
        <v>400.00000000000006</v>
      </c>
      <c r="U143" s="31">
        <f t="shared" si="32"/>
        <v>75</v>
      </c>
      <c r="V143" s="31">
        <f t="shared" si="33"/>
        <v>25.000000000000004</v>
      </c>
      <c r="W143" s="15"/>
      <c r="X143" s="32" t="s">
        <v>0</v>
      </c>
      <c r="Y143" s="144" t="str">
        <f t="shared" si="34"/>
        <v xml:space="preserve">INCOMPLETE!    </v>
      </c>
    </row>
    <row r="144" spans="1:25" ht="12" customHeight="1" x14ac:dyDescent="0.2">
      <c r="A144" s="125"/>
      <c r="B144" s="35">
        <v>82</v>
      </c>
      <c r="C144" s="29" t="s">
        <v>103</v>
      </c>
      <c r="D144" s="148" t="s">
        <v>568</v>
      </c>
      <c r="E144" s="143" t="s">
        <v>0</v>
      </c>
      <c r="F144" s="141"/>
      <c r="G144" s="142" t="s">
        <v>617</v>
      </c>
      <c r="H144" s="143" t="s">
        <v>0</v>
      </c>
      <c r="I144" s="141"/>
      <c r="J144" s="142" t="s">
        <v>617</v>
      </c>
      <c r="K144" s="143" t="s">
        <v>0</v>
      </c>
      <c r="L144" s="141"/>
      <c r="M144" s="142" t="s">
        <v>617</v>
      </c>
      <c r="N144" s="143" t="s">
        <v>0</v>
      </c>
      <c r="O144" s="141"/>
      <c r="P144" s="142" t="s">
        <v>617</v>
      </c>
      <c r="R144" s="31">
        <v>2500</v>
      </c>
      <c r="S144" s="31">
        <f t="shared" si="30"/>
        <v>2000</v>
      </c>
      <c r="T144" s="31">
        <f t="shared" si="31"/>
        <v>400.00000000000006</v>
      </c>
      <c r="U144" s="31">
        <f t="shared" si="32"/>
        <v>75</v>
      </c>
      <c r="V144" s="31">
        <f t="shared" si="33"/>
        <v>25.000000000000004</v>
      </c>
      <c r="W144" s="15"/>
      <c r="X144" s="32" t="s">
        <v>0</v>
      </c>
      <c r="Y144" s="144" t="str">
        <f t="shared" si="34"/>
        <v xml:space="preserve">INCOMPLETE!    </v>
      </c>
    </row>
    <row r="145" spans="1:25" ht="12" customHeight="1" x14ac:dyDescent="0.2">
      <c r="A145" s="125"/>
      <c r="B145" s="35">
        <v>83</v>
      </c>
      <c r="C145" s="29" t="s">
        <v>104</v>
      </c>
      <c r="D145" s="148" t="s">
        <v>569</v>
      </c>
      <c r="E145" s="143" t="s">
        <v>0</v>
      </c>
      <c r="F145" s="141"/>
      <c r="G145" s="142" t="s">
        <v>617</v>
      </c>
      <c r="H145" s="143" t="s">
        <v>0</v>
      </c>
      <c r="I145" s="141"/>
      <c r="J145" s="142" t="s">
        <v>617</v>
      </c>
      <c r="K145" s="143" t="s">
        <v>0</v>
      </c>
      <c r="L145" s="141"/>
      <c r="M145" s="142" t="s">
        <v>617</v>
      </c>
      <c r="N145" s="143" t="s">
        <v>0</v>
      </c>
      <c r="O145" s="141"/>
      <c r="P145" s="142" t="s">
        <v>617</v>
      </c>
      <c r="R145" s="31">
        <v>2500</v>
      </c>
      <c r="S145" s="31">
        <f t="shared" si="30"/>
        <v>2000</v>
      </c>
      <c r="T145" s="31">
        <f t="shared" si="31"/>
        <v>400.00000000000006</v>
      </c>
      <c r="U145" s="31">
        <f t="shared" si="32"/>
        <v>75</v>
      </c>
      <c r="V145" s="31">
        <f t="shared" si="33"/>
        <v>25.000000000000004</v>
      </c>
      <c r="W145" s="15"/>
      <c r="X145" s="32" t="s">
        <v>0</v>
      </c>
      <c r="Y145" s="144" t="str">
        <f t="shared" si="34"/>
        <v xml:space="preserve">INCOMPLETE!    </v>
      </c>
    </row>
    <row r="146" spans="1:25" ht="12" customHeight="1" x14ac:dyDescent="0.2">
      <c r="A146" s="125"/>
      <c r="B146" s="35">
        <v>84</v>
      </c>
      <c r="C146" s="29" t="s">
        <v>105</v>
      </c>
      <c r="D146" s="148" t="s">
        <v>570</v>
      </c>
      <c r="E146" s="143" t="s">
        <v>0</v>
      </c>
      <c r="F146" s="141"/>
      <c r="G146" s="142" t="s">
        <v>617</v>
      </c>
      <c r="H146" s="143" t="s">
        <v>0</v>
      </c>
      <c r="I146" s="141"/>
      <c r="J146" s="142" t="s">
        <v>617</v>
      </c>
      <c r="K146" s="143" t="s">
        <v>0</v>
      </c>
      <c r="L146" s="141"/>
      <c r="M146" s="142" t="s">
        <v>617</v>
      </c>
      <c r="N146" s="143" t="s">
        <v>0</v>
      </c>
      <c r="O146" s="141"/>
      <c r="P146" s="142" t="s">
        <v>617</v>
      </c>
      <c r="R146" s="31">
        <v>2500</v>
      </c>
      <c r="S146" s="31">
        <f t="shared" si="30"/>
        <v>2000</v>
      </c>
      <c r="T146" s="31">
        <f t="shared" si="31"/>
        <v>400.00000000000006</v>
      </c>
      <c r="U146" s="31">
        <f t="shared" si="32"/>
        <v>75</v>
      </c>
      <c r="V146" s="31">
        <f t="shared" si="33"/>
        <v>25.000000000000004</v>
      </c>
      <c r="W146" s="15"/>
      <c r="X146" s="32" t="s">
        <v>0</v>
      </c>
      <c r="Y146" s="144" t="str">
        <f t="shared" si="34"/>
        <v xml:space="preserve">INCOMPLETE!    </v>
      </c>
    </row>
    <row r="147" spans="1:25" ht="12" customHeight="1" x14ac:dyDescent="0.2">
      <c r="A147" s="125"/>
      <c r="B147" s="35">
        <v>85</v>
      </c>
      <c r="C147" s="29" t="s">
        <v>106</v>
      </c>
      <c r="D147" s="148" t="s">
        <v>571</v>
      </c>
      <c r="E147" s="143" t="s">
        <v>0</v>
      </c>
      <c r="F147" s="141"/>
      <c r="G147" s="142" t="s">
        <v>617</v>
      </c>
      <c r="H147" s="143" t="s">
        <v>0</v>
      </c>
      <c r="I147" s="141"/>
      <c r="J147" s="142" t="s">
        <v>617</v>
      </c>
      <c r="K147" s="143" t="s">
        <v>0</v>
      </c>
      <c r="L147" s="141"/>
      <c r="M147" s="142" t="s">
        <v>617</v>
      </c>
      <c r="N147" s="143" t="s">
        <v>0</v>
      </c>
      <c r="O147" s="141"/>
      <c r="P147" s="142" t="s">
        <v>617</v>
      </c>
      <c r="R147" s="31">
        <v>2500</v>
      </c>
      <c r="S147" s="31">
        <f t="shared" si="30"/>
        <v>2000</v>
      </c>
      <c r="T147" s="31">
        <f t="shared" si="31"/>
        <v>400.00000000000006</v>
      </c>
      <c r="U147" s="31">
        <f t="shared" si="32"/>
        <v>75</v>
      </c>
      <c r="V147" s="31">
        <f t="shared" si="33"/>
        <v>25.000000000000004</v>
      </c>
      <c r="W147" s="15"/>
      <c r="X147" s="32" t="s">
        <v>0</v>
      </c>
      <c r="Y147" s="144" t="str">
        <f t="shared" si="34"/>
        <v xml:space="preserve">INCOMPLETE!    </v>
      </c>
    </row>
    <row r="148" spans="1:25" s="12" customFormat="1" ht="12" customHeight="1" x14ac:dyDescent="0.2">
      <c r="A148" s="125"/>
      <c r="B148" s="34"/>
      <c r="C148" s="26" t="s">
        <v>77</v>
      </c>
      <c r="D148" s="191" t="s">
        <v>574</v>
      </c>
      <c r="E148" s="192"/>
      <c r="F148" s="192"/>
      <c r="G148" s="192"/>
      <c r="H148" s="192"/>
      <c r="I148" s="192"/>
      <c r="J148" s="192"/>
      <c r="K148" s="192"/>
      <c r="L148" s="192"/>
      <c r="M148" s="192"/>
      <c r="N148" s="192"/>
      <c r="O148" s="192"/>
      <c r="P148" s="192"/>
      <c r="Q148" s="5"/>
      <c r="R148" s="27"/>
      <c r="S148" s="27"/>
      <c r="T148" s="27"/>
      <c r="U148" s="27"/>
      <c r="V148" s="27"/>
      <c r="W148" s="25"/>
      <c r="X148" s="28"/>
      <c r="Y148" s="145"/>
    </row>
    <row r="149" spans="1:25" ht="12" customHeight="1" x14ac:dyDescent="0.2">
      <c r="A149" s="125"/>
      <c r="B149" s="35">
        <v>86</v>
      </c>
      <c r="C149" s="29" t="s">
        <v>78</v>
      </c>
      <c r="D149" s="148" t="s">
        <v>575</v>
      </c>
      <c r="E149" s="143" t="s">
        <v>0</v>
      </c>
      <c r="F149" s="141"/>
      <c r="G149" s="142" t="s">
        <v>617</v>
      </c>
      <c r="H149" s="143" t="s">
        <v>0</v>
      </c>
      <c r="I149" s="141"/>
      <c r="J149" s="142" t="s">
        <v>617</v>
      </c>
      <c r="K149" s="143" t="s">
        <v>0</v>
      </c>
      <c r="L149" s="141"/>
      <c r="M149" s="142" t="s">
        <v>617</v>
      </c>
      <c r="N149" s="143" t="s">
        <v>0</v>
      </c>
      <c r="O149" s="141"/>
      <c r="P149" s="142" t="s">
        <v>617</v>
      </c>
      <c r="R149" s="31">
        <v>2500</v>
      </c>
      <c r="S149" s="31">
        <f t="shared" ref="S149:S154" si="35">$R149-$T149-$U149-$V149</f>
        <v>2000</v>
      </c>
      <c r="T149" s="31">
        <f t="shared" ref="T149:T154" si="36">$R149*$R$32</f>
        <v>400.00000000000006</v>
      </c>
      <c r="U149" s="31">
        <f t="shared" ref="U149:U154" si="37">$R149*$R$33</f>
        <v>75</v>
      </c>
      <c r="V149" s="31">
        <f t="shared" ref="V149:V154" si="38">$R149*$R$34</f>
        <v>25.000000000000004</v>
      </c>
      <c r="W149" s="15"/>
      <c r="X149" s="32" t="s">
        <v>0</v>
      </c>
      <c r="Y149" s="144" t="str">
        <f t="shared" ref="Y149:Y154" si="39">IF(AND(ISNUMBER($F149),ISNUMBER($I149),ISNUMBER($L149),ISNUMBER($O149),$F149&gt;=0,$I149&gt;=0,$L149&gt;=0,$O149&gt;=0),$F149*($S149+$T149*(1+$O$32%)+$U149*(1+$O$33%)+$V149*(1+$O$34%))+$I149*($S149+$T149*(1+$O$32%)+$U149*(1+$O$33%)+$V149*(1+$O$34%))+$L149*($S149+$T149*(1+$O$32%)+$U149*(1+$O$33%)+$V149*(1+$O$34%))+$O149*($S149+$T149*(1+$O$32%)+$U149*(1+$O$33%)+$V149*(1+$O$34%)),"INCOMPLETE!    ")</f>
        <v xml:space="preserve">INCOMPLETE!    </v>
      </c>
    </row>
    <row r="150" spans="1:25" ht="12" customHeight="1" x14ac:dyDescent="0.2">
      <c r="A150" s="125"/>
      <c r="B150" s="35">
        <v>87</v>
      </c>
      <c r="C150" s="29" t="s">
        <v>79</v>
      </c>
      <c r="D150" s="148" t="s">
        <v>576</v>
      </c>
      <c r="E150" s="143" t="s">
        <v>0</v>
      </c>
      <c r="F150" s="141"/>
      <c r="G150" s="142" t="s">
        <v>617</v>
      </c>
      <c r="H150" s="143" t="s">
        <v>0</v>
      </c>
      <c r="I150" s="141"/>
      <c r="J150" s="142" t="s">
        <v>617</v>
      </c>
      <c r="K150" s="143" t="s">
        <v>0</v>
      </c>
      <c r="L150" s="141"/>
      <c r="M150" s="142" t="s">
        <v>617</v>
      </c>
      <c r="N150" s="143" t="s">
        <v>0</v>
      </c>
      <c r="O150" s="141"/>
      <c r="P150" s="142" t="s">
        <v>617</v>
      </c>
      <c r="R150" s="31">
        <v>1000</v>
      </c>
      <c r="S150" s="31">
        <f t="shared" si="35"/>
        <v>800</v>
      </c>
      <c r="T150" s="31">
        <f t="shared" si="36"/>
        <v>160.00000000000003</v>
      </c>
      <c r="U150" s="31">
        <f t="shared" si="37"/>
        <v>30</v>
      </c>
      <c r="V150" s="31">
        <f t="shared" si="38"/>
        <v>10.000000000000002</v>
      </c>
      <c r="W150" s="15"/>
      <c r="X150" s="32" t="s">
        <v>0</v>
      </c>
      <c r="Y150" s="144" t="str">
        <f t="shared" si="39"/>
        <v xml:space="preserve">INCOMPLETE!    </v>
      </c>
    </row>
    <row r="151" spans="1:25" ht="12" customHeight="1" x14ac:dyDescent="0.2">
      <c r="A151" s="125"/>
      <c r="B151" s="35">
        <v>88</v>
      </c>
      <c r="C151" s="29" t="s">
        <v>119</v>
      </c>
      <c r="D151" s="148" t="s">
        <v>577</v>
      </c>
      <c r="E151" s="143" t="s">
        <v>0</v>
      </c>
      <c r="F151" s="141"/>
      <c r="G151" s="142" t="s">
        <v>617</v>
      </c>
      <c r="H151" s="143" t="s">
        <v>0</v>
      </c>
      <c r="I151" s="141"/>
      <c r="J151" s="142" t="s">
        <v>617</v>
      </c>
      <c r="K151" s="143" t="s">
        <v>0</v>
      </c>
      <c r="L151" s="141"/>
      <c r="M151" s="142" t="s">
        <v>617</v>
      </c>
      <c r="N151" s="143" t="s">
        <v>0</v>
      </c>
      <c r="O151" s="141"/>
      <c r="P151" s="142" t="s">
        <v>617</v>
      </c>
      <c r="R151" s="31">
        <v>2500</v>
      </c>
      <c r="S151" s="31">
        <f t="shared" si="35"/>
        <v>2000</v>
      </c>
      <c r="T151" s="31">
        <f t="shared" si="36"/>
        <v>400.00000000000006</v>
      </c>
      <c r="U151" s="31">
        <f t="shared" si="37"/>
        <v>75</v>
      </c>
      <c r="V151" s="31">
        <f t="shared" si="38"/>
        <v>25.000000000000004</v>
      </c>
      <c r="W151" s="15"/>
      <c r="X151" s="32" t="s">
        <v>0</v>
      </c>
      <c r="Y151" s="144" t="str">
        <f t="shared" si="39"/>
        <v xml:space="preserve">INCOMPLETE!    </v>
      </c>
    </row>
    <row r="152" spans="1:25" ht="12" customHeight="1" x14ac:dyDescent="0.2">
      <c r="A152" s="125"/>
      <c r="B152" s="35">
        <v>89</v>
      </c>
      <c r="C152" s="29" t="s">
        <v>121</v>
      </c>
      <c r="D152" s="148" t="s">
        <v>578</v>
      </c>
      <c r="E152" s="143" t="s">
        <v>0</v>
      </c>
      <c r="F152" s="141"/>
      <c r="G152" s="142" t="s">
        <v>617</v>
      </c>
      <c r="H152" s="143" t="s">
        <v>0</v>
      </c>
      <c r="I152" s="141"/>
      <c r="J152" s="142" t="s">
        <v>617</v>
      </c>
      <c r="K152" s="143" t="s">
        <v>0</v>
      </c>
      <c r="L152" s="141"/>
      <c r="M152" s="142" t="s">
        <v>617</v>
      </c>
      <c r="N152" s="143" t="s">
        <v>0</v>
      </c>
      <c r="O152" s="141"/>
      <c r="P152" s="142" t="s">
        <v>617</v>
      </c>
      <c r="R152" s="31">
        <v>1000</v>
      </c>
      <c r="S152" s="31">
        <f t="shared" si="35"/>
        <v>800</v>
      </c>
      <c r="T152" s="31">
        <f t="shared" si="36"/>
        <v>160.00000000000003</v>
      </c>
      <c r="U152" s="31">
        <f t="shared" si="37"/>
        <v>30</v>
      </c>
      <c r="V152" s="31">
        <f t="shared" si="38"/>
        <v>10.000000000000002</v>
      </c>
      <c r="W152" s="15"/>
      <c r="X152" s="32" t="s">
        <v>0</v>
      </c>
      <c r="Y152" s="144" t="str">
        <f t="shared" si="39"/>
        <v xml:space="preserve">INCOMPLETE!    </v>
      </c>
    </row>
    <row r="153" spans="1:25" ht="12" customHeight="1" x14ac:dyDescent="0.2">
      <c r="A153" s="125"/>
      <c r="B153" s="35">
        <v>90</v>
      </c>
      <c r="C153" s="29" t="s">
        <v>120</v>
      </c>
      <c r="D153" s="148" t="s">
        <v>579</v>
      </c>
      <c r="E153" s="143" t="s">
        <v>0</v>
      </c>
      <c r="F153" s="141"/>
      <c r="G153" s="142" t="s">
        <v>617</v>
      </c>
      <c r="H153" s="143" t="s">
        <v>0</v>
      </c>
      <c r="I153" s="141"/>
      <c r="J153" s="142" t="s">
        <v>617</v>
      </c>
      <c r="K153" s="143" t="s">
        <v>0</v>
      </c>
      <c r="L153" s="141"/>
      <c r="M153" s="142" t="s">
        <v>617</v>
      </c>
      <c r="N153" s="143" t="s">
        <v>0</v>
      </c>
      <c r="O153" s="141"/>
      <c r="P153" s="142" t="s">
        <v>617</v>
      </c>
      <c r="R153" s="31">
        <v>2500</v>
      </c>
      <c r="S153" s="31">
        <f t="shared" si="35"/>
        <v>2000</v>
      </c>
      <c r="T153" s="31">
        <f t="shared" si="36"/>
        <v>400.00000000000006</v>
      </c>
      <c r="U153" s="31">
        <f t="shared" si="37"/>
        <v>75</v>
      </c>
      <c r="V153" s="31">
        <f t="shared" si="38"/>
        <v>25.000000000000004</v>
      </c>
      <c r="W153" s="15"/>
      <c r="X153" s="32" t="s">
        <v>0</v>
      </c>
      <c r="Y153" s="144" t="str">
        <f t="shared" si="39"/>
        <v xml:space="preserve">INCOMPLETE!    </v>
      </c>
    </row>
    <row r="154" spans="1:25" ht="12" customHeight="1" x14ac:dyDescent="0.2">
      <c r="A154" s="125"/>
      <c r="B154" s="35">
        <v>91</v>
      </c>
      <c r="C154" s="29" t="s">
        <v>122</v>
      </c>
      <c r="D154" s="148" t="s">
        <v>580</v>
      </c>
      <c r="E154" s="143" t="s">
        <v>0</v>
      </c>
      <c r="F154" s="141"/>
      <c r="G154" s="142" t="s">
        <v>617</v>
      </c>
      <c r="H154" s="143" t="s">
        <v>0</v>
      </c>
      <c r="I154" s="141"/>
      <c r="J154" s="142" t="s">
        <v>617</v>
      </c>
      <c r="K154" s="143" t="s">
        <v>0</v>
      </c>
      <c r="L154" s="141"/>
      <c r="M154" s="142" t="s">
        <v>617</v>
      </c>
      <c r="N154" s="143" t="s">
        <v>0</v>
      </c>
      <c r="O154" s="141"/>
      <c r="P154" s="142" t="s">
        <v>617</v>
      </c>
      <c r="R154" s="31">
        <v>1000</v>
      </c>
      <c r="S154" s="31">
        <f t="shared" si="35"/>
        <v>800</v>
      </c>
      <c r="T154" s="31">
        <f t="shared" si="36"/>
        <v>160.00000000000003</v>
      </c>
      <c r="U154" s="31">
        <f t="shared" si="37"/>
        <v>30</v>
      </c>
      <c r="V154" s="31">
        <f t="shared" si="38"/>
        <v>10.000000000000002</v>
      </c>
      <c r="W154" s="15"/>
      <c r="X154" s="32" t="s">
        <v>0</v>
      </c>
      <c r="Y154" s="144" t="str">
        <f t="shared" si="39"/>
        <v xml:space="preserve">INCOMPLETE!    </v>
      </c>
    </row>
    <row r="155" spans="1:25" s="12" customFormat="1" ht="12" customHeight="1" x14ac:dyDescent="0.2">
      <c r="A155" s="125"/>
      <c r="B155" s="34"/>
      <c r="C155" s="26" t="s">
        <v>80</v>
      </c>
      <c r="D155" s="191" t="s">
        <v>581</v>
      </c>
      <c r="E155" s="192"/>
      <c r="F155" s="192"/>
      <c r="G155" s="192"/>
      <c r="H155" s="192"/>
      <c r="I155" s="192"/>
      <c r="J155" s="192"/>
      <c r="K155" s="192"/>
      <c r="L155" s="192"/>
      <c r="M155" s="192"/>
      <c r="N155" s="192"/>
      <c r="O155" s="192"/>
      <c r="P155" s="192"/>
      <c r="Q155" s="5"/>
      <c r="R155" s="27"/>
      <c r="S155" s="27"/>
      <c r="T155" s="27"/>
      <c r="U155" s="27"/>
      <c r="V155" s="27"/>
      <c r="W155" s="25"/>
      <c r="X155" s="28"/>
      <c r="Y155" s="145"/>
    </row>
    <row r="156" spans="1:25" ht="12" customHeight="1" x14ac:dyDescent="0.2">
      <c r="A156" s="125"/>
      <c r="B156" s="35">
        <v>92</v>
      </c>
      <c r="C156" s="29" t="s">
        <v>81</v>
      </c>
      <c r="D156" s="148" t="s">
        <v>582</v>
      </c>
      <c r="E156" s="143" t="s">
        <v>0</v>
      </c>
      <c r="F156" s="141"/>
      <c r="G156" s="142" t="s">
        <v>617</v>
      </c>
      <c r="H156" s="143" t="s">
        <v>0</v>
      </c>
      <c r="I156" s="141"/>
      <c r="J156" s="142" t="s">
        <v>617</v>
      </c>
      <c r="K156" s="143" t="s">
        <v>0</v>
      </c>
      <c r="L156" s="141"/>
      <c r="M156" s="142" t="s">
        <v>617</v>
      </c>
      <c r="N156" s="143" t="s">
        <v>0</v>
      </c>
      <c r="O156" s="141"/>
      <c r="P156" s="142" t="s">
        <v>617</v>
      </c>
      <c r="R156" s="31">
        <v>2500</v>
      </c>
      <c r="S156" s="31">
        <f t="shared" ref="S156:S159" si="40">$R156-$T156-$U156-$V156</f>
        <v>2000</v>
      </c>
      <c r="T156" s="31">
        <f>$R156*$R$32</f>
        <v>400.00000000000006</v>
      </c>
      <c r="U156" s="31">
        <f>$R156*$R$33</f>
        <v>75</v>
      </c>
      <c r="V156" s="31">
        <f>$R156*$R$34</f>
        <v>25.000000000000004</v>
      </c>
      <c r="W156" s="15"/>
      <c r="X156" s="32" t="s">
        <v>0</v>
      </c>
      <c r="Y156" s="144" t="str">
        <f>IF(AND(ISNUMBER($F156),ISNUMBER($I156),ISNUMBER($L156),ISNUMBER($O156),$F156&gt;=0,$I156&gt;=0,$L156&gt;=0,$O156&gt;=0),$F156*($S156+$T156*(1+$O$32%)+$U156*(1+$O$33%)+$V156*(1+$O$34%))+$I156*($S156+$T156*(1+$O$32%)+$U156*(1+$O$33%)+$V156*(1+$O$34%))+$L156*($S156+$T156*(1+$O$32%)+$U156*(1+$O$33%)+$V156*(1+$O$34%))+$O156*($S156+$T156*(1+$O$32%)+$U156*(1+$O$33%)+$V156*(1+$O$34%)),"INCOMPLETE!    ")</f>
        <v xml:space="preserve">INCOMPLETE!    </v>
      </c>
    </row>
    <row r="157" spans="1:25" ht="12" customHeight="1" x14ac:dyDescent="0.2">
      <c r="A157" s="125"/>
      <c r="B157" s="35">
        <v>93</v>
      </c>
      <c r="C157" s="29" t="s">
        <v>82</v>
      </c>
      <c r="D157" s="148" t="s">
        <v>583</v>
      </c>
      <c r="E157" s="143" t="s">
        <v>0</v>
      </c>
      <c r="F157" s="141"/>
      <c r="G157" s="142" t="s">
        <v>617</v>
      </c>
      <c r="H157" s="143" t="s">
        <v>0</v>
      </c>
      <c r="I157" s="141"/>
      <c r="J157" s="142" t="s">
        <v>617</v>
      </c>
      <c r="K157" s="143" t="s">
        <v>0</v>
      </c>
      <c r="L157" s="141"/>
      <c r="M157" s="142" t="s">
        <v>617</v>
      </c>
      <c r="N157" s="143" t="s">
        <v>0</v>
      </c>
      <c r="O157" s="141"/>
      <c r="P157" s="142" t="s">
        <v>617</v>
      </c>
      <c r="R157" s="31">
        <v>2500</v>
      </c>
      <c r="S157" s="31">
        <f t="shared" si="40"/>
        <v>2000</v>
      </c>
      <c r="T157" s="31">
        <f>$R157*$R$32</f>
        <v>400.00000000000006</v>
      </c>
      <c r="U157" s="31">
        <f>$R157*$R$33</f>
        <v>75</v>
      </c>
      <c r="V157" s="31">
        <f>$R157*$R$34</f>
        <v>25.000000000000004</v>
      </c>
      <c r="W157" s="15"/>
      <c r="X157" s="32" t="s">
        <v>0</v>
      </c>
      <c r="Y157" s="144" t="str">
        <f>IF(AND(ISNUMBER($F157),ISNUMBER($I157),ISNUMBER($L157),ISNUMBER($O157),$F157&gt;=0,$I157&gt;=0,$L157&gt;=0,$O157&gt;=0),$F157*($S157+$T157*(1+$O$32%)+$U157*(1+$O$33%)+$V157*(1+$O$34%))+$I157*($S157+$T157*(1+$O$32%)+$U157*(1+$O$33%)+$V157*(1+$O$34%))+$L157*($S157+$T157*(1+$O$32%)+$U157*(1+$O$33%)+$V157*(1+$O$34%))+$O157*($S157+$T157*(1+$O$32%)+$U157*(1+$O$33%)+$V157*(1+$O$34%)),"INCOMPLETE!    ")</f>
        <v xml:space="preserve">INCOMPLETE!    </v>
      </c>
    </row>
    <row r="158" spans="1:25" ht="12" customHeight="1" x14ac:dyDescent="0.2">
      <c r="A158" s="125"/>
      <c r="B158" s="35">
        <v>94</v>
      </c>
      <c r="C158" s="29" t="s">
        <v>123</v>
      </c>
      <c r="D158" s="148" t="s">
        <v>584</v>
      </c>
      <c r="E158" s="143" t="s">
        <v>0</v>
      </c>
      <c r="F158" s="141"/>
      <c r="G158" s="142" t="s">
        <v>617</v>
      </c>
      <c r="H158" s="143" t="s">
        <v>0</v>
      </c>
      <c r="I158" s="141"/>
      <c r="J158" s="142" t="s">
        <v>617</v>
      </c>
      <c r="K158" s="143" t="s">
        <v>0</v>
      </c>
      <c r="L158" s="141"/>
      <c r="M158" s="142" t="s">
        <v>617</v>
      </c>
      <c r="N158" s="143" t="s">
        <v>0</v>
      </c>
      <c r="O158" s="141"/>
      <c r="P158" s="142" t="s">
        <v>617</v>
      </c>
      <c r="R158" s="31">
        <v>2500</v>
      </c>
      <c r="S158" s="31">
        <f t="shared" si="40"/>
        <v>2000</v>
      </c>
      <c r="T158" s="31">
        <f>$R158*$R$32</f>
        <v>400.00000000000006</v>
      </c>
      <c r="U158" s="31">
        <f>$R158*$R$33</f>
        <v>75</v>
      </c>
      <c r="V158" s="31">
        <f>$R158*$R$34</f>
        <v>25.000000000000004</v>
      </c>
      <c r="W158" s="15"/>
      <c r="X158" s="32" t="s">
        <v>0</v>
      </c>
      <c r="Y158" s="144" t="str">
        <f>IF(AND(ISNUMBER($F158),ISNUMBER($I158),ISNUMBER($L158),ISNUMBER($O158),$F158&gt;=0,$I158&gt;=0,$L158&gt;=0,$O158&gt;=0),$F158*($S158+$T158*(1+$O$32%)+$U158*(1+$O$33%)+$V158*(1+$O$34%))+$I158*($S158+$T158*(1+$O$32%)+$U158*(1+$O$33%)+$V158*(1+$O$34%))+$L158*($S158+$T158*(1+$O$32%)+$U158*(1+$O$33%)+$V158*(1+$O$34%))+$O158*($S158+$T158*(1+$O$32%)+$U158*(1+$O$33%)+$V158*(1+$O$34%)),"INCOMPLETE!    ")</f>
        <v xml:space="preserve">INCOMPLETE!    </v>
      </c>
    </row>
    <row r="159" spans="1:25" ht="12" customHeight="1" x14ac:dyDescent="0.2">
      <c r="A159" s="125"/>
      <c r="B159" s="35">
        <v>95</v>
      </c>
      <c r="C159" s="29" t="s">
        <v>124</v>
      </c>
      <c r="D159" s="148" t="s">
        <v>585</v>
      </c>
      <c r="E159" s="143" t="s">
        <v>0</v>
      </c>
      <c r="F159" s="141"/>
      <c r="G159" s="142" t="s">
        <v>617</v>
      </c>
      <c r="H159" s="143" t="s">
        <v>0</v>
      </c>
      <c r="I159" s="141"/>
      <c r="J159" s="142" t="s">
        <v>617</v>
      </c>
      <c r="K159" s="143" t="s">
        <v>0</v>
      </c>
      <c r="L159" s="141"/>
      <c r="M159" s="142" t="s">
        <v>617</v>
      </c>
      <c r="N159" s="143" t="s">
        <v>0</v>
      </c>
      <c r="O159" s="141"/>
      <c r="P159" s="142" t="s">
        <v>617</v>
      </c>
      <c r="R159" s="31">
        <v>2500</v>
      </c>
      <c r="S159" s="31">
        <f t="shared" si="40"/>
        <v>2000</v>
      </c>
      <c r="T159" s="31">
        <f>$R159*$R$32</f>
        <v>400.00000000000006</v>
      </c>
      <c r="U159" s="31">
        <f>$R159*$R$33</f>
        <v>75</v>
      </c>
      <c r="V159" s="31">
        <f>$R159*$R$34</f>
        <v>25.000000000000004</v>
      </c>
      <c r="W159" s="15"/>
      <c r="X159" s="32" t="s">
        <v>0</v>
      </c>
      <c r="Y159" s="144" t="str">
        <f>IF(AND(ISNUMBER($F159),ISNUMBER($I159),ISNUMBER($L159),ISNUMBER($O159),$F159&gt;=0,$I159&gt;=0,$L159&gt;=0,$O159&gt;=0),$F159*($S159+$T159*(1+$O$32%)+$U159*(1+$O$33%)+$V159*(1+$O$34%))+$I159*($S159+$T159*(1+$O$32%)+$U159*(1+$O$33%)+$V159*(1+$O$34%))+$L159*($S159+$T159*(1+$O$32%)+$U159*(1+$O$33%)+$V159*(1+$O$34%))+$O159*($S159+$T159*(1+$O$32%)+$U159*(1+$O$33%)+$V159*(1+$O$34%)),"INCOMPLETE!    ")</f>
        <v xml:space="preserve">INCOMPLETE!    </v>
      </c>
    </row>
    <row r="160" spans="1:25" s="12" customFormat="1" ht="12" customHeight="1" x14ac:dyDescent="0.2">
      <c r="A160" s="125"/>
      <c r="B160" s="22"/>
      <c r="C160" s="131" t="s">
        <v>4</v>
      </c>
      <c r="D160" s="321" t="s">
        <v>586</v>
      </c>
      <c r="E160" s="321"/>
      <c r="F160" s="321"/>
      <c r="G160" s="321"/>
      <c r="H160" s="321"/>
      <c r="I160" s="321"/>
      <c r="J160" s="321"/>
      <c r="K160" s="321"/>
      <c r="L160" s="321"/>
      <c r="M160" s="321"/>
      <c r="N160" s="321"/>
      <c r="O160" s="321"/>
      <c r="P160" s="321"/>
      <c r="Q160" s="5"/>
      <c r="R160" s="23"/>
      <c r="S160" s="23"/>
      <c r="T160" s="23"/>
      <c r="U160" s="23"/>
      <c r="V160" s="23"/>
      <c r="W160" s="22"/>
      <c r="X160" s="24"/>
      <c r="Y160" s="146"/>
    </row>
    <row r="161" spans="1:25" s="12" customFormat="1" ht="12" customHeight="1" x14ac:dyDescent="0.2">
      <c r="A161" s="125"/>
      <c r="B161" s="34"/>
      <c r="C161" s="26" t="s">
        <v>125</v>
      </c>
      <c r="D161" s="191" t="s">
        <v>587</v>
      </c>
      <c r="E161" s="192"/>
      <c r="F161" s="192"/>
      <c r="G161" s="192"/>
      <c r="H161" s="192"/>
      <c r="I161" s="192"/>
      <c r="J161" s="192"/>
      <c r="K161" s="192"/>
      <c r="L161" s="192"/>
      <c r="M161" s="192"/>
      <c r="N161" s="192"/>
      <c r="O161" s="192"/>
      <c r="P161" s="193"/>
      <c r="Q161" s="5"/>
      <c r="R161" s="27"/>
      <c r="S161" s="27"/>
      <c r="T161" s="27"/>
      <c r="U161" s="27"/>
      <c r="V161" s="27"/>
      <c r="W161" s="25"/>
      <c r="X161" s="28"/>
      <c r="Y161" s="145"/>
    </row>
    <row r="162" spans="1:25" ht="12" customHeight="1" x14ac:dyDescent="0.2">
      <c r="A162" s="125"/>
      <c r="B162" s="35">
        <v>96</v>
      </c>
      <c r="C162" s="29" t="s">
        <v>126</v>
      </c>
      <c r="D162" s="148" t="s">
        <v>588</v>
      </c>
      <c r="E162" s="143" t="s">
        <v>0</v>
      </c>
      <c r="F162" s="141"/>
      <c r="G162" s="142" t="s">
        <v>617</v>
      </c>
      <c r="H162" s="143" t="s">
        <v>0</v>
      </c>
      <c r="I162" s="141"/>
      <c r="J162" s="142" t="s">
        <v>617</v>
      </c>
      <c r="K162" s="143" t="s">
        <v>0</v>
      </c>
      <c r="L162" s="141"/>
      <c r="M162" s="142" t="s">
        <v>617</v>
      </c>
      <c r="N162" s="143" t="s">
        <v>0</v>
      </c>
      <c r="O162" s="141"/>
      <c r="P162" s="142" t="s">
        <v>617</v>
      </c>
      <c r="R162" s="31">
        <v>2500</v>
      </c>
      <c r="S162" s="31">
        <f t="shared" ref="S162:S163" si="41">$R162-$T162-$U162-$V162</f>
        <v>2000</v>
      </c>
      <c r="T162" s="31">
        <f>$R162*$R$32</f>
        <v>400.00000000000006</v>
      </c>
      <c r="U162" s="31">
        <f>$R162*$R$33</f>
        <v>75</v>
      </c>
      <c r="V162" s="31">
        <f>$R162*$R$34</f>
        <v>25.000000000000004</v>
      </c>
      <c r="W162" s="15"/>
      <c r="X162" s="32" t="s">
        <v>0</v>
      </c>
      <c r="Y162" s="144" t="str">
        <f>IF(AND(ISNUMBER($F162),ISNUMBER($I162),ISNUMBER($L162),ISNUMBER($O162),$F162&gt;=0,$I162&gt;=0,$L162&gt;=0,$O162&gt;=0),$F162*($S162+$T162*(1+$O$32%)+$U162*(1+$O$33%)+$V162*(1+$O$34%))+$I162*($S162+$T162*(1+$O$32%)+$U162*(1+$O$33%)+$V162*(1+$O$34%))+$L162*($S162+$T162*(1+$O$32%)+$U162*(1+$O$33%)+$V162*(1+$O$34%))+$O162*($S162+$T162*(1+$O$32%)+$U162*(1+$O$33%)+$V162*(1+$O$34%)),"INCOMPLETE!    ")</f>
        <v xml:space="preserve">INCOMPLETE!    </v>
      </c>
    </row>
    <row r="163" spans="1:25" ht="12" customHeight="1" x14ac:dyDescent="0.2">
      <c r="A163" s="125"/>
      <c r="B163" s="35">
        <v>97</v>
      </c>
      <c r="C163" s="29" t="s">
        <v>127</v>
      </c>
      <c r="D163" s="148" t="s">
        <v>589</v>
      </c>
      <c r="E163" s="143" t="s">
        <v>0</v>
      </c>
      <c r="F163" s="141"/>
      <c r="G163" s="142" t="s">
        <v>617</v>
      </c>
      <c r="H163" s="143" t="s">
        <v>0</v>
      </c>
      <c r="I163" s="141"/>
      <c r="J163" s="142" t="s">
        <v>617</v>
      </c>
      <c r="K163" s="143" t="s">
        <v>0</v>
      </c>
      <c r="L163" s="141"/>
      <c r="M163" s="142" t="s">
        <v>617</v>
      </c>
      <c r="N163" s="143" t="s">
        <v>0</v>
      </c>
      <c r="O163" s="141"/>
      <c r="P163" s="142" t="s">
        <v>617</v>
      </c>
      <c r="R163" s="31">
        <v>2500</v>
      </c>
      <c r="S163" s="31">
        <f t="shared" si="41"/>
        <v>2000</v>
      </c>
      <c r="T163" s="31">
        <f>$R163*$R$32</f>
        <v>400.00000000000006</v>
      </c>
      <c r="U163" s="31">
        <f>$R163*$R$33</f>
        <v>75</v>
      </c>
      <c r="V163" s="31">
        <f>$R163*$R$34</f>
        <v>25.000000000000004</v>
      </c>
      <c r="W163" s="15"/>
      <c r="X163" s="32" t="s">
        <v>0</v>
      </c>
      <c r="Y163" s="144" t="str">
        <f>IF(AND(ISNUMBER($F163),ISNUMBER($I163),ISNUMBER($L163),ISNUMBER($O163),$F163&gt;=0,$I163&gt;=0,$L163&gt;=0,$O163&gt;=0),$F163*($S163+$T163*(1+$O$32%)+$U163*(1+$O$33%)+$V163*(1+$O$34%))+$I163*($S163+$T163*(1+$O$32%)+$U163*(1+$O$33%)+$V163*(1+$O$34%))+$L163*($S163+$T163*(1+$O$32%)+$U163*(1+$O$33%)+$V163*(1+$O$34%))+$O163*($S163+$T163*(1+$O$32%)+$U163*(1+$O$33%)+$V163*(1+$O$34%)),"INCOMPLETE!    ")</f>
        <v xml:space="preserve">INCOMPLETE!    </v>
      </c>
    </row>
    <row r="164" spans="1:25" s="12" customFormat="1" ht="12" customHeight="1" x14ac:dyDescent="0.2">
      <c r="A164" s="125"/>
      <c r="B164" s="34"/>
      <c r="C164" s="26" t="s">
        <v>128</v>
      </c>
      <c r="D164" s="191" t="s">
        <v>590</v>
      </c>
      <c r="E164" s="192"/>
      <c r="F164" s="192"/>
      <c r="G164" s="192"/>
      <c r="H164" s="192"/>
      <c r="I164" s="192"/>
      <c r="J164" s="192"/>
      <c r="K164" s="192"/>
      <c r="L164" s="192"/>
      <c r="M164" s="192"/>
      <c r="N164" s="192"/>
      <c r="O164" s="192"/>
      <c r="P164" s="193"/>
      <c r="Q164" s="5"/>
      <c r="R164" s="27"/>
      <c r="S164" s="27"/>
      <c r="T164" s="27"/>
      <c r="U164" s="27"/>
      <c r="V164" s="27"/>
      <c r="W164" s="25"/>
      <c r="X164" s="28"/>
      <c r="Y164" s="145"/>
    </row>
    <row r="165" spans="1:25" ht="12" customHeight="1" x14ac:dyDescent="0.2">
      <c r="A165" s="125"/>
      <c r="B165" s="35">
        <v>98</v>
      </c>
      <c r="C165" s="29" t="s">
        <v>129</v>
      </c>
      <c r="D165" s="148" t="s">
        <v>591</v>
      </c>
      <c r="E165" s="143" t="s">
        <v>0</v>
      </c>
      <c r="F165" s="141"/>
      <c r="G165" s="142" t="s">
        <v>617</v>
      </c>
      <c r="H165" s="143" t="s">
        <v>0</v>
      </c>
      <c r="I165" s="141"/>
      <c r="J165" s="142" t="s">
        <v>617</v>
      </c>
      <c r="K165" s="143" t="s">
        <v>0</v>
      </c>
      <c r="L165" s="141"/>
      <c r="M165" s="142" t="s">
        <v>617</v>
      </c>
      <c r="N165" s="143" t="s">
        <v>0</v>
      </c>
      <c r="O165" s="141"/>
      <c r="P165" s="142" t="s">
        <v>617</v>
      </c>
      <c r="R165" s="31">
        <v>2500</v>
      </c>
      <c r="S165" s="31">
        <f t="shared" ref="S165:S172" si="42">$R165-$T165-$U165-$V165</f>
        <v>2000</v>
      </c>
      <c r="T165" s="31">
        <f t="shared" ref="T165:T172" si="43">$R165*$R$32</f>
        <v>400.00000000000006</v>
      </c>
      <c r="U165" s="31">
        <f t="shared" ref="U165:U172" si="44">$R165*$R$33</f>
        <v>75</v>
      </c>
      <c r="V165" s="31">
        <f t="shared" ref="V165:V172" si="45">$R165*$R$34</f>
        <v>25.000000000000004</v>
      </c>
      <c r="W165" s="15"/>
      <c r="X165" s="32" t="s">
        <v>0</v>
      </c>
      <c r="Y165" s="144" t="str">
        <f t="shared" ref="Y165:Y172" si="46">IF(AND(ISNUMBER($F165),ISNUMBER($I165),ISNUMBER($L165),ISNUMBER($O165),$F165&gt;=0,$I165&gt;=0,$L165&gt;=0,$O165&gt;=0),$F165*($S165+$T165*(1+$O$32%)+$U165*(1+$O$33%)+$V165*(1+$O$34%))+$I165*($S165+$T165*(1+$O$32%)+$U165*(1+$O$33%)+$V165*(1+$O$34%))+$L165*($S165+$T165*(1+$O$32%)+$U165*(1+$O$33%)+$V165*(1+$O$34%))+$O165*($S165+$T165*(1+$O$32%)+$U165*(1+$O$33%)+$V165*(1+$O$34%)),"INCOMPLETE!    ")</f>
        <v xml:space="preserve">INCOMPLETE!    </v>
      </c>
    </row>
    <row r="166" spans="1:25" ht="12" customHeight="1" x14ac:dyDescent="0.2">
      <c r="A166" s="125"/>
      <c r="B166" s="35">
        <v>99</v>
      </c>
      <c r="C166" s="29" t="s">
        <v>130</v>
      </c>
      <c r="D166" s="148" t="s">
        <v>592</v>
      </c>
      <c r="E166" s="143" t="s">
        <v>0</v>
      </c>
      <c r="F166" s="141"/>
      <c r="G166" s="142" t="s">
        <v>617</v>
      </c>
      <c r="H166" s="143" t="s">
        <v>0</v>
      </c>
      <c r="I166" s="141"/>
      <c r="J166" s="142" t="s">
        <v>617</v>
      </c>
      <c r="K166" s="143" t="s">
        <v>0</v>
      </c>
      <c r="L166" s="141"/>
      <c r="M166" s="142" t="s">
        <v>617</v>
      </c>
      <c r="N166" s="143" t="s">
        <v>0</v>
      </c>
      <c r="O166" s="141"/>
      <c r="P166" s="142" t="s">
        <v>617</v>
      </c>
      <c r="R166" s="31">
        <v>2500</v>
      </c>
      <c r="S166" s="31">
        <f t="shared" si="42"/>
        <v>2000</v>
      </c>
      <c r="T166" s="31">
        <f t="shared" si="43"/>
        <v>400.00000000000006</v>
      </c>
      <c r="U166" s="31">
        <f t="shared" si="44"/>
        <v>75</v>
      </c>
      <c r="V166" s="31">
        <f t="shared" si="45"/>
        <v>25.000000000000004</v>
      </c>
      <c r="W166" s="15"/>
      <c r="X166" s="32" t="s">
        <v>0</v>
      </c>
      <c r="Y166" s="144" t="str">
        <f t="shared" si="46"/>
        <v xml:space="preserve">INCOMPLETE!    </v>
      </c>
    </row>
    <row r="167" spans="1:25" ht="12" customHeight="1" x14ac:dyDescent="0.2">
      <c r="A167" s="125"/>
      <c r="B167" s="35">
        <v>100</v>
      </c>
      <c r="C167" s="29" t="s">
        <v>131</v>
      </c>
      <c r="D167" s="148" t="s">
        <v>593</v>
      </c>
      <c r="E167" s="143" t="s">
        <v>0</v>
      </c>
      <c r="F167" s="141"/>
      <c r="G167" s="142" t="s">
        <v>617</v>
      </c>
      <c r="H167" s="143" t="s">
        <v>0</v>
      </c>
      <c r="I167" s="141"/>
      <c r="J167" s="142" t="s">
        <v>617</v>
      </c>
      <c r="K167" s="143" t="s">
        <v>0</v>
      </c>
      <c r="L167" s="141"/>
      <c r="M167" s="142" t="s">
        <v>617</v>
      </c>
      <c r="N167" s="143" t="s">
        <v>0</v>
      </c>
      <c r="O167" s="141"/>
      <c r="P167" s="142" t="s">
        <v>617</v>
      </c>
      <c r="R167" s="31">
        <v>2500</v>
      </c>
      <c r="S167" s="31">
        <f t="shared" si="42"/>
        <v>2000</v>
      </c>
      <c r="T167" s="31">
        <f t="shared" si="43"/>
        <v>400.00000000000006</v>
      </c>
      <c r="U167" s="31">
        <f t="shared" si="44"/>
        <v>75</v>
      </c>
      <c r="V167" s="31">
        <f t="shared" si="45"/>
        <v>25.000000000000004</v>
      </c>
      <c r="W167" s="15"/>
      <c r="X167" s="32" t="s">
        <v>0</v>
      </c>
      <c r="Y167" s="144" t="str">
        <f t="shared" si="46"/>
        <v xml:space="preserve">INCOMPLETE!    </v>
      </c>
    </row>
    <row r="168" spans="1:25" ht="12" customHeight="1" x14ac:dyDescent="0.2">
      <c r="A168" s="125"/>
      <c r="B168" s="35">
        <v>101</v>
      </c>
      <c r="C168" s="29" t="s">
        <v>132</v>
      </c>
      <c r="D168" s="148" t="s">
        <v>594</v>
      </c>
      <c r="E168" s="143" t="s">
        <v>0</v>
      </c>
      <c r="F168" s="141"/>
      <c r="G168" s="142" t="s">
        <v>617</v>
      </c>
      <c r="H168" s="143" t="s">
        <v>0</v>
      </c>
      <c r="I168" s="141"/>
      <c r="J168" s="142" t="s">
        <v>617</v>
      </c>
      <c r="K168" s="143" t="s">
        <v>0</v>
      </c>
      <c r="L168" s="141"/>
      <c r="M168" s="142" t="s">
        <v>617</v>
      </c>
      <c r="N168" s="143" t="s">
        <v>0</v>
      </c>
      <c r="O168" s="141"/>
      <c r="P168" s="142" t="s">
        <v>617</v>
      </c>
      <c r="R168" s="31">
        <v>2500</v>
      </c>
      <c r="S168" s="31">
        <f t="shared" si="42"/>
        <v>2000</v>
      </c>
      <c r="T168" s="31">
        <f t="shared" si="43"/>
        <v>400.00000000000006</v>
      </c>
      <c r="U168" s="31">
        <f t="shared" si="44"/>
        <v>75</v>
      </c>
      <c r="V168" s="31">
        <f t="shared" si="45"/>
        <v>25.000000000000004</v>
      </c>
      <c r="W168" s="15"/>
      <c r="X168" s="32" t="s">
        <v>0</v>
      </c>
      <c r="Y168" s="144" t="str">
        <f t="shared" si="46"/>
        <v xml:space="preserve">INCOMPLETE!    </v>
      </c>
    </row>
    <row r="169" spans="1:25" ht="12" customHeight="1" x14ac:dyDescent="0.2">
      <c r="A169" s="125"/>
      <c r="B169" s="35">
        <v>102</v>
      </c>
      <c r="C169" s="29" t="s">
        <v>133</v>
      </c>
      <c r="D169" s="148" t="s">
        <v>595</v>
      </c>
      <c r="E169" s="143" t="s">
        <v>0</v>
      </c>
      <c r="F169" s="141"/>
      <c r="G169" s="142" t="s">
        <v>617</v>
      </c>
      <c r="H169" s="143" t="s">
        <v>0</v>
      </c>
      <c r="I169" s="141"/>
      <c r="J169" s="142" t="s">
        <v>617</v>
      </c>
      <c r="K169" s="143" t="s">
        <v>0</v>
      </c>
      <c r="L169" s="141"/>
      <c r="M169" s="142" t="s">
        <v>617</v>
      </c>
      <c r="N169" s="143" t="s">
        <v>0</v>
      </c>
      <c r="O169" s="141"/>
      <c r="P169" s="142" t="s">
        <v>617</v>
      </c>
      <c r="R169" s="31">
        <v>2500</v>
      </c>
      <c r="S169" s="31">
        <f t="shared" si="42"/>
        <v>2000</v>
      </c>
      <c r="T169" s="31">
        <f t="shared" si="43"/>
        <v>400.00000000000006</v>
      </c>
      <c r="U169" s="31">
        <f t="shared" si="44"/>
        <v>75</v>
      </c>
      <c r="V169" s="31">
        <f t="shared" si="45"/>
        <v>25.000000000000004</v>
      </c>
      <c r="W169" s="15"/>
      <c r="X169" s="32" t="s">
        <v>0</v>
      </c>
      <c r="Y169" s="144" t="str">
        <f t="shared" si="46"/>
        <v xml:space="preserve">INCOMPLETE!    </v>
      </c>
    </row>
    <row r="170" spans="1:25" ht="12" customHeight="1" x14ac:dyDescent="0.2">
      <c r="A170" s="125"/>
      <c r="B170" s="35">
        <v>103</v>
      </c>
      <c r="C170" s="29" t="s">
        <v>134</v>
      </c>
      <c r="D170" s="148" t="s">
        <v>596</v>
      </c>
      <c r="E170" s="143" t="s">
        <v>0</v>
      </c>
      <c r="F170" s="141"/>
      <c r="G170" s="142" t="s">
        <v>617</v>
      </c>
      <c r="H170" s="143" t="s">
        <v>0</v>
      </c>
      <c r="I170" s="141"/>
      <c r="J170" s="142" t="s">
        <v>617</v>
      </c>
      <c r="K170" s="143" t="s">
        <v>0</v>
      </c>
      <c r="L170" s="141"/>
      <c r="M170" s="142" t="s">
        <v>617</v>
      </c>
      <c r="N170" s="143" t="s">
        <v>0</v>
      </c>
      <c r="O170" s="141"/>
      <c r="P170" s="142" t="s">
        <v>617</v>
      </c>
      <c r="R170" s="31">
        <v>2500</v>
      </c>
      <c r="S170" s="31">
        <f t="shared" si="42"/>
        <v>2000</v>
      </c>
      <c r="T170" s="31">
        <f t="shared" si="43"/>
        <v>400.00000000000006</v>
      </c>
      <c r="U170" s="31">
        <f t="shared" si="44"/>
        <v>75</v>
      </c>
      <c r="V170" s="31">
        <f t="shared" si="45"/>
        <v>25.000000000000004</v>
      </c>
      <c r="W170" s="15"/>
      <c r="X170" s="32" t="s">
        <v>0</v>
      </c>
      <c r="Y170" s="144" t="str">
        <f t="shared" si="46"/>
        <v xml:space="preserve">INCOMPLETE!    </v>
      </c>
    </row>
    <row r="171" spans="1:25" ht="12" customHeight="1" x14ac:dyDescent="0.2">
      <c r="A171" s="125"/>
      <c r="B171" s="35">
        <v>104</v>
      </c>
      <c r="C171" s="29" t="s">
        <v>135</v>
      </c>
      <c r="D171" s="148" t="s">
        <v>597</v>
      </c>
      <c r="E171" s="143" t="s">
        <v>0</v>
      </c>
      <c r="F171" s="141"/>
      <c r="G171" s="142" t="s">
        <v>617</v>
      </c>
      <c r="H171" s="143" t="s">
        <v>0</v>
      </c>
      <c r="I171" s="141"/>
      <c r="J171" s="142" t="s">
        <v>617</v>
      </c>
      <c r="K171" s="143" t="s">
        <v>0</v>
      </c>
      <c r="L171" s="141"/>
      <c r="M171" s="142" t="s">
        <v>617</v>
      </c>
      <c r="N171" s="143" t="s">
        <v>0</v>
      </c>
      <c r="O171" s="141"/>
      <c r="P171" s="142" t="s">
        <v>617</v>
      </c>
      <c r="R171" s="31">
        <v>2500</v>
      </c>
      <c r="S171" s="31">
        <f t="shared" si="42"/>
        <v>2000</v>
      </c>
      <c r="T171" s="31">
        <f t="shared" si="43"/>
        <v>400.00000000000006</v>
      </c>
      <c r="U171" s="31">
        <f t="shared" si="44"/>
        <v>75</v>
      </c>
      <c r="V171" s="31">
        <f t="shared" si="45"/>
        <v>25.000000000000004</v>
      </c>
      <c r="W171" s="15"/>
      <c r="X171" s="32" t="s">
        <v>0</v>
      </c>
      <c r="Y171" s="144" t="str">
        <f t="shared" si="46"/>
        <v xml:space="preserve">INCOMPLETE!    </v>
      </c>
    </row>
    <row r="172" spans="1:25" ht="12" customHeight="1" x14ac:dyDescent="0.2">
      <c r="A172" s="125"/>
      <c r="B172" s="35">
        <v>105</v>
      </c>
      <c r="C172" s="29" t="s">
        <v>136</v>
      </c>
      <c r="D172" s="148" t="s">
        <v>598</v>
      </c>
      <c r="E172" s="143" t="s">
        <v>0</v>
      </c>
      <c r="F172" s="141"/>
      <c r="G172" s="142" t="s">
        <v>617</v>
      </c>
      <c r="H172" s="143" t="s">
        <v>0</v>
      </c>
      <c r="I172" s="141"/>
      <c r="J172" s="142" t="s">
        <v>617</v>
      </c>
      <c r="K172" s="143" t="s">
        <v>0</v>
      </c>
      <c r="L172" s="141"/>
      <c r="M172" s="142" t="s">
        <v>617</v>
      </c>
      <c r="N172" s="143" t="s">
        <v>0</v>
      </c>
      <c r="O172" s="141"/>
      <c r="P172" s="142" t="s">
        <v>617</v>
      </c>
      <c r="R172" s="31">
        <v>2500</v>
      </c>
      <c r="S172" s="31">
        <f t="shared" si="42"/>
        <v>2000</v>
      </c>
      <c r="T172" s="31">
        <f t="shared" si="43"/>
        <v>400.00000000000006</v>
      </c>
      <c r="U172" s="31">
        <f t="shared" si="44"/>
        <v>75</v>
      </c>
      <c r="V172" s="31">
        <f t="shared" si="45"/>
        <v>25.000000000000004</v>
      </c>
      <c r="W172" s="15"/>
      <c r="X172" s="32" t="s">
        <v>0</v>
      </c>
      <c r="Y172" s="144" t="str">
        <f t="shared" si="46"/>
        <v xml:space="preserve">INCOMPLETE!    </v>
      </c>
    </row>
    <row r="173" spans="1:25" s="12" customFormat="1" ht="12" customHeight="1" x14ac:dyDescent="0.2">
      <c r="A173" s="125"/>
      <c r="B173" s="34"/>
      <c r="C173" s="26" t="s">
        <v>137</v>
      </c>
      <c r="D173" s="191" t="s">
        <v>599</v>
      </c>
      <c r="E173" s="192"/>
      <c r="F173" s="192"/>
      <c r="G173" s="192"/>
      <c r="H173" s="192"/>
      <c r="I173" s="192"/>
      <c r="J173" s="192"/>
      <c r="K173" s="192"/>
      <c r="L173" s="192"/>
      <c r="M173" s="192"/>
      <c r="N173" s="192"/>
      <c r="O173" s="192"/>
      <c r="P173" s="193"/>
      <c r="Q173" s="5"/>
      <c r="R173" s="27"/>
      <c r="S173" s="27"/>
      <c r="T173" s="27"/>
      <c r="U173" s="27"/>
      <c r="V173" s="27"/>
      <c r="W173" s="25"/>
      <c r="X173" s="28"/>
      <c r="Y173" s="145"/>
    </row>
    <row r="174" spans="1:25" ht="12" customHeight="1" x14ac:dyDescent="0.2">
      <c r="A174" s="125"/>
      <c r="B174" s="35">
        <v>106</v>
      </c>
      <c r="C174" s="29" t="s">
        <v>138</v>
      </c>
      <c r="D174" s="148" t="s">
        <v>600</v>
      </c>
      <c r="E174" s="143" t="s">
        <v>0</v>
      </c>
      <c r="F174" s="141"/>
      <c r="G174" s="142" t="s">
        <v>617</v>
      </c>
      <c r="H174" s="143" t="s">
        <v>0</v>
      </c>
      <c r="I174" s="141"/>
      <c r="J174" s="142" t="s">
        <v>617</v>
      </c>
      <c r="K174" s="143" t="s">
        <v>0</v>
      </c>
      <c r="L174" s="141"/>
      <c r="M174" s="142" t="s">
        <v>617</v>
      </c>
      <c r="N174" s="143" t="s">
        <v>0</v>
      </c>
      <c r="O174" s="141"/>
      <c r="P174" s="142" t="s">
        <v>617</v>
      </c>
      <c r="R174" s="31">
        <v>2500</v>
      </c>
      <c r="S174" s="31">
        <f t="shared" ref="S174:S175" si="47">$R174-$T174-$U174-$V174</f>
        <v>2000</v>
      </c>
      <c r="T174" s="31">
        <f>$R174*$R$32</f>
        <v>400.00000000000006</v>
      </c>
      <c r="U174" s="31">
        <f>$R174*$R$33</f>
        <v>75</v>
      </c>
      <c r="V174" s="31">
        <f>$R174*$R$34</f>
        <v>25.000000000000004</v>
      </c>
      <c r="W174" s="15"/>
      <c r="X174" s="32" t="s">
        <v>0</v>
      </c>
      <c r="Y174" s="144" t="str">
        <f>IF(AND(ISNUMBER($F174),ISNUMBER($I174),ISNUMBER($L174),ISNUMBER($O174),$F174&gt;=0,$I174&gt;=0,$L174&gt;=0,$O174&gt;=0),$F174*($S174+$T174*(1+$O$32%)+$U174*(1+$O$33%)+$V174*(1+$O$34%))+$I174*($S174+$T174*(1+$O$32%)+$U174*(1+$O$33%)+$V174*(1+$O$34%))+$L174*($S174+$T174*(1+$O$32%)+$U174*(1+$O$33%)+$V174*(1+$O$34%))+$O174*($S174+$T174*(1+$O$32%)+$U174*(1+$O$33%)+$V174*(1+$O$34%)),"INCOMPLETE!    ")</f>
        <v xml:space="preserve">INCOMPLETE!    </v>
      </c>
    </row>
    <row r="175" spans="1:25" ht="12" customHeight="1" x14ac:dyDescent="0.2">
      <c r="A175" s="125"/>
      <c r="B175" s="35">
        <v>107</v>
      </c>
      <c r="C175" s="29" t="s">
        <v>139</v>
      </c>
      <c r="D175" s="148" t="s">
        <v>601</v>
      </c>
      <c r="E175" s="143" t="s">
        <v>0</v>
      </c>
      <c r="F175" s="141"/>
      <c r="G175" s="142" t="s">
        <v>617</v>
      </c>
      <c r="H175" s="143" t="s">
        <v>0</v>
      </c>
      <c r="I175" s="141"/>
      <c r="J175" s="142" t="s">
        <v>617</v>
      </c>
      <c r="K175" s="143" t="s">
        <v>0</v>
      </c>
      <c r="L175" s="141"/>
      <c r="M175" s="142" t="s">
        <v>617</v>
      </c>
      <c r="N175" s="143" t="s">
        <v>0</v>
      </c>
      <c r="O175" s="141"/>
      <c r="P175" s="142" t="s">
        <v>617</v>
      </c>
      <c r="R175" s="31">
        <v>2500</v>
      </c>
      <c r="S175" s="31">
        <f t="shared" si="47"/>
        <v>2000</v>
      </c>
      <c r="T175" s="31">
        <f>$R175*$R$32</f>
        <v>400.00000000000006</v>
      </c>
      <c r="U175" s="31">
        <f>$R175*$R$33</f>
        <v>75</v>
      </c>
      <c r="V175" s="31">
        <f>$R175*$R$34</f>
        <v>25.000000000000004</v>
      </c>
      <c r="W175" s="15"/>
      <c r="X175" s="32" t="s">
        <v>0</v>
      </c>
      <c r="Y175" s="144" t="str">
        <f>IF(AND(ISNUMBER($F175),ISNUMBER($I175),ISNUMBER($L175),ISNUMBER($O175),$F175&gt;=0,$I175&gt;=0,$L175&gt;=0,$O175&gt;=0),$F175*($S175+$T175*(1+$O$32%)+$U175*(1+$O$33%)+$V175*(1+$O$34%))+$I175*($S175+$T175*(1+$O$32%)+$U175*(1+$O$33%)+$V175*(1+$O$34%))+$L175*($S175+$T175*(1+$O$32%)+$U175*(1+$O$33%)+$V175*(1+$O$34%))+$O175*($S175+$T175*(1+$O$32%)+$U175*(1+$O$33%)+$V175*(1+$O$34%)),"INCOMPLETE!    ")</f>
        <v xml:space="preserve">INCOMPLETE!    </v>
      </c>
    </row>
    <row r="176" spans="1:25" s="12" customFormat="1" ht="12" customHeight="1" x14ac:dyDescent="0.2">
      <c r="A176" s="125"/>
      <c r="B176" s="34"/>
      <c r="C176" s="26" t="s">
        <v>140</v>
      </c>
      <c r="D176" s="191" t="s">
        <v>602</v>
      </c>
      <c r="E176" s="192"/>
      <c r="F176" s="192"/>
      <c r="G176" s="192"/>
      <c r="H176" s="192"/>
      <c r="I176" s="192"/>
      <c r="J176" s="192"/>
      <c r="K176" s="192"/>
      <c r="L176" s="192"/>
      <c r="M176" s="192"/>
      <c r="N176" s="192"/>
      <c r="O176" s="192"/>
      <c r="P176" s="193"/>
      <c r="Q176" s="5"/>
      <c r="R176" s="27"/>
      <c r="S176" s="27"/>
      <c r="T176" s="27"/>
      <c r="U176" s="27"/>
      <c r="V176" s="27"/>
      <c r="W176" s="25"/>
      <c r="X176" s="28"/>
      <c r="Y176" s="145"/>
    </row>
    <row r="177" spans="1:25" ht="12" customHeight="1" x14ac:dyDescent="0.2">
      <c r="A177" s="125"/>
      <c r="B177" s="35">
        <v>108</v>
      </c>
      <c r="C177" s="29" t="s">
        <v>141</v>
      </c>
      <c r="D177" s="148" t="s">
        <v>600</v>
      </c>
      <c r="E177" s="143" t="s">
        <v>0</v>
      </c>
      <c r="F177" s="141"/>
      <c r="G177" s="142" t="s">
        <v>617</v>
      </c>
      <c r="H177" s="143" t="s">
        <v>0</v>
      </c>
      <c r="I177" s="141"/>
      <c r="J177" s="142" t="s">
        <v>617</v>
      </c>
      <c r="K177" s="143" t="s">
        <v>0</v>
      </c>
      <c r="L177" s="141"/>
      <c r="M177" s="142" t="s">
        <v>617</v>
      </c>
      <c r="N177" s="143" t="s">
        <v>0</v>
      </c>
      <c r="O177" s="141"/>
      <c r="P177" s="142" t="s">
        <v>617</v>
      </c>
      <c r="R177" s="31">
        <v>2500</v>
      </c>
      <c r="S177" s="31">
        <f t="shared" ref="S177:S178" si="48">$R177-$T177-$U177-$V177</f>
        <v>2000</v>
      </c>
      <c r="T177" s="31">
        <f>$R177*$R$32</f>
        <v>400.00000000000006</v>
      </c>
      <c r="U177" s="31">
        <f>$R177*$R$33</f>
        <v>75</v>
      </c>
      <c r="V177" s="31">
        <f>$R177*$R$34</f>
        <v>25.000000000000004</v>
      </c>
      <c r="W177" s="15"/>
      <c r="X177" s="32" t="s">
        <v>0</v>
      </c>
      <c r="Y177" s="144" t="str">
        <f>IF(AND(ISNUMBER($F177),ISNUMBER($I177),ISNUMBER($L177),ISNUMBER($O177),$F177&gt;=0,$I177&gt;=0,$L177&gt;=0,$O177&gt;=0),$F177*($S177+$T177*(1+$O$32%)+$U177*(1+$O$33%)+$V177*(1+$O$34%))+$I177*($S177+$T177*(1+$O$32%)+$U177*(1+$O$33%)+$V177*(1+$O$34%))+$L177*($S177+$T177*(1+$O$32%)+$U177*(1+$O$33%)+$V177*(1+$O$34%))+$O177*($S177+$T177*(1+$O$32%)+$U177*(1+$O$33%)+$V177*(1+$O$34%)),"INCOMPLETE!    ")</f>
        <v xml:space="preserve">INCOMPLETE!    </v>
      </c>
    </row>
    <row r="178" spans="1:25" ht="12" customHeight="1" x14ac:dyDescent="0.2">
      <c r="A178" s="125"/>
      <c r="B178" s="35">
        <v>109</v>
      </c>
      <c r="C178" s="29" t="s">
        <v>142</v>
      </c>
      <c r="D178" s="148" t="s">
        <v>601</v>
      </c>
      <c r="E178" s="143" t="s">
        <v>0</v>
      </c>
      <c r="F178" s="141"/>
      <c r="G178" s="142" t="s">
        <v>617</v>
      </c>
      <c r="H178" s="143" t="s">
        <v>0</v>
      </c>
      <c r="I178" s="141"/>
      <c r="J178" s="142" t="s">
        <v>617</v>
      </c>
      <c r="K178" s="143" t="s">
        <v>0</v>
      </c>
      <c r="L178" s="141"/>
      <c r="M178" s="142" t="s">
        <v>617</v>
      </c>
      <c r="N178" s="143" t="s">
        <v>0</v>
      </c>
      <c r="O178" s="141"/>
      <c r="P178" s="142" t="s">
        <v>617</v>
      </c>
      <c r="R178" s="31">
        <v>2500</v>
      </c>
      <c r="S178" s="31">
        <f t="shared" si="48"/>
        <v>2000</v>
      </c>
      <c r="T178" s="31">
        <f>$R178*$R$32</f>
        <v>400.00000000000006</v>
      </c>
      <c r="U178" s="31">
        <f>$R178*$R$33</f>
        <v>75</v>
      </c>
      <c r="V178" s="31">
        <f>$R178*$R$34</f>
        <v>25.000000000000004</v>
      </c>
      <c r="W178" s="15"/>
      <c r="X178" s="32" t="s">
        <v>0</v>
      </c>
      <c r="Y178" s="144" t="str">
        <f>IF(AND(ISNUMBER($F178),ISNUMBER($I178),ISNUMBER($L178),ISNUMBER($O178),$F178&gt;=0,$I178&gt;=0,$L178&gt;=0,$O178&gt;=0),$F178*($S178+$T178*(1+$O$32%)+$U178*(1+$O$33%)+$V178*(1+$O$34%))+$I178*($S178+$T178*(1+$O$32%)+$U178*(1+$O$33%)+$V178*(1+$O$34%))+$L178*($S178+$T178*(1+$O$32%)+$U178*(1+$O$33%)+$V178*(1+$O$34%))+$O178*($S178+$T178*(1+$O$32%)+$U178*(1+$O$33%)+$V178*(1+$O$34%)),"INCOMPLETE!    ")</f>
        <v xml:space="preserve">INCOMPLETE!    </v>
      </c>
    </row>
    <row r="179" spans="1:25" s="12" customFormat="1" ht="12" customHeight="1" x14ac:dyDescent="0.2">
      <c r="A179" s="125"/>
      <c r="B179" s="34"/>
      <c r="C179" s="26" t="s">
        <v>143</v>
      </c>
      <c r="D179" s="191" t="s">
        <v>603</v>
      </c>
      <c r="E179" s="192"/>
      <c r="F179" s="192"/>
      <c r="G179" s="192"/>
      <c r="H179" s="192"/>
      <c r="I179" s="192"/>
      <c r="J179" s="192"/>
      <c r="K179" s="192"/>
      <c r="L179" s="192"/>
      <c r="M179" s="192"/>
      <c r="N179" s="192"/>
      <c r="O179" s="192"/>
      <c r="P179" s="193"/>
      <c r="Q179" s="5"/>
      <c r="R179" s="27"/>
      <c r="S179" s="27"/>
      <c r="T179" s="27"/>
      <c r="U179" s="27"/>
      <c r="V179" s="27"/>
      <c r="W179" s="25"/>
      <c r="X179" s="28"/>
      <c r="Y179" s="145"/>
    </row>
    <row r="180" spans="1:25" ht="12" customHeight="1" x14ac:dyDescent="0.2">
      <c r="A180" s="125"/>
      <c r="B180" s="35">
        <v>110</v>
      </c>
      <c r="C180" s="29" t="s">
        <v>144</v>
      </c>
      <c r="D180" s="148" t="s">
        <v>604</v>
      </c>
      <c r="E180" s="143" t="s">
        <v>0</v>
      </c>
      <c r="F180" s="141"/>
      <c r="G180" s="142" t="s">
        <v>617</v>
      </c>
      <c r="H180" s="143" t="s">
        <v>0</v>
      </c>
      <c r="I180" s="141"/>
      <c r="J180" s="142" t="s">
        <v>617</v>
      </c>
      <c r="K180" s="143" t="s">
        <v>0</v>
      </c>
      <c r="L180" s="141"/>
      <c r="M180" s="142" t="s">
        <v>617</v>
      </c>
      <c r="N180" s="143" t="s">
        <v>0</v>
      </c>
      <c r="O180" s="141"/>
      <c r="P180" s="142" t="s">
        <v>617</v>
      </c>
      <c r="R180" s="31">
        <v>2500</v>
      </c>
      <c r="S180" s="31">
        <f t="shared" ref="S180:S181" si="49">$R180-$T180-$U180-$V180</f>
        <v>2000</v>
      </c>
      <c r="T180" s="31">
        <f>$R180*$R$32</f>
        <v>400.00000000000006</v>
      </c>
      <c r="U180" s="31">
        <f>$R180*$R$33</f>
        <v>75</v>
      </c>
      <c r="V180" s="31">
        <f>$R180*$R$34</f>
        <v>25.000000000000004</v>
      </c>
      <c r="W180" s="15"/>
      <c r="X180" s="32" t="s">
        <v>0</v>
      </c>
      <c r="Y180" s="144" t="str">
        <f>IF(AND(ISNUMBER($F180),ISNUMBER($I180),ISNUMBER($L180),ISNUMBER($O180),$F180&gt;=0,$I180&gt;=0,$L180&gt;=0,$O180&gt;=0),$F180*($S180+$T180*(1+$O$32%)+$U180*(1+$O$33%)+$V180*(1+$O$34%))+$I180*($S180+$T180*(1+$O$32%)+$U180*(1+$O$33%)+$V180*(1+$O$34%))+$L180*($S180+$T180*(1+$O$32%)+$U180*(1+$O$33%)+$V180*(1+$O$34%))+$O180*($S180+$T180*(1+$O$32%)+$U180*(1+$O$33%)+$V180*(1+$O$34%)),"INCOMPLETE!    ")</f>
        <v xml:space="preserve">INCOMPLETE!    </v>
      </c>
    </row>
    <row r="181" spans="1:25" ht="12" customHeight="1" x14ac:dyDescent="0.2">
      <c r="A181" s="125"/>
      <c r="B181" s="35">
        <v>111</v>
      </c>
      <c r="C181" s="29" t="s">
        <v>145</v>
      </c>
      <c r="D181" s="148" t="s">
        <v>605</v>
      </c>
      <c r="E181" s="143" t="s">
        <v>0</v>
      </c>
      <c r="F181" s="141"/>
      <c r="G181" s="142" t="s">
        <v>617</v>
      </c>
      <c r="H181" s="143" t="s">
        <v>0</v>
      </c>
      <c r="I181" s="141"/>
      <c r="J181" s="142" t="s">
        <v>617</v>
      </c>
      <c r="K181" s="143" t="s">
        <v>0</v>
      </c>
      <c r="L181" s="141"/>
      <c r="M181" s="142" t="s">
        <v>617</v>
      </c>
      <c r="N181" s="143" t="s">
        <v>0</v>
      </c>
      <c r="O181" s="141"/>
      <c r="P181" s="142" t="s">
        <v>617</v>
      </c>
      <c r="R181" s="31">
        <v>2500</v>
      </c>
      <c r="S181" s="31">
        <f t="shared" si="49"/>
        <v>2000</v>
      </c>
      <c r="T181" s="31">
        <f>$R181*$R$32</f>
        <v>400.00000000000006</v>
      </c>
      <c r="U181" s="31">
        <f>$R181*$R$33</f>
        <v>75</v>
      </c>
      <c r="V181" s="31">
        <f>$R181*$R$34</f>
        <v>25.000000000000004</v>
      </c>
      <c r="W181" s="15"/>
      <c r="X181" s="32" t="s">
        <v>0</v>
      </c>
      <c r="Y181" s="144" t="str">
        <f>IF(AND(ISNUMBER($F181),ISNUMBER($I181),ISNUMBER($L181),ISNUMBER($O181),$F181&gt;=0,$I181&gt;=0,$L181&gt;=0,$O181&gt;=0),$F181*($S181+$T181*(1+$O$32%)+$U181*(1+$O$33%)+$V181*(1+$O$34%))+$I181*($S181+$T181*(1+$O$32%)+$U181*(1+$O$33%)+$V181*(1+$O$34%))+$L181*($S181+$T181*(1+$O$32%)+$U181*(1+$O$33%)+$V181*(1+$O$34%))+$O181*($S181+$T181*(1+$O$32%)+$U181*(1+$O$33%)+$V181*(1+$O$34%)),"INCOMPLETE!    ")</f>
        <v xml:space="preserve">INCOMPLETE!    </v>
      </c>
    </row>
    <row r="182" spans="1:25" s="12" customFormat="1" ht="12" customHeight="1" x14ac:dyDescent="0.2">
      <c r="A182" s="125"/>
      <c r="B182" s="22"/>
      <c r="C182" s="131" t="s">
        <v>5</v>
      </c>
      <c r="D182" s="321" t="s">
        <v>606</v>
      </c>
      <c r="E182" s="321"/>
      <c r="F182" s="321"/>
      <c r="G182" s="321"/>
      <c r="H182" s="321"/>
      <c r="I182" s="321"/>
      <c r="J182" s="321"/>
      <c r="K182" s="321"/>
      <c r="L182" s="321"/>
      <c r="M182" s="321"/>
      <c r="N182" s="321"/>
      <c r="O182" s="321"/>
      <c r="P182" s="321"/>
      <c r="Q182" s="5"/>
      <c r="R182" s="23"/>
      <c r="S182" s="23"/>
      <c r="T182" s="23"/>
      <c r="U182" s="23"/>
      <c r="V182" s="23"/>
      <c r="W182" s="22"/>
      <c r="X182" s="24"/>
      <c r="Y182" s="146"/>
    </row>
    <row r="183" spans="1:25" s="12" customFormat="1" ht="12" customHeight="1" x14ac:dyDescent="0.2">
      <c r="A183" s="125"/>
      <c r="B183" s="34"/>
      <c r="C183" s="26" t="s">
        <v>146</v>
      </c>
      <c r="D183" s="191" t="s">
        <v>607</v>
      </c>
      <c r="E183" s="192"/>
      <c r="F183" s="192"/>
      <c r="G183" s="192"/>
      <c r="H183" s="192"/>
      <c r="I183" s="192"/>
      <c r="J183" s="192"/>
      <c r="K183" s="192"/>
      <c r="L183" s="192"/>
      <c r="M183" s="192"/>
      <c r="N183" s="192"/>
      <c r="O183" s="192"/>
      <c r="P183" s="193"/>
      <c r="Q183" s="5"/>
      <c r="R183" s="27"/>
      <c r="S183" s="27"/>
      <c r="T183" s="27"/>
      <c r="U183" s="27"/>
      <c r="V183" s="27"/>
      <c r="W183" s="25"/>
      <c r="X183" s="28"/>
      <c r="Y183" s="145"/>
    </row>
    <row r="184" spans="1:25" ht="12" customHeight="1" x14ac:dyDescent="0.2">
      <c r="A184" s="125"/>
      <c r="B184" s="35">
        <v>112</v>
      </c>
      <c r="C184" s="29" t="s">
        <v>147</v>
      </c>
      <c r="D184" s="148" t="s">
        <v>608</v>
      </c>
      <c r="E184" s="143" t="s">
        <v>0</v>
      </c>
      <c r="F184" s="141"/>
      <c r="G184" s="142" t="s">
        <v>617</v>
      </c>
      <c r="H184" s="143" t="s">
        <v>0</v>
      </c>
      <c r="I184" s="141"/>
      <c r="J184" s="142" t="s">
        <v>617</v>
      </c>
      <c r="K184" s="143" t="s">
        <v>0</v>
      </c>
      <c r="L184" s="141"/>
      <c r="M184" s="142" t="s">
        <v>617</v>
      </c>
      <c r="N184" s="143" t="s">
        <v>0</v>
      </c>
      <c r="O184" s="141"/>
      <c r="P184" s="142" t="s">
        <v>617</v>
      </c>
      <c r="R184" s="31">
        <v>2500</v>
      </c>
      <c r="S184" s="31">
        <f t="shared" ref="S184:S186" si="50">$R184-$T184-$U184-$V184</f>
        <v>2000</v>
      </c>
      <c r="T184" s="31">
        <f>$R184*$R$32</f>
        <v>400.00000000000006</v>
      </c>
      <c r="U184" s="31">
        <f>$R184*$R$33</f>
        <v>75</v>
      </c>
      <c r="V184" s="31">
        <f>$R184*$R$34</f>
        <v>25.000000000000004</v>
      </c>
      <c r="W184" s="15"/>
      <c r="X184" s="32" t="s">
        <v>0</v>
      </c>
      <c r="Y184" s="144" t="str">
        <f>IF(AND(ISNUMBER($F184),ISNUMBER($I184),ISNUMBER($L184),ISNUMBER($O184),$F184&gt;=0,$I184&gt;=0,$L184&gt;=0,$O184&gt;=0),$F184*($S184+$T184*(1+$O$32%)+$U184*(1+$O$33%)+$V184*(1+$O$34%))+$I184*($S184+$T184*(1+$O$32%)+$U184*(1+$O$33%)+$V184*(1+$O$34%))+$L184*($S184+$T184*(1+$O$32%)+$U184*(1+$O$33%)+$V184*(1+$O$34%))+$O184*($S184+$T184*(1+$O$32%)+$U184*(1+$O$33%)+$V184*(1+$O$34%)),"INCOMPLETE!    ")</f>
        <v xml:space="preserve">INCOMPLETE!    </v>
      </c>
    </row>
    <row r="185" spans="1:25" ht="12" customHeight="1" x14ac:dyDescent="0.2">
      <c r="A185" s="125"/>
      <c r="B185" s="35">
        <v>113</v>
      </c>
      <c r="C185" s="29" t="s">
        <v>148</v>
      </c>
      <c r="D185" s="148" t="s">
        <v>609</v>
      </c>
      <c r="E185" s="143" t="s">
        <v>0</v>
      </c>
      <c r="F185" s="141"/>
      <c r="G185" s="142" t="s">
        <v>617</v>
      </c>
      <c r="H185" s="143" t="s">
        <v>0</v>
      </c>
      <c r="I185" s="141"/>
      <c r="J185" s="142" t="s">
        <v>617</v>
      </c>
      <c r="K185" s="143" t="s">
        <v>0</v>
      </c>
      <c r="L185" s="141"/>
      <c r="M185" s="142" t="s">
        <v>617</v>
      </c>
      <c r="N185" s="143" t="s">
        <v>0</v>
      </c>
      <c r="O185" s="141"/>
      <c r="P185" s="142" t="s">
        <v>617</v>
      </c>
      <c r="R185" s="31">
        <v>2500</v>
      </c>
      <c r="S185" s="31">
        <f t="shared" si="50"/>
        <v>2000</v>
      </c>
      <c r="T185" s="31">
        <f>$R185*$R$32</f>
        <v>400.00000000000006</v>
      </c>
      <c r="U185" s="31">
        <f>$R185*$R$33</f>
        <v>75</v>
      </c>
      <c r="V185" s="31">
        <f>$R185*$R$34</f>
        <v>25.000000000000004</v>
      </c>
      <c r="W185" s="15"/>
      <c r="X185" s="32" t="s">
        <v>0</v>
      </c>
      <c r="Y185" s="144" t="str">
        <f>IF(AND(ISNUMBER($F185),ISNUMBER($I185),ISNUMBER($L185),ISNUMBER($O185),$F185&gt;=0,$I185&gt;=0,$L185&gt;=0,$O185&gt;=0),$F185*($S185+$T185*(1+$O$32%)+$U185*(1+$O$33%)+$V185*(1+$O$34%))+$I185*($S185+$T185*(1+$O$32%)+$U185*(1+$O$33%)+$V185*(1+$O$34%))+$L185*($S185+$T185*(1+$O$32%)+$U185*(1+$O$33%)+$V185*(1+$O$34%))+$O185*($S185+$T185*(1+$O$32%)+$U185*(1+$O$33%)+$V185*(1+$O$34%)),"INCOMPLETE!    ")</f>
        <v xml:space="preserve">INCOMPLETE!    </v>
      </c>
    </row>
    <row r="186" spans="1:25" ht="12" customHeight="1" x14ac:dyDescent="0.2">
      <c r="A186" s="125"/>
      <c r="B186" s="35">
        <v>114</v>
      </c>
      <c r="C186" s="29" t="s">
        <v>157</v>
      </c>
      <c r="D186" s="148" t="s">
        <v>610</v>
      </c>
      <c r="E186" s="143" t="s">
        <v>0</v>
      </c>
      <c r="F186" s="141"/>
      <c r="G186" s="142" t="s">
        <v>617</v>
      </c>
      <c r="H186" s="143" t="s">
        <v>0</v>
      </c>
      <c r="I186" s="141"/>
      <c r="J186" s="142" t="s">
        <v>617</v>
      </c>
      <c r="K186" s="143" t="s">
        <v>0</v>
      </c>
      <c r="L186" s="141"/>
      <c r="M186" s="142" t="s">
        <v>617</v>
      </c>
      <c r="N186" s="143" t="s">
        <v>0</v>
      </c>
      <c r="O186" s="141"/>
      <c r="P186" s="142" t="s">
        <v>617</v>
      </c>
      <c r="R186" s="31">
        <v>2500</v>
      </c>
      <c r="S186" s="31">
        <f t="shared" si="50"/>
        <v>2000</v>
      </c>
      <c r="T186" s="31">
        <f>$R186*$R$32</f>
        <v>400.00000000000006</v>
      </c>
      <c r="U186" s="31">
        <f>$R186*$R$33</f>
        <v>75</v>
      </c>
      <c r="V186" s="31">
        <f>$R186*$R$34</f>
        <v>25.000000000000004</v>
      </c>
      <c r="W186" s="15"/>
      <c r="X186" s="32" t="s">
        <v>0</v>
      </c>
      <c r="Y186" s="144" t="str">
        <f>IF(AND(ISNUMBER($F186),ISNUMBER($I186),ISNUMBER($L186),ISNUMBER($O186),$F186&gt;=0,$I186&gt;=0,$L186&gt;=0,$O186&gt;=0),$F186*($S186+$T186*(1+$O$32%)+$U186*(1+$O$33%)+$V186*(1+$O$34%))+$I186*($S186+$T186*(1+$O$32%)+$U186*(1+$O$33%)+$V186*(1+$O$34%))+$L186*($S186+$T186*(1+$O$32%)+$U186*(1+$O$33%)+$V186*(1+$O$34%))+$O186*($S186+$T186*(1+$O$32%)+$U186*(1+$O$33%)+$V186*(1+$O$34%)),"INCOMPLETE!    ")</f>
        <v xml:space="preserve">INCOMPLETE!    </v>
      </c>
    </row>
    <row r="187" spans="1:25" s="12" customFormat="1" ht="12" customHeight="1" x14ac:dyDescent="0.2">
      <c r="A187" s="125"/>
      <c r="B187" s="34"/>
      <c r="C187" s="26" t="s">
        <v>149</v>
      </c>
      <c r="D187" s="191" t="s">
        <v>611</v>
      </c>
      <c r="E187" s="192"/>
      <c r="F187" s="192"/>
      <c r="G187" s="192"/>
      <c r="H187" s="192"/>
      <c r="I187" s="192"/>
      <c r="J187" s="192"/>
      <c r="K187" s="192"/>
      <c r="L187" s="192"/>
      <c r="M187" s="192"/>
      <c r="N187" s="192"/>
      <c r="O187" s="192"/>
      <c r="P187" s="193"/>
      <c r="Q187" s="5"/>
      <c r="R187" s="27"/>
      <c r="S187" s="27"/>
      <c r="T187" s="27"/>
      <c r="U187" s="27"/>
      <c r="V187" s="27"/>
      <c r="W187" s="25"/>
      <c r="X187" s="28"/>
      <c r="Y187" s="145"/>
    </row>
    <row r="188" spans="1:25" ht="12" customHeight="1" x14ac:dyDescent="0.2">
      <c r="A188" s="125"/>
      <c r="B188" s="35">
        <v>115</v>
      </c>
      <c r="C188" s="29" t="s">
        <v>150</v>
      </c>
      <c r="D188" s="148" t="s">
        <v>608</v>
      </c>
      <c r="E188" s="143" t="s">
        <v>0</v>
      </c>
      <c r="F188" s="141"/>
      <c r="G188" s="142" t="s">
        <v>617</v>
      </c>
      <c r="H188" s="143" t="s">
        <v>0</v>
      </c>
      <c r="I188" s="141"/>
      <c r="J188" s="142" t="s">
        <v>617</v>
      </c>
      <c r="K188" s="143" t="s">
        <v>0</v>
      </c>
      <c r="L188" s="141"/>
      <c r="M188" s="142" t="s">
        <v>617</v>
      </c>
      <c r="N188" s="143" t="s">
        <v>0</v>
      </c>
      <c r="O188" s="141"/>
      <c r="P188" s="142" t="s">
        <v>617</v>
      </c>
      <c r="R188" s="31">
        <v>2500</v>
      </c>
      <c r="S188" s="31">
        <f t="shared" ref="S188:S190" si="51">$R188-$T188-$U188-$V188</f>
        <v>2000</v>
      </c>
      <c r="T188" s="31">
        <f>$R188*$R$32</f>
        <v>400.00000000000006</v>
      </c>
      <c r="U188" s="31">
        <f>$R188*$R$33</f>
        <v>75</v>
      </c>
      <c r="V188" s="31">
        <f>$R188*$R$34</f>
        <v>25.000000000000004</v>
      </c>
      <c r="W188" s="15"/>
      <c r="X188" s="32" t="s">
        <v>0</v>
      </c>
      <c r="Y188" s="144" t="str">
        <f>IF(AND(ISNUMBER($F188),ISNUMBER($I188),ISNUMBER($L188),ISNUMBER($O188),$F188&gt;=0,$I188&gt;=0,$L188&gt;=0,$O188&gt;=0),$F188*($S188+$T188*(1+$O$32%)+$U188*(1+$O$33%)+$V188*(1+$O$34%))+$I188*($S188+$T188*(1+$O$32%)+$U188*(1+$O$33%)+$V188*(1+$O$34%))+$L188*($S188+$T188*(1+$O$32%)+$U188*(1+$O$33%)+$V188*(1+$O$34%))+$O188*($S188+$T188*(1+$O$32%)+$U188*(1+$O$33%)+$V188*(1+$O$34%)),"INCOMPLETE!    ")</f>
        <v xml:space="preserve">INCOMPLETE!    </v>
      </c>
    </row>
    <row r="189" spans="1:25" ht="12" customHeight="1" x14ac:dyDescent="0.2">
      <c r="A189" s="125"/>
      <c r="B189" s="35">
        <v>116</v>
      </c>
      <c r="C189" s="29" t="s">
        <v>151</v>
      </c>
      <c r="D189" s="148" t="s">
        <v>609</v>
      </c>
      <c r="E189" s="143" t="s">
        <v>0</v>
      </c>
      <c r="F189" s="141"/>
      <c r="G189" s="142" t="s">
        <v>617</v>
      </c>
      <c r="H189" s="143" t="s">
        <v>0</v>
      </c>
      <c r="I189" s="141"/>
      <c r="J189" s="142" t="s">
        <v>617</v>
      </c>
      <c r="K189" s="143" t="s">
        <v>0</v>
      </c>
      <c r="L189" s="141"/>
      <c r="M189" s="142" t="s">
        <v>617</v>
      </c>
      <c r="N189" s="143" t="s">
        <v>0</v>
      </c>
      <c r="O189" s="141"/>
      <c r="P189" s="142" t="s">
        <v>617</v>
      </c>
      <c r="R189" s="31">
        <v>2500</v>
      </c>
      <c r="S189" s="31">
        <f t="shared" si="51"/>
        <v>2000</v>
      </c>
      <c r="T189" s="31">
        <f>$R189*$R$32</f>
        <v>400.00000000000006</v>
      </c>
      <c r="U189" s="31">
        <f>$R189*$R$33</f>
        <v>75</v>
      </c>
      <c r="V189" s="31">
        <f>$R189*$R$34</f>
        <v>25.000000000000004</v>
      </c>
      <c r="W189" s="15"/>
      <c r="X189" s="32" t="s">
        <v>0</v>
      </c>
      <c r="Y189" s="144" t="str">
        <f>IF(AND(ISNUMBER($F189),ISNUMBER($I189),ISNUMBER($L189),ISNUMBER($O189),$F189&gt;=0,$I189&gt;=0,$L189&gt;=0,$O189&gt;=0),$F189*($S189+$T189*(1+$O$32%)+$U189*(1+$O$33%)+$V189*(1+$O$34%))+$I189*($S189+$T189*(1+$O$32%)+$U189*(1+$O$33%)+$V189*(1+$O$34%))+$L189*($S189+$T189*(1+$O$32%)+$U189*(1+$O$33%)+$V189*(1+$O$34%))+$O189*($S189+$T189*(1+$O$32%)+$U189*(1+$O$33%)+$V189*(1+$O$34%)),"INCOMPLETE!    ")</f>
        <v xml:space="preserve">INCOMPLETE!    </v>
      </c>
    </row>
    <row r="190" spans="1:25" ht="12" customHeight="1" x14ac:dyDescent="0.2">
      <c r="A190" s="125"/>
      <c r="B190" s="35">
        <v>117</v>
      </c>
      <c r="C190" s="29" t="s">
        <v>152</v>
      </c>
      <c r="D190" s="148" t="s">
        <v>610</v>
      </c>
      <c r="E190" s="143" t="s">
        <v>0</v>
      </c>
      <c r="F190" s="141"/>
      <c r="G190" s="142" t="s">
        <v>617</v>
      </c>
      <c r="H190" s="143" t="s">
        <v>0</v>
      </c>
      <c r="I190" s="141"/>
      <c r="J190" s="142" t="s">
        <v>617</v>
      </c>
      <c r="K190" s="143" t="s">
        <v>0</v>
      </c>
      <c r="L190" s="141"/>
      <c r="M190" s="142" t="s">
        <v>617</v>
      </c>
      <c r="N190" s="143" t="s">
        <v>0</v>
      </c>
      <c r="O190" s="141"/>
      <c r="P190" s="142" t="s">
        <v>617</v>
      </c>
      <c r="R190" s="31">
        <v>2500</v>
      </c>
      <c r="S190" s="31">
        <f t="shared" si="51"/>
        <v>2000</v>
      </c>
      <c r="T190" s="31">
        <f>$R190*$R$32</f>
        <v>400.00000000000006</v>
      </c>
      <c r="U190" s="31">
        <f>$R190*$R$33</f>
        <v>75</v>
      </c>
      <c r="V190" s="31">
        <f>$R190*$R$34</f>
        <v>25.000000000000004</v>
      </c>
      <c r="W190" s="15"/>
      <c r="X190" s="32" t="s">
        <v>0</v>
      </c>
      <c r="Y190" s="144" t="str">
        <f>IF(AND(ISNUMBER($F190),ISNUMBER($I190),ISNUMBER($L190),ISNUMBER($O190),$F190&gt;=0,$I190&gt;=0,$L190&gt;=0,$O190&gt;=0),$F190*($S190+$T190*(1+$O$32%)+$U190*(1+$O$33%)+$V190*(1+$O$34%))+$I190*($S190+$T190*(1+$O$32%)+$U190*(1+$O$33%)+$V190*(1+$O$34%))+$L190*($S190+$T190*(1+$O$32%)+$U190*(1+$O$33%)+$V190*(1+$O$34%))+$O190*($S190+$T190*(1+$O$32%)+$U190*(1+$O$33%)+$V190*(1+$O$34%)),"INCOMPLETE!    ")</f>
        <v xml:space="preserve">INCOMPLETE!    </v>
      </c>
    </row>
    <row r="191" spans="1:25" s="12" customFormat="1" ht="12" customHeight="1" x14ac:dyDescent="0.2">
      <c r="A191" s="125"/>
      <c r="B191" s="34"/>
      <c r="C191" s="26" t="s">
        <v>153</v>
      </c>
      <c r="D191" s="191" t="s">
        <v>612</v>
      </c>
      <c r="E191" s="192"/>
      <c r="F191" s="192"/>
      <c r="G191" s="192"/>
      <c r="H191" s="192"/>
      <c r="I191" s="192"/>
      <c r="J191" s="192"/>
      <c r="K191" s="192"/>
      <c r="L191" s="192"/>
      <c r="M191" s="192"/>
      <c r="N191" s="192"/>
      <c r="O191" s="192"/>
      <c r="P191" s="193"/>
      <c r="Q191" s="5"/>
      <c r="R191" s="27"/>
      <c r="S191" s="27"/>
      <c r="T191" s="27"/>
      <c r="U191" s="27"/>
      <c r="V191" s="27"/>
      <c r="W191" s="25"/>
      <c r="X191" s="28"/>
      <c r="Y191" s="145"/>
    </row>
    <row r="192" spans="1:25" ht="12" customHeight="1" x14ac:dyDescent="0.2">
      <c r="A192" s="125"/>
      <c r="B192" s="35">
        <v>118</v>
      </c>
      <c r="C192" s="29" t="s">
        <v>154</v>
      </c>
      <c r="D192" s="148" t="s">
        <v>613</v>
      </c>
      <c r="E192" s="143" t="s">
        <v>0</v>
      </c>
      <c r="F192" s="141"/>
      <c r="G192" s="142" t="s">
        <v>617</v>
      </c>
      <c r="H192" s="143" t="s">
        <v>0</v>
      </c>
      <c r="I192" s="141"/>
      <c r="J192" s="142" t="s">
        <v>617</v>
      </c>
      <c r="K192" s="143" t="s">
        <v>0</v>
      </c>
      <c r="L192" s="141"/>
      <c r="M192" s="142" t="s">
        <v>617</v>
      </c>
      <c r="N192" s="143" t="s">
        <v>0</v>
      </c>
      <c r="O192" s="141"/>
      <c r="P192" s="142" t="s">
        <v>617</v>
      </c>
      <c r="R192" s="31">
        <v>2500</v>
      </c>
      <c r="S192" s="31">
        <f>$R192-$T192-$U192-$V192</f>
        <v>2000</v>
      </c>
      <c r="T192" s="31">
        <f>$R192*$R$32</f>
        <v>400.00000000000006</v>
      </c>
      <c r="U192" s="31">
        <f>$R192*$R$33</f>
        <v>75</v>
      </c>
      <c r="V192" s="31">
        <f>$R192*$R$34</f>
        <v>25.000000000000004</v>
      </c>
      <c r="W192" s="15"/>
      <c r="X192" s="32" t="s">
        <v>0</v>
      </c>
      <c r="Y192" s="144" t="str">
        <f>IF(AND(ISNUMBER($F192),ISNUMBER($I192),ISNUMBER($L192),ISNUMBER($O192),$F192&gt;=0,$I192&gt;=0,$L192&gt;=0,$O192&gt;=0),$F192*($S192+$T192*(1+$O$32%)+$U192*(1+$O$33%)+$V192*(1+$O$34%))+$I192*($S192+$T192*(1+$O$32%)+$U192*(1+$O$33%)+$V192*(1+$O$34%))+$L192*($S192+$T192*(1+$O$32%)+$U192*(1+$O$33%)+$V192*(1+$O$34%))+$O192*($S192+$T192*(1+$O$32%)+$U192*(1+$O$33%)+$V192*(1+$O$34%)),"INCOMPLETE!    ")</f>
        <v xml:space="preserve">INCOMPLETE!    </v>
      </c>
    </row>
    <row r="193" spans="1:25" s="12" customFormat="1" ht="12" customHeight="1" x14ac:dyDescent="0.2">
      <c r="A193" s="125"/>
      <c r="B193" s="34"/>
      <c r="C193" s="26" t="s">
        <v>155</v>
      </c>
      <c r="D193" s="191" t="s">
        <v>614</v>
      </c>
      <c r="E193" s="192"/>
      <c r="F193" s="192"/>
      <c r="G193" s="192"/>
      <c r="H193" s="192"/>
      <c r="I193" s="192"/>
      <c r="J193" s="192"/>
      <c r="K193" s="192"/>
      <c r="L193" s="192"/>
      <c r="M193" s="192"/>
      <c r="N193" s="192"/>
      <c r="O193" s="192"/>
      <c r="P193" s="193"/>
      <c r="Q193" s="5"/>
      <c r="R193" s="27"/>
      <c r="S193" s="27"/>
      <c r="T193" s="27"/>
      <c r="U193" s="27"/>
      <c r="V193" s="27"/>
      <c r="W193" s="25"/>
      <c r="X193" s="28"/>
      <c r="Y193" s="145"/>
    </row>
    <row r="194" spans="1:25" ht="12" customHeight="1" x14ac:dyDescent="0.2">
      <c r="A194" s="125"/>
      <c r="B194" s="35">
        <v>119</v>
      </c>
      <c r="C194" s="29" t="s">
        <v>156</v>
      </c>
      <c r="D194" s="148" t="s">
        <v>615</v>
      </c>
      <c r="E194" s="143" t="s">
        <v>0</v>
      </c>
      <c r="F194" s="141"/>
      <c r="G194" s="142" t="s">
        <v>617</v>
      </c>
      <c r="H194" s="143" t="s">
        <v>0</v>
      </c>
      <c r="I194" s="141"/>
      <c r="J194" s="142" t="s">
        <v>617</v>
      </c>
      <c r="K194" s="143" t="s">
        <v>0</v>
      </c>
      <c r="L194" s="141"/>
      <c r="M194" s="142" t="s">
        <v>617</v>
      </c>
      <c r="N194" s="143" t="s">
        <v>0</v>
      </c>
      <c r="O194" s="141"/>
      <c r="P194" s="142" t="s">
        <v>617</v>
      </c>
      <c r="R194" s="31">
        <v>2500</v>
      </c>
      <c r="S194" s="31">
        <f>$R194-$T194-$U194-$V194</f>
        <v>2000</v>
      </c>
      <c r="T194" s="31">
        <f>$R194*$R$32</f>
        <v>400.00000000000006</v>
      </c>
      <c r="U194" s="31">
        <f>$R194*$R$33</f>
        <v>75</v>
      </c>
      <c r="V194" s="31">
        <f>$R194*$R$34</f>
        <v>25.000000000000004</v>
      </c>
      <c r="W194" s="15"/>
      <c r="X194" s="32" t="s">
        <v>0</v>
      </c>
      <c r="Y194" s="144" t="str">
        <f>IF(AND(ISNUMBER($F194),ISNUMBER($I194),ISNUMBER($L194),ISNUMBER($O194),$F194&gt;=0,$I194&gt;=0,$L194&gt;=0,$O194&gt;=0),$F194*($S194+$T194*(1+$O$32%)+$U194*(1+$O$33%)+$V194*(1+$O$34%))+$I194*($S194+$T194*(1+$O$32%)+$U194*(1+$O$33%)+$V194*(1+$O$34%))+$L194*($S194+$T194*(1+$O$32%)+$U194*(1+$O$33%)+$V194*(1+$O$34%))+$O194*($S194+$T194*(1+$O$32%)+$U194*(1+$O$33%)+$V194*(1+$O$34%)),"INCOMPLETE!    ")</f>
        <v xml:space="preserve">INCOMPLETE!    </v>
      </c>
    </row>
    <row r="195" spans="1:25" ht="6" customHeight="1" x14ac:dyDescent="0.2">
      <c r="A195" s="125"/>
      <c r="B195" s="33"/>
      <c r="Y195" s="147"/>
    </row>
    <row r="196" spans="1:25" ht="15" customHeight="1" x14ac:dyDescent="0.2">
      <c r="A196" s="125"/>
      <c r="B196" s="33"/>
      <c r="C196" s="115" t="s">
        <v>470</v>
      </c>
      <c r="D196" s="291" t="s">
        <v>635</v>
      </c>
      <c r="E196" s="292"/>
      <c r="F196" s="292"/>
      <c r="G196" s="292"/>
      <c r="H196" s="292"/>
      <c r="I196" s="292"/>
      <c r="J196" s="292"/>
      <c r="K196" s="292"/>
      <c r="L196" s="292"/>
      <c r="M196" s="292"/>
      <c r="N196" s="292"/>
      <c r="O196" s="292"/>
      <c r="P196" s="292"/>
      <c r="Q196" s="292"/>
      <c r="R196" s="292"/>
      <c r="S196" s="292"/>
      <c r="T196" s="292"/>
      <c r="U196" s="292"/>
      <c r="V196" s="292"/>
      <c r="X196" s="32" t="s">
        <v>0</v>
      </c>
      <c r="Y196" s="144">
        <f>SUM(Y43:Y194)</f>
        <v>0</v>
      </c>
    </row>
    <row r="197" spans="1:25" ht="12" customHeight="1" x14ac:dyDescent="0.2">
      <c r="A197" s="125"/>
      <c r="B197" s="33"/>
    </row>
    <row r="198" spans="1:25" s="9" customFormat="1" ht="27" customHeight="1" x14ac:dyDescent="0.2">
      <c r="A198" s="125"/>
      <c r="B198" s="84" t="s">
        <v>616</v>
      </c>
      <c r="C198" s="85"/>
      <c r="D198" s="86"/>
      <c r="E198" s="86"/>
      <c r="F198" s="86"/>
      <c r="G198" s="86"/>
      <c r="H198" s="86"/>
      <c r="I198" s="86"/>
      <c r="J198" s="86"/>
      <c r="K198" s="86"/>
      <c r="L198" s="86"/>
      <c r="M198" s="86"/>
      <c r="N198" s="86"/>
      <c r="O198" s="86"/>
      <c r="P198" s="86"/>
      <c r="Q198" s="12"/>
      <c r="R198" s="217" t="s">
        <v>519</v>
      </c>
      <c r="S198" s="217"/>
      <c r="T198" s="217"/>
      <c r="U198" s="217"/>
      <c r="V198" s="217"/>
      <c r="W198" s="217"/>
      <c r="X198" s="217"/>
      <c r="Y198" s="217"/>
    </row>
    <row r="199" spans="1:25" s="9" customFormat="1" ht="15" customHeight="1" x14ac:dyDescent="0.2">
      <c r="A199" s="125"/>
      <c r="B199" s="218" t="s">
        <v>521</v>
      </c>
      <c r="C199" s="218"/>
      <c r="D199" s="219"/>
      <c r="E199" s="220" t="s">
        <v>475</v>
      </c>
      <c r="F199" s="221"/>
      <c r="G199" s="222"/>
      <c r="H199" s="220" t="s">
        <v>471</v>
      </c>
      <c r="I199" s="221"/>
      <c r="J199" s="222"/>
      <c r="K199" s="220" t="s">
        <v>472</v>
      </c>
      <c r="L199" s="221"/>
      <c r="M199" s="222"/>
      <c r="N199" s="220" t="s">
        <v>473</v>
      </c>
      <c r="O199" s="221"/>
      <c r="P199" s="222"/>
      <c r="Q199" s="12"/>
      <c r="R199" s="48" t="s">
        <v>474</v>
      </c>
      <c r="S199" s="48" t="s">
        <v>477</v>
      </c>
      <c r="T199" s="48" t="s">
        <v>478</v>
      </c>
      <c r="U199" s="48" t="s">
        <v>479</v>
      </c>
      <c r="V199" s="48" t="s">
        <v>480</v>
      </c>
      <c r="W199" s="49"/>
      <c r="X199" s="223" t="s">
        <v>476</v>
      </c>
      <c r="Y199" s="224"/>
    </row>
    <row r="200" spans="1:25" s="16" customFormat="1" ht="27" customHeight="1" x14ac:dyDescent="0.2">
      <c r="A200" s="125"/>
      <c r="B200" s="218"/>
      <c r="C200" s="218"/>
      <c r="D200" s="219"/>
      <c r="E200" s="225" t="s">
        <v>522</v>
      </c>
      <c r="F200" s="226"/>
      <c r="G200" s="227"/>
      <c r="H200" s="225" t="s">
        <v>524</v>
      </c>
      <c r="I200" s="226"/>
      <c r="J200" s="227"/>
      <c r="K200" s="225" t="s">
        <v>523</v>
      </c>
      <c r="L200" s="226"/>
      <c r="M200" s="227"/>
      <c r="N200" s="225" t="s">
        <v>525</v>
      </c>
      <c r="O200" s="226"/>
      <c r="P200" s="227"/>
      <c r="Q200" s="1"/>
      <c r="R200" s="228" t="s">
        <v>691</v>
      </c>
      <c r="S200" s="228" t="s">
        <v>692</v>
      </c>
      <c r="T200" s="228" t="s">
        <v>693</v>
      </c>
      <c r="U200" s="228" t="s">
        <v>694</v>
      </c>
      <c r="V200" s="228" t="s">
        <v>695</v>
      </c>
      <c r="W200" s="50"/>
      <c r="X200" s="230" t="s">
        <v>531</v>
      </c>
      <c r="Y200" s="231"/>
    </row>
    <row r="201" spans="1:25" s="16" customFormat="1" ht="159" customHeight="1" x14ac:dyDescent="0.2">
      <c r="A201" s="125"/>
      <c r="B201" s="182" t="s">
        <v>514</v>
      </c>
      <c r="C201" s="87" t="s">
        <v>526</v>
      </c>
      <c r="D201" s="88"/>
      <c r="E201" s="232" t="s">
        <v>527</v>
      </c>
      <c r="F201" s="233"/>
      <c r="G201" s="234"/>
      <c r="H201" s="232" t="s">
        <v>528</v>
      </c>
      <c r="I201" s="233"/>
      <c r="J201" s="234"/>
      <c r="K201" s="232" t="s">
        <v>529</v>
      </c>
      <c r="L201" s="233"/>
      <c r="M201" s="234"/>
      <c r="N201" s="232" t="s">
        <v>530</v>
      </c>
      <c r="O201" s="233"/>
      <c r="P201" s="234"/>
      <c r="Q201" s="1"/>
      <c r="R201" s="229"/>
      <c r="S201" s="229"/>
      <c r="T201" s="229"/>
      <c r="U201" s="229"/>
      <c r="V201" s="229"/>
      <c r="W201" s="51"/>
      <c r="X201" s="235" t="s">
        <v>706</v>
      </c>
      <c r="Y201" s="236"/>
    </row>
    <row r="202" spans="1:25" s="9" customFormat="1" ht="7.5" customHeight="1" x14ac:dyDescent="0.2">
      <c r="A202" s="125"/>
      <c r="B202" s="1"/>
      <c r="C202" s="19"/>
      <c r="D202" s="19"/>
      <c r="E202" s="1"/>
      <c r="F202" s="1"/>
      <c r="G202" s="1"/>
      <c r="H202" s="1"/>
      <c r="I202" s="1"/>
      <c r="J202" s="1"/>
      <c r="K202" s="1"/>
      <c r="L202" s="1"/>
      <c r="M202" s="1"/>
      <c r="N202" s="1"/>
      <c r="O202" s="1"/>
      <c r="P202" s="1"/>
      <c r="Q202" s="1"/>
      <c r="R202" s="20"/>
      <c r="S202" s="20"/>
      <c r="T202" s="20"/>
      <c r="U202" s="20"/>
      <c r="V202" s="20"/>
      <c r="W202" s="1"/>
      <c r="X202" s="21"/>
      <c r="Y202" s="1"/>
    </row>
    <row r="203" spans="1:25" s="12" customFormat="1" ht="12" customHeight="1" x14ac:dyDescent="0.2">
      <c r="A203" s="125"/>
      <c r="B203" s="81"/>
      <c r="C203" s="134" t="s">
        <v>2</v>
      </c>
      <c r="D203" s="240" t="s">
        <v>532</v>
      </c>
      <c r="E203" s="240"/>
      <c r="F203" s="240"/>
      <c r="G203" s="240"/>
      <c r="H203" s="240"/>
      <c r="I203" s="240"/>
      <c r="J203" s="240"/>
      <c r="K203" s="240"/>
      <c r="L203" s="240"/>
      <c r="M203" s="240"/>
      <c r="N203" s="240"/>
      <c r="O203" s="240"/>
      <c r="P203" s="240"/>
      <c r="Q203" s="5"/>
      <c r="R203" s="82"/>
      <c r="S203" s="82"/>
      <c r="T203" s="82"/>
      <c r="U203" s="82"/>
      <c r="V203" s="82"/>
      <c r="W203" s="81"/>
      <c r="X203" s="83"/>
      <c r="Y203" s="81"/>
    </row>
    <row r="204" spans="1:25" s="12" customFormat="1" ht="12" customHeight="1" x14ac:dyDescent="0.2">
      <c r="A204" s="125"/>
      <c r="B204" s="40"/>
      <c r="C204" s="41" t="s">
        <v>158</v>
      </c>
      <c r="D204" s="241" t="s">
        <v>533</v>
      </c>
      <c r="E204" s="242"/>
      <c r="F204" s="242"/>
      <c r="G204" s="242"/>
      <c r="H204" s="242"/>
      <c r="I204" s="242"/>
      <c r="J204" s="242"/>
      <c r="K204" s="242"/>
      <c r="L204" s="242"/>
      <c r="M204" s="242"/>
      <c r="N204" s="242"/>
      <c r="O204" s="242"/>
      <c r="P204" s="243"/>
      <c r="Q204" s="5"/>
      <c r="R204" s="42"/>
      <c r="S204" s="42"/>
      <c r="T204" s="42"/>
      <c r="U204" s="42"/>
      <c r="V204" s="42"/>
      <c r="W204" s="43"/>
      <c r="X204" s="44"/>
      <c r="Y204" s="43"/>
    </row>
    <row r="205" spans="1:25" ht="12" customHeight="1" x14ac:dyDescent="0.2">
      <c r="A205" s="125"/>
      <c r="B205" s="45">
        <v>120</v>
      </c>
      <c r="C205" s="46" t="s">
        <v>159</v>
      </c>
      <c r="D205" s="149" t="s">
        <v>534</v>
      </c>
      <c r="E205" s="150" t="s">
        <v>0</v>
      </c>
      <c r="F205" s="141"/>
      <c r="G205" s="151" t="s">
        <v>617</v>
      </c>
      <c r="H205" s="150" t="s">
        <v>0</v>
      </c>
      <c r="I205" s="141"/>
      <c r="J205" s="151" t="s">
        <v>617</v>
      </c>
      <c r="K205" s="150" t="s">
        <v>0</v>
      </c>
      <c r="L205" s="141"/>
      <c r="M205" s="151" t="s">
        <v>617</v>
      </c>
      <c r="N205" s="150" t="s">
        <v>0</v>
      </c>
      <c r="O205" s="141"/>
      <c r="P205" s="151" t="s">
        <v>617</v>
      </c>
      <c r="R205" s="52">
        <v>50000</v>
      </c>
      <c r="S205" s="52">
        <f t="shared" ref="S205:S206" si="52">$R205-$T205-$U205-$V205</f>
        <v>40000</v>
      </c>
      <c r="T205" s="52">
        <f>$R205*$R$32</f>
        <v>8000.0000000000018</v>
      </c>
      <c r="U205" s="52">
        <f>$R205*$R$33</f>
        <v>1500</v>
      </c>
      <c r="V205" s="52">
        <f>$R205*$R$34</f>
        <v>500.00000000000011</v>
      </c>
      <c r="W205" s="47"/>
      <c r="X205" s="53" t="s">
        <v>0</v>
      </c>
      <c r="Y205" s="152" t="str">
        <f>IF(AND(ISNUMBER($F205),ISNUMBER($I205),ISNUMBER($L205),ISNUMBER($O205),$F205&gt;=0,$I205&gt;=0,$L205&gt;=0,$O205&gt;=0),$F205*($S205+$T205*(1+$O$32%)+$U205*(1+$O$33%)+$V205*(1+$O$34%))+$I205*($S205+$T205*(1+$O$32%)+$U205*(1+$O$33%)+$V205*(1+$O$34%))+$L205*($S205+$T205*(1+$O$32%)+$U205*(1+$O$33%)+$V205*(1+$O$34%))+$O205*($S205+$T205*(1+$O$32%)+$U205*(1+$O$33%)+$V205*(1+$O$34%)),"INCOMPLETE!    ")</f>
        <v xml:space="preserve">INCOMPLETE!    </v>
      </c>
    </row>
    <row r="206" spans="1:25" ht="12" customHeight="1" x14ac:dyDescent="0.2">
      <c r="A206" s="125"/>
      <c r="B206" s="45">
        <v>121</v>
      </c>
      <c r="C206" s="46" t="s">
        <v>160</v>
      </c>
      <c r="D206" s="149" t="s">
        <v>535</v>
      </c>
      <c r="E206" s="150" t="s">
        <v>0</v>
      </c>
      <c r="F206" s="141"/>
      <c r="G206" s="151" t="s">
        <v>617</v>
      </c>
      <c r="H206" s="150" t="s">
        <v>0</v>
      </c>
      <c r="I206" s="141"/>
      <c r="J206" s="151" t="s">
        <v>617</v>
      </c>
      <c r="K206" s="150" t="s">
        <v>0</v>
      </c>
      <c r="L206" s="141"/>
      <c r="M206" s="151" t="s">
        <v>617</v>
      </c>
      <c r="N206" s="150" t="s">
        <v>0</v>
      </c>
      <c r="O206" s="141"/>
      <c r="P206" s="151" t="s">
        <v>617</v>
      </c>
      <c r="R206" s="52">
        <v>50000</v>
      </c>
      <c r="S206" s="52">
        <f t="shared" si="52"/>
        <v>40000</v>
      </c>
      <c r="T206" s="52">
        <f>$R206*$R$32</f>
        <v>8000.0000000000018</v>
      </c>
      <c r="U206" s="52">
        <f>$R206*$R$33</f>
        <v>1500</v>
      </c>
      <c r="V206" s="52">
        <f>$R206*$R$34</f>
        <v>500.00000000000011</v>
      </c>
      <c r="W206" s="47"/>
      <c r="X206" s="53" t="s">
        <v>0</v>
      </c>
      <c r="Y206" s="152" t="str">
        <f>IF(AND(ISNUMBER($F206),ISNUMBER($I206),ISNUMBER($L206),ISNUMBER($O206),$F206&gt;=0,$I206&gt;=0,$L206&gt;=0,$O206&gt;=0),$F206*($S206+$T206*(1+$O$32%)+$U206*(1+$O$33%)+$V206*(1+$O$34%))+$I206*($S206+$T206*(1+$O$32%)+$U206*(1+$O$33%)+$V206*(1+$O$34%))+$L206*($S206+$T206*(1+$O$32%)+$U206*(1+$O$33%)+$V206*(1+$O$34%))+$O206*($S206+$T206*(1+$O$32%)+$U206*(1+$O$33%)+$V206*(1+$O$34%)),"INCOMPLETE!    ")</f>
        <v xml:space="preserve">INCOMPLETE!    </v>
      </c>
    </row>
    <row r="207" spans="1:25" s="12" customFormat="1" ht="12" customHeight="1" x14ac:dyDescent="0.2">
      <c r="A207" s="125"/>
      <c r="B207" s="40"/>
      <c r="C207" s="41" t="s">
        <v>161</v>
      </c>
      <c r="D207" s="237" t="s">
        <v>536</v>
      </c>
      <c r="E207" s="238"/>
      <c r="F207" s="238"/>
      <c r="G207" s="238"/>
      <c r="H207" s="238"/>
      <c r="I207" s="238"/>
      <c r="J207" s="238"/>
      <c r="K207" s="238"/>
      <c r="L207" s="238"/>
      <c r="M207" s="238"/>
      <c r="N207" s="238"/>
      <c r="O207" s="238"/>
      <c r="P207" s="239"/>
      <c r="Q207" s="5"/>
      <c r="R207" s="42"/>
      <c r="S207" s="42"/>
      <c r="T207" s="42"/>
      <c r="U207" s="42"/>
      <c r="V207" s="42"/>
      <c r="W207" s="43"/>
      <c r="X207" s="44"/>
      <c r="Y207" s="153"/>
    </row>
    <row r="208" spans="1:25" ht="12" customHeight="1" x14ac:dyDescent="0.2">
      <c r="A208" s="125"/>
      <c r="B208" s="45">
        <v>122</v>
      </c>
      <c r="C208" s="46" t="s">
        <v>162</v>
      </c>
      <c r="D208" s="149" t="s">
        <v>534</v>
      </c>
      <c r="E208" s="150" t="s">
        <v>0</v>
      </c>
      <c r="F208" s="141"/>
      <c r="G208" s="151" t="s">
        <v>617</v>
      </c>
      <c r="H208" s="150" t="s">
        <v>0</v>
      </c>
      <c r="I208" s="141"/>
      <c r="J208" s="151" t="s">
        <v>617</v>
      </c>
      <c r="K208" s="150" t="s">
        <v>0</v>
      </c>
      <c r="L208" s="141"/>
      <c r="M208" s="151" t="s">
        <v>617</v>
      </c>
      <c r="N208" s="150" t="s">
        <v>0</v>
      </c>
      <c r="O208" s="141"/>
      <c r="P208" s="151" t="s">
        <v>617</v>
      </c>
      <c r="R208" s="52">
        <v>50000</v>
      </c>
      <c r="S208" s="52">
        <f t="shared" ref="S208:S209" si="53">$R208-$T208-$U208-$V208</f>
        <v>40000</v>
      </c>
      <c r="T208" s="52">
        <f>$R208*$R$32</f>
        <v>8000.0000000000018</v>
      </c>
      <c r="U208" s="52">
        <f>$R208*$R$33</f>
        <v>1500</v>
      </c>
      <c r="V208" s="52">
        <f>$R208*$R$34</f>
        <v>500.00000000000011</v>
      </c>
      <c r="W208" s="47"/>
      <c r="X208" s="53" t="s">
        <v>0</v>
      </c>
      <c r="Y208" s="152" t="str">
        <f>IF(AND(ISNUMBER($F208),ISNUMBER($I208),ISNUMBER($L208),ISNUMBER($O208),$F208&gt;=0,$I208&gt;=0,$L208&gt;=0,$O208&gt;=0),$F208*($S208+$T208*(1+$O$32%)+$U208*(1+$O$33%)+$V208*(1+$O$34%))+$I208*($S208+$T208*(1+$O$32%)+$U208*(1+$O$33%)+$V208*(1+$O$34%))+$L208*($S208+$T208*(1+$O$32%)+$U208*(1+$O$33%)+$V208*(1+$O$34%))+$O208*($S208+$T208*(1+$O$32%)+$U208*(1+$O$33%)+$V208*(1+$O$34%)),"INCOMPLETE!    ")</f>
        <v xml:space="preserve">INCOMPLETE!    </v>
      </c>
    </row>
    <row r="209" spans="1:25" ht="12" customHeight="1" x14ac:dyDescent="0.2">
      <c r="A209" s="125"/>
      <c r="B209" s="45">
        <v>123</v>
      </c>
      <c r="C209" s="46" t="s">
        <v>163</v>
      </c>
      <c r="D209" s="149" t="s">
        <v>535</v>
      </c>
      <c r="E209" s="150" t="s">
        <v>0</v>
      </c>
      <c r="F209" s="141"/>
      <c r="G209" s="151" t="s">
        <v>617</v>
      </c>
      <c r="H209" s="150" t="s">
        <v>0</v>
      </c>
      <c r="I209" s="141"/>
      <c r="J209" s="151" t="s">
        <v>617</v>
      </c>
      <c r="K209" s="150" t="s">
        <v>0</v>
      </c>
      <c r="L209" s="141"/>
      <c r="M209" s="151" t="s">
        <v>617</v>
      </c>
      <c r="N209" s="150" t="s">
        <v>0</v>
      </c>
      <c r="O209" s="141"/>
      <c r="P209" s="151" t="s">
        <v>617</v>
      </c>
      <c r="R209" s="52">
        <v>50000</v>
      </c>
      <c r="S209" s="52">
        <f t="shared" si="53"/>
        <v>40000</v>
      </c>
      <c r="T209" s="52">
        <f>$R209*$R$32</f>
        <v>8000.0000000000018</v>
      </c>
      <c r="U209" s="52">
        <f>$R209*$R$33</f>
        <v>1500</v>
      </c>
      <c r="V209" s="52">
        <f>$R209*$R$34</f>
        <v>500.00000000000011</v>
      </c>
      <c r="W209" s="47"/>
      <c r="X209" s="53" t="s">
        <v>0</v>
      </c>
      <c r="Y209" s="152" t="str">
        <f>IF(AND(ISNUMBER($F209),ISNUMBER($I209),ISNUMBER($L209),ISNUMBER($O209),$F209&gt;=0,$I209&gt;=0,$L209&gt;=0,$O209&gt;=0),$F209*($S209+$T209*(1+$O$32%)+$U209*(1+$O$33%)+$V209*(1+$O$34%))+$I209*($S209+$T209*(1+$O$32%)+$U209*(1+$O$33%)+$V209*(1+$O$34%))+$L209*($S209+$T209*(1+$O$32%)+$U209*(1+$O$33%)+$V209*(1+$O$34%))+$O209*($S209+$T209*(1+$O$32%)+$U209*(1+$O$33%)+$V209*(1+$O$34%)),"INCOMPLETE!    ")</f>
        <v xml:space="preserve">INCOMPLETE!    </v>
      </c>
    </row>
    <row r="210" spans="1:25" s="12" customFormat="1" ht="12" customHeight="1" x14ac:dyDescent="0.2">
      <c r="A210" s="125"/>
      <c r="B210" s="40"/>
      <c r="C210" s="41" t="s">
        <v>166</v>
      </c>
      <c r="D210" s="237" t="s">
        <v>537</v>
      </c>
      <c r="E210" s="238"/>
      <c r="F210" s="238"/>
      <c r="G210" s="238"/>
      <c r="H210" s="238"/>
      <c r="I210" s="238"/>
      <c r="J210" s="238"/>
      <c r="K210" s="238"/>
      <c r="L210" s="238"/>
      <c r="M210" s="238"/>
      <c r="N210" s="238"/>
      <c r="O210" s="238"/>
      <c r="P210" s="239"/>
      <c r="Q210" s="5"/>
      <c r="R210" s="42"/>
      <c r="S210" s="42"/>
      <c r="T210" s="42"/>
      <c r="U210" s="42"/>
      <c r="V210" s="42"/>
      <c r="W210" s="43"/>
      <c r="X210" s="44"/>
      <c r="Y210" s="153"/>
    </row>
    <row r="211" spans="1:25" ht="12" customHeight="1" x14ac:dyDescent="0.2">
      <c r="A211" s="125"/>
      <c r="B211" s="45">
        <v>124</v>
      </c>
      <c r="C211" s="46" t="s">
        <v>164</v>
      </c>
      <c r="D211" s="149" t="s">
        <v>534</v>
      </c>
      <c r="E211" s="150" t="s">
        <v>0</v>
      </c>
      <c r="F211" s="141"/>
      <c r="G211" s="151" t="s">
        <v>617</v>
      </c>
      <c r="H211" s="150" t="s">
        <v>0</v>
      </c>
      <c r="I211" s="141"/>
      <c r="J211" s="151" t="s">
        <v>617</v>
      </c>
      <c r="K211" s="150" t="s">
        <v>0</v>
      </c>
      <c r="L211" s="141"/>
      <c r="M211" s="151" t="s">
        <v>617</v>
      </c>
      <c r="N211" s="150" t="s">
        <v>0</v>
      </c>
      <c r="O211" s="141"/>
      <c r="P211" s="151" t="s">
        <v>617</v>
      </c>
      <c r="R211" s="52">
        <v>50000</v>
      </c>
      <c r="S211" s="52">
        <f t="shared" ref="S211:S212" si="54">$R211-$T211-$U211-$V211</f>
        <v>40000</v>
      </c>
      <c r="T211" s="52">
        <f>$R211*$R$32</f>
        <v>8000.0000000000018</v>
      </c>
      <c r="U211" s="52">
        <f>$R211*$R$33</f>
        <v>1500</v>
      </c>
      <c r="V211" s="52">
        <f>$R211*$R$34</f>
        <v>500.00000000000011</v>
      </c>
      <c r="W211" s="47"/>
      <c r="X211" s="53" t="s">
        <v>0</v>
      </c>
      <c r="Y211" s="152" t="str">
        <f>IF(AND(ISNUMBER($F211),ISNUMBER($I211),ISNUMBER($L211),ISNUMBER($O211),$F211&gt;=0,$I211&gt;=0,$L211&gt;=0,$O211&gt;=0),$F211*($S211+$T211*(1+$O$32%)+$U211*(1+$O$33%)+$V211*(1+$O$34%))+$I211*($S211+$T211*(1+$O$32%)+$U211*(1+$O$33%)+$V211*(1+$O$34%))+$L211*($S211+$T211*(1+$O$32%)+$U211*(1+$O$33%)+$V211*(1+$O$34%))+$O211*($S211+$T211*(1+$O$32%)+$U211*(1+$O$33%)+$V211*(1+$O$34%)),"INCOMPLETE!    ")</f>
        <v xml:space="preserve">INCOMPLETE!    </v>
      </c>
    </row>
    <row r="212" spans="1:25" ht="12" customHeight="1" x14ac:dyDescent="0.2">
      <c r="A212" s="125"/>
      <c r="B212" s="45">
        <v>125</v>
      </c>
      <c r="C212" s="46" t="s">
        <v>165</v>
      </c>
      <c r="D212" s="149" t="s">
        <v>535</v>
      </c>
      <c r="E212" s="150" t="s">
        <v>0</v>
      </c>
      <c r="F212" s="141"/>
      <c r="G212" s="151" t="s">
        <v>617</v>
      </c>
      <c r="H212" s="150" t="s">
        <v>0</v>
      </c>
      <c r="I212" s="141"/>
      <c r="J212" s="151" t="s">
        <v>617</v>
      </c>
      <c r="K212" s="150" t="s">
        <v>0</v>
      </c>
      <c r="L212" s="141"/>
      <c r="M212" s="151" t="s">
        <v>617</v>
      </c>
      <c r="N212" s="150" t="s">
        <v>0</v>
      </c>
      <c r="O212" s="141"/>
      <c r="P212" s="151" t="s">
        <v>617</v>
      </c>
      <c r="R212" s="52">
        <v>50000</v>
      </c>
      <c r="S212" s="52">
        <f t="shared" si="54"/>
        <v>40000</v>
      </c>
      <c r="T212" s="52">
        <f>$R212*$R$32</f>
        <v>8000.0000000000018</v>
      </c>
      <c r="U212" s="52">
        <f>$R212*$R$33</f>
        <v>1500</v>
      </c>
      <c r="V212" s="52">
        <f>$R212*$R$34</f>
        <v>500.00000000000011</v>
      </c>
      <c r="W212" s="47"/>
      <c r="X212" s="53" t="s">
        <v>0</v>
      </c>
      <c r="Y212" s="152" t="str">
        <f>IF(AND(ISNUMBER($F212),ISNUMBER($I212),ISNUMBER($L212),ISNUMBER($O212),$F212&gt;=0,$I212&gt;=0,$L212&gt;=0,$O212&gt;=0),$F212*($S212+$T212*(1+$O$32%)+$U212*(1+$O$33%)+$V212*(1+$O$34%))+$I212*($S212+$T212*(1+$O$32%)+$U212*(1+$O$33%)+$V212*(1+$O$34%))+$L212*($S212+$T212*(1+$O$32%)+$U212*(1+$O$33%)+$V212*(1+$O$34%))+$O212*($S212+$T212*(1+$O$32%)+$U212*(1+$O$33%)+$V212*(1+$O$34%)),"INCOMPLETE!    ")</f>
        <v xml:space="preserve">INCOMPLETE!    </v>
      </c>
    </row>
    <row r="213" spans="1:25" s="12" customFormat="1" ht="12" customHeight="1" x14ac:dyDescent="0.2">
      <c r="A213" s="125"/>
      <c r="B213" s="40"/>
      <c r="C213" s="41" t="s">
        <v>167</v>
      </c>
      <c r="D213" s="237" t="s">
        <v>538</v>
      </c>
      <c r="E213" s="238"/>
      <c r="F213" s="238"/>
      <c r="G213" s="238"/>
      <c r="H213" s="238"/>
      <c r="I213" s="238"/>
      <c r="J213" s="238"/>
      <c r="K213" s="238"/>
      <c r="L213" s="238"/>
      <c r="M213" s="238"/>
      <c r="N213" s="238"/>
      <c r="O213" s="238"/>
      <c r="P213" s="239"/>
      <c r="Q213" s="5"/>
      <c r="R213" s="42"/>
      <c r="S213" s="42"/>
      <c r="T213" s="42"/>
      <c r="U213" s="42"/>
      <c r="V213" s="42"/>
      <c r="W213" s="43"/>
      <c r="X213" s="44"/>
      <c r="Y213" s="153"/>
    </row>
    <row r="214" spans="1:25" ht="12" customHeight="1" x14ac:dyDescent="0.2">
      <c r="A214" s="125"/>
      <c r="B214" s="45">
        <v>126</v>
      </c>
      <c r="C214" s="46" t="s">
        <v>168</v>
      </c>
      <c r="D214" s="149" t="s">
        <v>534</v>
      </c>
      <c r="E214" s="150" t="s">
        <v>0</v>
      </c>
      <c r="F214" s="141"/>
      <c r="G214" s="151" t="s">
        <v>617</v>
      </c>
      <c r="H214" s="150" t="s">
        <v>0</v>
      </c>
      <c r="I214" s="141"/>
      <c r="J214" s="151" t="s">
        <v>617</v>
      </c>
      <c r="K214" s="150" t="s">
        <v>0</v>
      </c>
      <c r="L214" s="141"/>
      <c r="M214" s="151" t="s">
        <v>617</v>
      </c>
      <c r="N214" s="150" t="s">
        <v>0</v>
      </c>
      <c r="O214" s="141"/>
      <c r="P214" s="151" t="s">
        <v>617</v>
      </c>
      <c r="R214" s="52">
        <v>50000</v>
      </c>
      <c r="S214" s="52">
        <f t="shared" ref="S214:S215" si="55">$R214-$T214-$U214-$V214</f>
        <v>40000</v>
      </c>
      <c r="T214" s="52">
        <f>$R214*$R$32</f>
        <v>8000.0000000000018</v>
      </c>
      <c r="U214" s="52">
        <f>$R214*$R$33</f>
        <v>1500</v>
      </c>
      <c r="V214" s="52">
        <f>$R214*$R$34</f>
        <v>500.00000000000011</v>
      </c>
      <c r="W214" s="47"/>
      <c r="X214" s="53" t="s">
        <v>0</v>
      </c>
      <c r="Y214" s="152" t="str">
        <f>IF(AND(ISNUMBER($F214),ISNUMBER($I214),ISNUMBER($L214),ISNUMBER($O214),$F214&gt;=0,$I214&gt;=0,$L214&gt;=0,$O214&gt;=0),$F214*($S214+$T214*(1+$O$32%)+$U214*(1+$O$33%)+$V214*(1+$O$34%))+$I214*($S214+$T214*(1+$O$32%)+$U214*(1+$O$33%)+$V214*(1+$O$34%))+$L214*($S214+$T214*(1+$O$32%)+$U214*(1+$O$33%)+$V214*(1+$O$34%))+$O214*($S214+$T214*(1+$O$32%)+$U214*(1+$O$33%)+$V214*(1+$O$34%)),"INCOMPLETE!    ")</f>
        <v xml:space="preserve">INCOMPLETE!    </v>
      </c>
    </row>
    <row r="215" spans="1:25" ht="12" customHeight="1" x14ac:dyDescent="0.2">
      <c r="A215" s="125"/>
      <c r="B215" s="45">
        <v>127</v>
      </c>
      <c r="C215" s="46" t="s">
        <v>169</v>
      </c>
      <c r="D215" s="149" t="s">
        <v>535</v>
      </c>
      <c r="E215" s="150" t="s">
        <v>0</v>
      </c>
      <c r="F215" s="141"/>
      <c r="G215" s="151" t="s">
        <v>617</v>
      </c>
      <c r="H215" s="150" t="s">
        <v>0</v>
      </c>
      <c r="I215" s="141"/>
      <c r="J215" s="151" t="s">
        <v>617</v>
      </c>
      <c r="K215" s="150" t="s">
        <v>0</v>
      </c>
      <c r="L215" s="141"/>
      <c r="M215" s="151" t="s">
        <v>617</v>
      </c>
      <c r="N215" s="150" t="s">
        <v>0</v>
      </c>
      <c r="O215" s="141"/>
      <c r="P215" s="151" t="s">
        <v>617</v>
      </c>
      <c r="R215" s="52">
        <v>50000</v>
      </c>
      <c r="S215" s="52">
        <f t="shared" si="55"/>
        <v>40000</v>
      </c>
      <c r="T215" s="52">
        <f>$R215*$R$32</f>
        <v>8000.0000000000018</v>
      </c>
      <c r="U215" s="52">
        <f>$R215*$R$33</f>
        <v>1500</v>
      </c>
      <c r="V215" s="52">
        <f>$R215*$R$34</f>
        <v>500.00000000000011</v>
      </c>
      <c r="W215" s="47"/>
      <c r="X215" s="53" t="s">
        <v>0</v>
      </c>
      <c r="Y215" s="152" t="str">
        <f>IF(AND(ISNUMBER($F215),ISNUMBER($I215),ISNUMBER($L215),ISNUMBER($O215),$F215&gt;=0,$I215&gt;=0,$L215&gt;=0,$O215&gt;=0),$F215*($S215+$T215*(1+$O$32%)+$U215*(1+$O$33%)+$V215*(1+$O$34%))+$I215*($S215+$T215*(1+$O$32%)+$U215*(1+$O$33%)+$V215*(1+$O$34%))+$L215*($S215+$T215*(1+$O$32%)+$U215*(1+$O$33%)+$V215*(1+$O$34%))+$O215*($S215+$T215*(1+$O$32%)+$U215*(1+$O$33%)+$V215*(1+$O$34%)),"INCOMPLETE!    ")</f>
        <v xml:space="preserve">INCOMPLETE!    </v>
      </c>
    </row>
    <row r="216" spans="1:25" s="12" customFormat="1" ht="12" customHeight="1" x14ac:dyDescent="0.2">
      <c r="A216" s="125"/>
      <c r="B216" s="40"/>
      <c r="C216" s="41" t="s">
        <v>170</v>
      </c>
      <c r="D216" s="237" t="s">
        <v>621</v>
      </c>
      <c r="E216" s="238"/>
      <c r="F216" s="238"/>
      <c r="G216" s="238"/>
      <c r="H216" s="238"/>
      <c r="I216" s="238"/>
      <c r="J216" s="238"/>
      <c r="K216" s="238"/>
      <c r="L216" s="238"/>
      <c r="M216" s="238"/>
      <c r="N216" s="238"/>
      <c r="O216" s="238"/>
      <c r="P216" s="239"/>
      <c r="Q216" s="5"/>
      <c r="R216" s="42"/>
      <c r="S216" s="42"/>
      <c r="T216" s="42"/>
      <c r="U216" s="42"/>
      <c r="V216" s="42"/>
      <c r="W216" s="43"/>
      <c r="X216" s="44"/>
      <c r="Y216" s="153"/>
    </row>
    <row r="217" spans="1:25" ht="12" customHeight="1" x14ac:dyDescent="0.2">
      <c r="A217" s="125"/>
      <c r="B217" s="45">
        <v>128</v>
      </c>
      <c r="C217" s="46" t="s">
        <v>171</v>
      </c>
      <c r="D217" s="149" t="s">
        <v>534</v>
      </c>
      <c r="E217" s="150" t="s">
        <v>0</v>
      </c>
      <c r="F217" s="141"/>
      <c r="G217" s="151" t="s">
        <v>617</v>
      </c>
      <c r="H217" s="150" t="s">
        <v>0</v>
      </c>
      <c r="I217" s="141"/>
      <c r="J217" s="151" t="s">
        <v>617</v>
      </c>
      <c r="K217" s="150" t="s">
        <v>0</v>
      </c>
      <c r="L217" s="141"/>
      <c r="M217" s="151" t="s">
        <v>617</v>
      </c>
      <c r="N217" s="150" t="s">
        <v>0</v>
      </c>
      <c r="O217" s="141"/>
      <c r="P217" s="151" t="s">
        <v>617</v>
      </c>
      <c r="R217" s="52">
        <v>20000</v>
      </c>
      <c r="S217" s="52">
        <f t="shared" ref="S217:S218" si="56">$R217-$T217-$U217-$V217</f>
        <v>16000</v>
      </c>
      <c r="T217" s="52">
        <f>$R217*$R$32</f>
        <v>3200.0000000000005</v>
      </c>
      <c r="U217" s="52">
        <f>$R217*$R$33</f>
        <v>600</v>
      </c>
      <c r="V217" s="52">
        <f>$R217*$R$34</f>
        <v>200.00000000000003</v>
      </c>
      <c r="W217" s="47"/>
      <c r="X217" s="53" t="s">
        <v>0</v>
      </c>
      <c r="Y217" s="152" t="str">
        <f>IF(AND(ISNUMBER($F217),ISNUMBER($I217),ISNUMBER($L217),ISNUMBER($O217),$F217&gt;=0,$I217&gt;=0,$L217&gt;=0,$O217&gt;=0),$F217*($S217+$T217*(1+$O$32%)+$U217*(1+$O$33%)+$V217*(1+$O$34%))+$I217*($S217+$T217*(1+$O$32%)+$U217*(1+$O$33%)+$V217*(1+$O$34%))+$L217*($S217+$T217*(1+$O$32%)+$U217*(1+$O$33%)+$V217*(1+$O$34%))+$O217*($S217+$T217*(1+$O$32%)+$U217*(1+$O$33%)+$V217*(1+$O$34%)),"INCOMPLETE!    ")</f>
        <v xml:space="preserve">INCOMPLETE!    </v>
      </c>
    </row>
    <row r="218" spans="1:25" ht="12" customHeight="1" x14ac:dyDescent="0.2">
      <c r="A218" s="125"/>
      <c r="B218" s="45">
        <v>129</v>
      </c>
      <c r="C218" s="46" t="s">
        <v>172</v>
      </c>
      <c r="D218" s="149" t="s">
        <v>535</v>
      </c>
      <c r="E218" s="150" t="s">
        <v>0</v>
      </c>
      <c r="F218" s="141"/>
      <c r="G218" s="151" t="s">
        <v>617</v>
      </c>
      <c r="H218" s="150" t="s">
        <v>0</v>
      </c>
      <c r="I218" s="141"/>
      <c r="J218" s="151" t="s">
        <v>617</v>
      </c>
      <c r="K218" s="150" t="s">
        <v>0</v>
      </c>
      <c r="L218" s="141"/>
      <c r="M218" s="151" t="s">
        <v>617</v>
      </c>
      <c r="N218" s="150" t="s">
        <v>0</v>
      </c>
      <c r="O218" s="141"/>
      <c r="P218" s="151" t="s">
        <v>617</v>
      </c>
      <c r="R218" s="52">
        <v>20000</v>
      </c>
      <c r="S218" s="52">
        <f t="shared" si="56"/>
        <v>16000</v>
      </c>
      <c r="T218" s="52">
        <f>$R218*$R$32</f>
        <v>3200.0000000000005</v>
      </c>
      <c r="U218" s="52">
        <f>$R218*$R$33</f>
        <v>600</v>
      </c>
      <c r="V218" s="52">
        <f>$R218*$R$34</f>
        <v>200.00000000000003</v>
      </c>
      <c r="W218" s="47"/>
      <c r="X218" s="53" t="s">
        <v>0</v>
      </c>
      <c r="Y218" s="152" t="str">
        <f>IF(AND(ISNUMBER($F218),ISNUMBER($I218),ISNUMBER($L218),ISNUMBER($O218),$F218&gt;=0,$I218&gt;=0,$L218&gt;=0,$O218&gt;=0),$F218*($S218+$T218*(1+$O$32%)+$U218*(1+$O$33%)+$V218*(1+$O$34%))+$I218*($S218+$T218*(1+$O$32%)+$U218*(1+$O$33%)+$V218*(1+$O$34%))+$L218*($S218+$T218*(1+$O$32%)+$U218*(1+$O$33%)+$V218*(1+$O$34%))+$O218*($S218+$T218*(1+$O$32%)+$U218*(1+$O$33%)+$V218*(1+$O$34%)),"INCOMPLETE!    ")</f>
        <v xml:space="preserve">INCOMPLETE!    </v>
      </c>
    </row>
    <row r="219" spans="1:25" s="12" customFormat="1" ht="12" customHeight="1" x14ac:dyDescent="0.2">
      <c r="A219" s="125"/>
      <c r="B219" s="40"/>
      <c r="C219" s="41" t="s">
        <v>173</v>
      </c>
      <c r="D219" s="237" t="s">
        <v>620</v>
      </c>
      <c r="E219" s="238"/>
      <c r="F219" s="238"/>
      <c r="G219" s="238"/>
      <c r="H219" s="238"/>
      <c r="I219" s="238"/>
      <c r="J219" s="238"/>
      <c r="K219" s="238"/>
      <c r="L219" s="238"/>
      <c r="M219" s="238"/>
      <c r="N219" s="238"/>
      <c r="O219" s="238"/>
      <c r="P219" s="239"/>
      <c r="Q219" s="5"/>
      <c r="R219" s="42"/>
      <c r="S219" s="42"/>
      <c r="T219" s="42"/>
      <c r="U219" s="42"/>
      <c r="V219" s="42"/>
      <c r="W219" s="43"/>
      <c r="X219" s="44"/>
      <c r="Y219" s="153"/>
    </row>
    <row r="220" spans="1:25" ht="12" customHeight="1" x14ac:dyDescent="0.2">
      <c r="A220" s="125"/>
      <c r="B220" s="45">
        <v>130</v>
      </c>
      <c r="C220" s="46" t="s">
        <v>174</v>
      </c>
      <c r="D220" s="149" t="s">
        <v>534</v>
      </c>
      <c r="E220" s="150" t="s">
        <v>0</v>
      </c>
      <c r="F220" s="141"/>
      <c r="G220" s="151" t="s">
        <v>617</v>
      </c>
      <c r="H220" s="150" t="s">
        <v>0</v>
      </c>
      <c r="I220" s="141"/>
      <c r="J220" s="151" t="s">
        <v>617</v>
      </c>
      <c r="K220" s="150" t="s">
        <v>0</v>
      </c>
      <c r="L220" s="141"/>
      <c r="M220" s="151" t="s">
        <v>617</v>
      </c>
      <c r="N220" s="150" t="s">
        <v>0</v>
      </c>
      <c r="O220" s="141"/>
      <c r="P220" s="151" t="s">
        <v>617</v>
      </c>
      <c r="R220" s="52">
        <v>5000</v>
      </c>
      <c r="S220" s="52">
        <f t="shared" ref="S220:S221" si="57">$R220-$T220-$U220-$V220</f>
        <v>4000</v>
      </c>
      <c r="T220" s="52">
        <f>$R220*$R$32</f>
        <v>800.00000000000011</v>
      </c>
      <c r="U220" s="52">
        <f>$R220*$R$33</f>
        <v>150</v>
      </c>
      <c r="V220" s="52">
        <f>$R220*$R$34</f>
        <v>50.000000000000007</v>
      </c>
      <c r="W220" s="47"/>
      <c r="X220" s="53" t="s">
        <v>0</v>
      </c>
      <c r="Y220" s="152" t="str">
        <f>IF(AND(ISNUMBER($F220),ISNUMBER($I220),ISNUMBER($L220),ISNUMBER($O220),$F220&gt;=0,$I220&gt;=0,$L220&gt;=0,$O220&gt;=0),$F220*($S220+$T220*(1+$O$32%)+$U220*(1+$O$33%)+$V220*(1+$O$34%))+$I220*($S220+$T220*(1+$O$32%)+$U220*(1+$O$33%)+$V220*(1+$O$34%))+$L220*($S220+$T220*(1+$O$32%)+$U220*(1+$O$33%)+$V220*(1+$O$34%))+$O220*($S220+$T220*(1+$O$32%)+$U220*(1+$O$33%)+$V220*(1+$O$34%)),"INCOMPLETE!    ")</f>
        <v xml:space="preserve">INCOMPLETE!    </v>
      </c>
    </row>
    <row r="221" spans="1:25" ht="12" customHeight="1" x14ac:dyDescent="0.2">
      <c r="A221" s="125"/>
      <c r="B221" s="45">
        <v>131</v>
      </c>
      <c r="C221" s="46" t="s">
        <v>175</v>
      </c>
      <c r="D221" s="149" t="s">
        <v>535</v>
      </c>
      <c r="E221" s="150" t="s">
        <v>0</v>
      </c>
      <c r="F221" s="141"/>
      <c r="G221" s="151" t="s">
        <v>617</v>
      </c>
      <c r="H221" s="150" t="s">
        <v>0</v>
      </c>
      <c r="I221" s="141"/>
      <c r="J221" s="151" t="s">
        <v>617</v>
      </c>
      <c r="K221" s="150" t="s">
        <v>0</v>
      </c>
      <c r="L221" s="141"/>
      <c r="M221" s="151" t="s">
        <v>617</v>
      </c>
      <c r="N221" s="150" t="s">
        <v>0</v>
      </c>
      <c r="O221" s="141"/>
      <c r="P221" s="151" t="s">
        <v>617</v>
      </c>
      <c r="R221" s="52">
        <v>5000</v>
      </c>
      <c r="S221" s="52">
        <f t="shared" si="57"/>
        <v>4000</v>
      </c>
      <c r="T221" s="52">
        <f>$R221*$R$32</f>
        <v>800.00000000000011</v>
      </c>
      <c r="U221" s="52">
        <f>$R221*$R$33</f>
        <v>150</v>
      </c>
      <c r="V221" s="52">
        <f>$R221*$R$34</f>
        <v>50.000000000000007</v>
      </c>
      <c r="W221" s="47"/>
      <c r="X221" s="53" t="s">
        <v>0</v>
      </c>
      <c r="Y221" s="152" t="str">
        <f>IF(AND(ISNUMBER($F221),ISNUMBER($I221),ISNUMBER($L221),ISNUMBER($O221),$F221&gt;=0,$I221&gt;=0,$L221&gt;=0,$O221&gt;=0),$F221*($S221+$T221*(1+$O$32%)+$U221*(1+$O$33%)+$V221*(1+$O$34%))+$I221*($S221+$T221*(1+$O$32%)+$U221*(1+$O$33%)+$V221*(1+$O$34%))+$L221*($S221+$T221*(1+$O$32%)+$U221*(1+$O$33%)+$V221*(1+$O$34%))+$O221*($S221+$T221*(1+$O$32%)+$U221*(1+$O$33%)+$V221*(1+$O$34%)),"INCOMPLETE!    ")</f>
        <v xml:space="preserve">INCOMPLETE!    </v>
      </c>
    </row>
    <row r="222" spans="1:25" s="12" customFormat="1" ht="12" customHeight="1" x14ac:dyDescent="0.2">
      <c r="A222" s="125"/>
      <c r="B222" s="40"/>
      <c r="C222" s="41" t="s">
        <v>176</v>
      </c>
      <c r="D222" s="237" t="s">
        <v>619</v>
      </c>
      <c r="E222" s="238"/>
      <c r="F222" s="238"/>
      <c r="G222" s="238"/>
      <c r="H222" s="238"/>
      <c r="I222" s="238"/>
      <c r="J222" s="238"/>
      <c r="K222" s="238"/>
      <c r="L222" s="238"/>
      <c r="M222" s="238"/>
      <c r="N222" s="238"/>
      <c r="O222" s="238"/>
      <c r="P222" s="239"/>
      <c r="Q222" s="5"/>
      <c r="R222" s="42"/>
      <c r="S222" s="42"/>
      <c r="T222" s="42"/>
      <c r="U222" s="42"/>
      <c r="V222" s="42"/>
      <c r="W222" s="43"/>
      <c r="X222" s="44"/>
      <c r="Y222" s="153"/>
    </row>
    <row r="223" spans="1:25" ht="12" customHeight="1" x14ac:dyDescent="0.2">
      <c r="A223" s="125"/>
      <c r="B223" s="45">
        <v>132</v>
      </c>
      <c r="C223" s="46" t="s">
        <v>177</v>
      </c>
      <c r="D223" s="149" t="s">
        <v>534</v>
      </c>
      <c r="E223" s="150" t="s">
        <v>0</v>
      </c>
      <c r="F223" s="141"/>
      <c r="G223" s="151" t="s">
        <v>617</v>
      </c>
      <c r="H223" s="150" t="s">
        <v>0</v>
      </c>
      <c r="I223" s="141"/>
      <c r="J223" s="151" t="s">
        <v>617</v>
      </c>
      <c r="K223" s="150" t="s">
        <v>0</v>
      </c>
      <c r="L223" s="141"/>
      <c r="M223" s="151" t="s">
        <v>617</v>
      </c>
      <c r="N223" s="150" t="s">
        <v>0</v>
      </c>
      <c r="O223" s="141"/>
      <c r="P223" s="151" t="s">
        <v>617</v>
      </c>
      <c r="R223" s="52">
        <v>4000</v>
      </c>
      <c r="S223" s="52">
        <f t="shared" ref="S223:S224" si="58">$R223-$T223-$U223-$V223</f>
        <v>3200</v>
      </c>
      <c r="T223" s="52">
        <f>$R223*$R$32</f>
        <v>640.00000000000011</v>
      </c>
      <c r="U223" s="52">
        <f>$R223*$R$33</f>
        <v>120</v>
      </c>
      <c r="V223" s="52">
        <f>$R223*$R$34</f>
        <v>40.000000000000007</v>
      </c>
      <c r="W223" s="47"/>
      <c r="X223" s="53" t="s">
        <v>0</v>
      </c>
      <c r="Y223" s="152" t="str">
        <f>IF(AND(ISNUMBER($F223),ISNUMBER($I223),ISNUMBER($L223),ISNUMBER($O223),$F223&gt;=0,$I223&gt;=0,$L223&gt;=0,$O223&gt;=0),$F223*($S223+$T223*(1+$O$32%)+$U223*(1+$O$33%)+$V223*(1+$O$34%))+$I223*($S223+$T223*(1+$O$32%)+$U223*(1+$O$33%)+$V223*(1+$O$34%))+$L223*($S223+$T223*(1+$O$32%)+$U223*(1+$O$33%)+$V223*(1+$O$34%))+$O223*($S223+$T223*(1+$O$32%)+$U223*(1+$O$33%)+$V223*(1+$O$34%)),"INCOMPLETE!    ")</f>
        <v xml:space="preserve">INCOMPLETE!    </v>
      </c>
    </row>
    <row r="224" spans="1:25" ht="12" customHeight="1" x14ac:dyDescent="0.2">
      <c r="A224" s="125"/>
      <c r="B224" s="45">
        <v>133</v>
      </c>
      <c r="C224" s="46" t="s">
        <v>178</v>
      </c>
      <c r="D224" s="149" t="s">
        <v>535</v>
      </c>
      <c r="E224" s="150" t="s">
        <v>0</v>
      </c>
      <c r="F224" s="141"/>
      <c r="G224" s="151" t="s">
        <v>617</v>
      </c>
      <c r="H224" s="150" t="s">
        <v>0</v>
      </c>
      <c r="I224" s="141"/>
      <c r="J224" s="151" t="s">
        <v>617</v>
      </c>
      <c r="K224" s="150" t="s">
        <v>0</v>
      </c>
      <c r="L224" s="141"/>
      <c r="M224" s="151" t="s">
        <v>617</v>
      </c>
      <c r="N224" s="150" t="s">
        <v>0</v>
      </c>
      <c r="O224" s="141"/>
      <c r="P224" s="151" t="s">
        <v>617</v>
      </c>
      <c r="R224" s="52">
        <v>4000</v>
      </c>
      <c r="S224" s="52">
        <f t="shared" si="58"/>
        <v>3200</v>
      </c>
      <c r="T224" s="52">
        <f>$R224*$R$32</f>
        <v>640.00000000000011</v>
      </c>
      <c r="U224" s="52">
        <f>$R224*$R$33</f>
        <v>120</v>
      </c>
      <c r="V224" s="52">
        <f>$R224*$R$34</f>
        <v>40.000000000000007</v>
      </c>
      <c r="W224" s="47"/>
      <c r="X224" s="53" t="s">
        <v>0</v>
      </c>
      <c r="Y224" s="152" t="str">
        <f>IF(AND(ISNUMBER($F224),ISNUMBER($I224),ISNUMBER($L224),ISNUMBER($O224),$F224&gt;=0,$I224&gt;=0,$L224&gt;=0,$O224&gt;=0),$F224*($S224+$T224*(1+$O$32%)+$U224*(1+$O$33%)+$V224*(1+$O$34%))+$I224*($S224+$T224*(1+$O$32%)+$U224*(1+$O$33%)+$V224*(1+$O$34%))+$L224*($S224+$T224*(1+$O$32%)+$U224*(1+$O$33%)+$V224*(1+$O$34%))+$O224*($S224+$T224*(1+$O$32%)+$U224*(1+$O$33%)+$V224*(1+$O$34%)),"INCOMPLETE!    ")</f>
        <v xml:space="preserve">INCOMPLETE!    </v>
      </c>
    </row>
    <row r="225" spans="1:25" s="12" customFormat="1" ht="12" customHeight="1" x14ac:dyDescent="0.2">
      <c r="A225" s="125"/>
      <c r="B225" s="40"/>
      <c r="C225" s="41" t="s">
        <v>179</v>
      </c>
      <c r="D225" s="237" t="s">
        <v>618</v>
      </c>
      <c r="E225" s="238"/>
      <c r="F225" s="238"/>
      <c r="G225" s="238"/>
      <c r="H225" s="238"/>
      <c r="I225" s="238"/>
      <c r="J225" s="238"/>
      <c r="K225" s="238"/>
      <c r="L225" s="238"/>
      <c r="M225" s="238"/>
      <c r="N225" s="238"/>
      <c r="O225" s="238"/>
      <c r="P225" s="239"/>
      <c r="Q225" s="5"/>
      <c r="R225" s="42"/>
      <c r="S225" s="42"/>
      <c r="T225" s="42"/>
      <c r="U225" s="42"/>
      <c r="V225" s="42"/>
      <c r="W225" s="43"/>
      <c r="X225" s="44"/>
      <c r="Y225" s="153"/>
    </row>
    <row r="226" spans="1:25" ht="12" customHeight="1" x14ac:dyDescent="0.2">
      <c r="A226" s="125"/>
      <c r="B226" s="45">
        <v>134</v>
      </c>
      <c r="C226" s="46" t="s">
        <v>180</v>
      </c>
      <c r="D226" s="149" t="s">
        <v>534</v>
      </c>
      <c r="E226" s="150" t="s">
        <v>0</v>
      </c>
      <c r="F226" s="141"/>
      <c r="G226" s="151" t="s">
        <v>617</v>
      </c>
      <c r="H226" s="150" t="s">
        <v>0</v>
      </c>
      <c r="I226" s="141"/>
      <c r="J226" s="151" t="s">
        <v>617</v>
      </c>
      <c r="K226" s="150" t="s">
        <v>0</v>
      </c>
      <c r="L226" s="141"/>
      <c r="M226" s="151" t="s">
        <v>617</v>
      </c>
      <c r="N226" s="150" t="s">
        <v>0</v>
      </c>
      <c r="O226" s="141"/>
      <c r="P226" s="151" t="s">
        <v>617</v>
      </c>
      <c r="R226" s="52">
        <v>1000</v>
      </c>
      <c r="S226" s="52">
        <f t="shared" ref="S226:S227" si="59">$R226-$T226-$U226-$V226</f>
        <v>800</v>
      </c>
      <c r="T226" s="52">
        <f>$R226*$R$32</f>
        <v>160.00000000000003</v>
      </c>
      <c r="U226" s="52">
        <f>$R226*$R$33</f>
        <v>30</v>
      </c>
      <c r="V226" s="52">
        <f>$R226*$R$34</f>
        <v>10.000000000000002</v>
      </c>
      <c r="W226" s="47"/>
      <c r="X226" s="53" t="s">
        <v>0</v>
      </c>
      <c r="Y226" s="152" t="str">
        <f>IF(AND(ISNUMBER($F226),ISNUMBER($I226),ISNUMBER($L226),ISNUMBER($O226),$F226&gt;=0,$I226&gt;=0,$L226&gt;=0,$O226&gt;=0),$F226*($S226+$T226*(1+$O$32%)+$U226*(1+$O$33%)+$V226*(1+$O$34%))+$I226*($S226+$T226*(1+$O$32%)+$U226*(1+$O$33%)+$V226*(1+$O$34%))+$L226*($S226+$T226*(1+$O$32%)+$U226*(1+$O$33%)+$V226*(1+$O$34%))+$O226*($S226+$T226*(1+$O$32%)+$U226*(1+$O$33%)+$V226*(1+$O$34%)),"INCOMPLETE!    ")</f>
        <v xml:space="preserve">INCOMPLETE!    </v>
      </c>
    </row>
    <row r="227" spans="1:25" ht="12" customHeight="1" x14ac:dyDescent="0.2">
      <c r="A227" s="125"/>
      <c r="B227" s="45">
        <v>135</v>
      </c>
      <c r="C227" s="46" t="s">
        <v>181</v>
      </c>
      <c r="D227" s="149" t="s">
        <v>535</v>
      </c>
      <c r="E227" s="150" t="s">
        <v>0</v>
      </c>
      <c r="F227" s="141"/>
      <c r="G227" s="151" t="s">
        <v>617</v>
      </c>
      <c r="H227" s="150" t="s">
        <v>0</v>
      </c>
      <c r="I227" s="141"/>
      <c r="J227" s="151" t="s">
        <v>617</v>
      </c>
      <c r="K227" s="150" t="s">
        <v>0</v>
      </c>
      <c r="L227" s="141"/>
      <c r="M227" s="151" t="s">
        <v>617</v>
      </c>
      <c r="N227" s="150" t="s">
        <v>0</v>
      </c>
      <c r="O227" s="141"/>
      <c r="P227" s="151" t="s">
        <v>617</v>
      </c>
      <c r="R227" s="52">
        <v>1000</v>
      </c>
      <c r="S227" s="52">
        <f t="shared" si="59"/>
        <v>800</v>
      </c>
      <c r="T227" s="52">
        <f>$R227*$R$32</f>
        <v>160.00000000000003</v>
      </c>
      <c r="U227" s="52">
        <f>$R227*$R$33</f>
        <v>30</v>
      </c>
      <c r="V227" s="52">
        <f>$R227*$R$34</f>
        <v>10.000000000000002</v>
      </c>
      <c r="W227" s="47"/>
      <c r="X227" s="53" t="s">
        <v>0</v>
      </c>
      <c r="Y227" s="152" t="str">
        <f>IF(AND(ISNUMBER($F227),ISNUMBER($I227),ISNUMBER($L227),ISNUMBER($O227),$F227&gt;=0,$I227&gt;=0,$L227&gt;=0,$O227&gt;=0),$F227*($S227+$T227*(1+$O$32%)+$U227*(1+$O$33%)+$V227*(1+$O$34%))+$I227*($S227+$T227*(1+$O$32%)+$U227*(1+$O$33%)+$V227*(1+$O$34%))+$L227*($S227+$T227*(1+$O$32%)+$U227*(1+$O$33%)+$V227*(1+$O$34%))+$O227*($S227+$T227*(1+$O$32%)+$U227*(1+$O$33%)+$V227*(1+$O$34%)),"INCOMPLETE!    ")</f>
        <v xml:space="preserve">INCOMPLETE!    </v>
      </c>
    </row>
    <row r="228" spans="1:25" s="12" customFormat="1" ht="12" customHeight="1" x14ac:dyDescent="0.2">
      <c r="A228" s="125"/>
      <c r="B228" s="40"/>
      <c r="C228" s="41" t="s">
        <v>182</v>
      </c>
      <c r="D228" s="237" t="s">
        <v>543</v>
      </c>
      <c r="E228" s="238"/>
      <c r="F228" s="238"/>
      <c r="G228" s="238"/>
      <c r="H228" s="238"/>
      <c r="I228" s="238"/>
      <c r="J228" s="238"/>
      <c r="K228" s="238"/>
      <c r="L228" s="238"/>
      <c r="M228" s="238"/>
      <c r="N228" s="238"/>
      <c r="O228" s="238"/>
      <c r="P228" s="239"/>
      <c r="Q228" s="5"/>
      <c r="R228" s="42"/>
      <c r="S228" s="42"/>
      <c r="T228" s="42"/>
      <c r="U228" s="42"/>
      <c r="V228" s="42"/>
      <c r="W228" s="43"/>
      <c r="X228" s="44"/>
      <c r="Y228" s="153"/>
    </row>
    <row r="229" spans="1:25" ht="12" customHeight="1" x14ac:dyDescent="0.2">
      <c r="A229" s="125"/>
      <c r="B229" s="45">
        <v>136</v>
      </c>
      <c r="C229" s="46" t="s">
        <v>183</v>
      </c>
      <c r="D229" s="149" t="s">
        <v>534</v>
      </c>
      <c r="E229" s="150" t="s">
        <v>0</v>
      </c>
      <c r="F229" s="141"/>
      <c r="G229" s="151" t="s">
        <v>617</v>
      </c>
      <c r="H229" s="150" t="s">
        <v>0</v>
      </c>
      <c r="I229" s="141"/>
      <c r="J229" s="151" t="s">
        <v>617</v>
      </c>
      <c r="K229" s="150" t="s">
        <v>0</v>
      </c>
      <c r="L229" s="141"/>
      <c r="M229" s="151" t="s">
        <v>617</v>
      </c>
      <c r="N229" s="150" t="s">
        <v>0</v>
      </c>
      <c r="O229" s="141"/>
      <c r="P229" s="151" t="s">
        <v>617</v>
      </c>
      <c r="R229" s="52">
        <v>4000</v>
      </c>
      <c r="S229" s="52">
        <f t="shared" ref="S229:S230" si="60">$R229-$T229-$U229-$V229</f>
        <v>3200</v>
      </c>
      <c r="T229" s="52">
        <f>$R229*$R$32</f>
        <v>640.00000000000011</v>
      </c>
      <c r="U229" s="52">
        <f>$R229*$R$33</f>
        <v>120</v>
      </c>
      <c r="V229" s="52">
        <f>$R229*$R$34</f>
        <v>40.000000000000007</v>
      </c>
      <c r="W229" s="47"/>
      <c r="X229" s="53" t="s">
        <v>0</v>
      </c>
      <c r="Y229" s="152" t="str">
        <f>IF(AND(ISNUMBER($F229),ISNUMBER($I229),ISNUMBER($L229),ISNUMBER($O229),$F229&gt;=0,$I229&gt;=0,$L229&gt;=0,$O229&gt;=0),$F229*($S229+$T229*(1+$O$32%)+$U229*(1+$O$33%)+$V229*(1+$O$34%))+$I229*($S229+$T229*(1+$O$32%)+$U229*(1+$O$33%)+$V229*(1+$O$34%))+$L229*($S229+$T229*(1+$O$32%)+$U229*(1+$O$33%)+$V229*(1+$O$34%))+$O229*($S229+$T229*(1+$O$32%)+$U229*(1+$O$33%)+$V229*(1+$O$34%)),"INCOMPLETE!    ")</f>
        <v xml:space="preserve">INCOMPLETE!    </v>
      </c>
    </row>
    <row r="230" spans="1:25" ht="12" customHeight="1" x14ac:dyDescent="0.2">
      <c r="A230" s="125"/>
      <c r="B230" s="45">
        <v>137</v>
      </c>
      <c r="C230" s="46" t="s">
        <v>184</v>
      </c>
      <c r="D230" s="149" t="s">
        <v>535</v>
      </c>
      <c r="E230" s="150" t="s">
        <v>0</v>
      </c>
      <c r="F230" s="141"/>
      <c r="G230" s="151" t="s">
        <v>617</v>
      </c>
      <c r="H230" s="150" t="s">
        <v>0</v>
      </c>
      <c r="I230" s="141"/>
      <c r="J230" s="151" t="s">
        <v>617</v>
      </c>
      <c r="K230" s="150" t="s">
        <v>0</v>
      </c>
      <c r="L230" s="141"/>
      <c r="M230" s="151" t="s">
        <v>617</v>
      </c>
      <c r="N230" s="150" t="s">
        <v>0</v>
      </c>
      <c r="O230" s="141"/>
      <c r="P230" s="151" t="s">
        <v>617</v>
      </c>
      <c r="R230" s="52">
        <v>4000</v>
      </c>
      <c r="S230" s="52">
        <f t="shared" si="60"/>
        <v>3200</v>
      </c>
      <c r="T230" s="52">
        <f>$R230*$R$32</f>
        <v>640.00000000000011</v>
      </c>
      <c r="U230" s="52">
        <f>$R230*$R$33</f>
        <v>120</v>
      </c>
      <c r="V230" s="52">
        <f>$R230*$R$34</f>
        <v>40.000000000000007</v>
      </c>
      <c r="W230" s="47"/>
      <c r="X230" s="53" t="s">
        <v>0</v>
      </c>
      <c r="Y230" s="152" t="str">
        <f>IF(AND(ISNUMBER($F230),ISNUMBER($I230),ISNUMBER($L230),ISNUMBER($O230),$F230&gt;=0,$I230&gt;=0,$L230&gt;=0,$O230&gt;=0),$F230*($S230+$T230*(1+$O$32%)+$U230*(1+$O$33%)+$V230*(1+$O$34%))+$I230*($S230+$T230*(1+$O$32%)+$U230*(1+$O$33%)+$V230*(1+$O$34%))+$L230*($S230+$T230*(1+$O$32%)+$U230*(1+$O$33%)+$V230*(1+$O$34%))+$O230*($S230+$T230*(1+$O$32%)+$U230*(1+$O$33%)+$V230*(1+$O$34%)),"INCOMPLETE!    ")</f>
        <v xml:space="preserve">INCOMPLETE!    </v>
      </c>
    </row>
    <row r="231" spans="1:25" s="12" customFormat="1" ht="12" customHeight="1" x14ac:dyDescent="0.2">
      <c r="A231" s="125"/>
      <c r="B231" s="40"/>
      <c r="C231" s="41" t="s">
        <v>185</v>
      </c>
      <c r="D231" s="237" t="s">
        <v>544</v>
      </c>
      <c r="E231" s="238"/>
      <c r="F231" s="238"/>
      <c r="G231" s="238"/>
      <c r="H231" s="238"/>
      <c r="I231" s="238"/>
      <c r="J231" s="238"/>
      <c r="K231" s="238"/>
      <c r="L231" s="238"/>
      <c r="M231" s="238"/>
      <c r="N231" s="238"/>
      <c r="O231" s="238"/>
      <c r="P231" s="239"/>
      <c r="Q231" s="5"/>
      <c r="R231" s="42"/>
      <c r="S231" s="42"/>
      <c r="T231" s="42"/>
      <c r="U231" s="42"/>
      <c r="V231" s="42"/>
      <c r="W231" s="43"/>
      <c r="X231" s="44"/>
      <c r="Y231" s="153"/>
    </row>
    <row r="232" spans="1:25" ht="12" customHeight="1" x14ac:dyDescent="0.2">
      <c r="A232" s="125"/>
      <c r="B232" s="45">
        <v>138</v>
      </c>
      <c r="C232" s="46" t="s">
        <v>186</v>
      </c>
      <c r="D232" s="149" t="s">
        <v>534</v>
      </c>
      <c r="E232" s="150" t="s">
        <v>0</v>
      </c>
      <c r="F232" s="141"/>
      <c r="G232" s="151" t="s">
        <v>617</v>
      </c>
      <c r="H232" s="150" t="s">
        <v>0</v>
      </c>
      <c r="I232" s="141"/>
      <c r="J232" s="151" t="s">
        <v>617</v>
      </c>
      <c r="K232" s="150" t="s">
        <v>0</v>
      </c>
      <c r="L232" s="141"/>
      <c r="M232" s="151" t="s">
        <v>617</v>
      </c>
      <c r="N232" s="150" t="s">
        <v>0</v>
      </c>
      <c r="O232" s="141"/>
      <c r="P232" s="151" t="s">
        <v>617</v>
      </c>
      <c r="R232" s="52">
        <v>1000</v>
      </c>
      <c r="S232" s="52">
        <f t="shared" ref="S232:S233" si="61">$R232-$T232-$U232-$V232</f>
        <v>800</v>
      </c>
      <c r="T232" s="52">
        <f>$R232*$R$32</f>
        <v>160.00000000000003</v>
      </c>
      <c r="U232" s="52">
        <f>$R232*$R$33</f>
        <v>30</v>
      </c>
      <c r="V232" s="52">
        <f>$R232*$R$34</f>
        <v>10.000000000000002</v>
      </c>
      <c r="W232" s="47"/>
      <c r="X232" s="53" t="s">
        <v>0</v>
      </c>
      <c r="Y232" s="152" t="str">
        <f>IF(AND(ISNUMBER($F232),ISNUMBER($I232),ISNUMBER($L232),ISNUMBER($O232),$F232&gt;=0,$I232&gt;=0,$L232&gt;=0,$O232&gt;=0),$F232*($S232+$T232*(1+$O$32%)+$U232*(1+$O$33%)+$V232*(1+$O$34%))+$I232*($S232+$T232*(1+$O$32%)+$U232*(1+$O$33%)+$V232*(1+$O$34%))+$L232*($S232+$T232*(1+$O$32%)+$U232*(1+$O$33%)+$V232*(1+$O$34%))+$O232*($S232+$T232*(1+$O$32%)+$U232*(1+$O$33%)+$V232*(1+$O$34%)),"INCOMPLETE!    ")</f>
        <v xml:space="preserve">INCOMPLETE!    </v>
      </c>
    </row>
    <row r="233" spans="1:25" ht="12" customHeight="1" x14ac:dyDescent="0.2">
      <c r="A233" s="125"/>
      <c r="B233" s="45">
        <v>139</v>
      </c>
      <c r="C233" s="46" t="s">
        <v>187</v>
      </c>
      <c r="D233" s="149" t="s">
        <v>535</v>
      </c>
      <c r="E233" s="150" t="s">
        <v>0</v>
      </c>
      <c r="F233" s="141"/>
      <c r="G233" s="151" t="s">
        <v>617</v>
      </c>
      <c r="H233" s="150" t="s">
        <v>0</v>
      </c>
      <c r="I233" s="141"/>
      <c r="J233" s="151" t="s">
        <v>617</v>
      </c>
      <c r="K233" s="150" t="s">
        <v>0</v>
      </c>
      <c r="L233" s="141"/>
      <c r="M233" s="151" t="s">
        <v>617</v>
      </c>
      <c r="N233" s="150" t="s">
        <v>0</v>
      </c>
      <c r="O233" s="141"/>
      <c r="P233" s="151" t="s">
        <v>617</v>
      </c>
      <c r="R233" s="52">
        <v>1000</v>
      </c>
      <c r="S233" s="52">
        <f t="shared" si="61"/>
        <v>800</v>
      </c>
      <c r="T233" s="52">
        <f>$R233*$R$32</f>
        <v>160.00000000000003</v>
      </c>
      <c r="U233" s="52">
        <f>$R233*$R$33</f>
        <v>30</v>
      </c>
      <c r="V233" s="52">
        <f>$R233*$R$34</f>
        <v>10.000000000000002</v>
      </c>
      <c r="W233" s="47"/>
      <c r="X233" s="53" t="s">
        <v>0</v>
      </c>
      <c r="Y233" s="152" t="str">
        <f>IF(AND(ISNUMBER($F233),ISNUMBER($I233),ISNUMBER($L233),ISNUMBER($O233),$F233&gt;=0,$I233&gt;=0,$L233&gt;=0,$O233&gt;=0),$F233*($S233+$T233*(1+$O$32%)+$U233*(1+$O$33%)+$V233*(1+$O$34%))+$I233*($S233+$T233*(1+$O$32%)+$U233*(1+$O$33%)+$V233*(1+$O$34%))+$L233*($S233+$T233*(1+$O$32%)+$U233*(1+$O$33%)+$V233*(1+$O$34%))+$O233*($S233+$T233*(1+$O$32%)+$U233*(1+$O$33%)+$V233*(1+$O$34%)),"INCOMPLETE!    ")</f>
        <v xml:space="preserve">INCOMPLETE!    </v>
      </c>
    </row>
    <row r="234" spans="1:25" s="12" customFormat="1" ht="12" customHeight="1" x14ac:dyDescent="0.2">
      <c r="A234" s="125"/>
      <c r="B234" s="40"/>
      <c r="C234" s="41" t="s">
        <v>188</v>
      </c>
      <c r="D234" s="237" t="s">
        <v>545</v>
      </c>
      <c r="E234" s="238"/>
      <c r="F234" s="238"/>
      <c r="G234" s="238"/>
      <c r="H234" s="238"/>
      <c r="I234" s="238"/>
      <c r="J234" s="238"/>
      <c r="K234" s="238"/>
      <c r="L234" s="238"/>
      <c r="M234" s="238"/>
      <c r="N234" s="238"/>
      <c r="O234" s="238"/>
      <c r="P234" s="239"/>
      <c r="Q234" s="5"/>
      <c r="R234" s="42"/>
      <c r="S234" s="42"/>
      <c r="T234" s="42"/>
      <c r="U234" s="42"/>
      <c r="V234" s="42"/>
      <c r="W234" s="43"/>
      <c r="X234" s="44"/>
      <c r="Y234" s="153"/>
    </row>
    <row r="235" spans="1:25" ht="12" customHeight="1" x14ac:dyDescent="0.2">
      <c r="A235" s="125"/>
      <c r="B235" s="45">
        <v>140</v>
      </c>
      <c r="C235" s="46" t="s">
        <v>189</v>
      </c>
      <c r="D235" s="149" t="s">
        <v>534</v>
      </c>
      <c r="E235" s="150" t="s">
        <v>0</v>
      </c>
      <c r="F235" s="141"/>
      <c r="G235" s="151" t="s">
        <v>617</v>
      </c>
      <c r="H235" s="150" t="s">
        <v>0</v>
      </c>
      <c r="I235" s="141"/>
      <c r="J235" s="151" t="s">
        <v>617</v>
      </c>
      <c r="K235" s="150" t="s">
        <v>0</v>
      </c>
      <c r="L235" s="141"/>
      <c r="M235" s="151" t="s">
        <v>617</v>
      </c>
      <c r="N235" s="150" t="s">
        <v>0</v>
      </c>
      <c r="O235" s="141"/>
      <c r="P235" s="151" t="s">
        <v>617</v>
      </c>
      <c r="R235" s="52">
        <v>4000</v>
      </c>
      <c r="S235" s="52">
        <f t="shared" ref="S235:S236" si="62">$R235-$T235-$U235-$V235</f>
        <v>3200</v>
      </c>
      <c r="T235" s="52">
        <f>$R235*$R$32</f>
        <v>640.00000000000011</v>
      </c>
      <c r="U235" s="52">
        <f>$R235*$R$33</f>
        <v>120</v>
      </c>
      <c r="V235" s="52">
        <f>$R235*$R$34</f>
        <v>40.000000000000007</v>
      </c>
      <c r="W235" s="47"/>
      <c r="X235" s="53" t="s">
        <v>0</v>
      </c>
      <c r="Y235" s="152" t="str">
        <f>IF(AND(ISNUMBER($F235),ISNUMBER($I235),ISNUMBER($L235),ISNUMBER($O235),$F235&gt;=0,$I235&gt;=0,$L235&gt;=0,$O235&gt;=0),$F235*($S235+$T235*(1+$O$32%)+$U235*(1+$O$33%)+$V235*(1+$O$34%))+$I235*($S235+$T235*(1+$O$32%)+$U235*(1+$O$33%)+$V235*(1+$O$34%))+$L235*($S235+$T235*(1+$O$32%)+$U235*(1+$O$33%)+$V235*(1+$O$34%))+$O235*($S235+$T235*(1+$O$32%)+$U235*(1+$O$33%)+$V235*(1+$O$34%)),"INCOMPLETE!    ")</f>
        <v xml:space="preserve">INCOMPLETE!    </v>
      </c>
    </row>
    <row r="236" spans="1:25" ht="12" customHeight="1" x14ac:dyDescent="0.2">
      <c r="A236" s="125"/>
      <c r="B236" s="45">
        <v>141</v>
      </c>
      <c r="C236" s="46" t="s">
        <v>190</v>
      </c>
      <c r="D236" s="149" t="s">
        <v>535</v>
      </c>
      <c r="E236" s="150" t="s">
        <v>0</v>
      </c>
      <c r="F236" s="141"/>
      <c r="G236" s="151" t="s">
        <v>617</v>
      </c>
      <c r="H236" s="150" t="s">
        <v>0</v>
      </c>
      <c r="I236" s="141"/>
      <c r="J236" s="151" t="s">
        <v>617</v>
      </c>
      <c r="K236" s="150" t="s">
        <v>0</v>
      </c>
      <c r="L236" s="141"/>
      <c r="M236" s="151" t="s">
        <v>617</v>
      </c>
      <c r="N236" s="150" t="s">
        <v>0</v>
      </c>
      <c r="O236" s="141"/>
      <c r="P236" s="151" t="s">
        <v>617</v>
      </c>
      <c r="R236" s="52">
        <v>4000</v>
      </c>
      <c r="S236" s="52">
        <f t="shared" si="62"/>
        <v>3200</v>
      </c>
      <c r="T236" s="52">
        <f>$R236*$R$32</f>
        <v>640.00000000000011</v>
      </c>
      <c r="U236" s="52">
        <f>$R236*$R$33</f>
        <v>120</v>
      </c>
      <c r="V236" s="52">
        <f>$R236*$R$34</f>
        <v>40.000000000000007</v>
      </c>
      <c r="W236" s="47"/>
      <c r="X236" s="53" t="s">
        <v>0</v>
      </c>
      <c r="Y236" s="152" t="str">
        <f>IF(AND(ISNUMBER($F236),ISNUMBER($I236),ISNUMBER($L236),ISNUMBER($O236),$F236&gt;=0,$I236&gt;=0,$L236&gt;=0,$O236&gt;=0),$F236*($S236+$T236*(1+$O$32%)+$U236*(1+$O$33%)+$V236*(1+$O$34%))+$I236*($S236+$T236*(1+$O$32%)+$U236*(1+$O$33%)+$V236*(1+$O$34%))+$L236*($S236+$T236*(1+$O$32%)+$U236*(1+$O$33%)+$V236*(1+$O$34%))+$O236*($S236+$T236*(1+$O$32%)+$U236*(1+$O$33%)+$V236*(1+$O$34%)),"INCOMPLETE!    ")</f>
        <v xml:space="preserve">INCOMPLETE!    </v>
      </c>
    </row>
    <row r="237" spans="1:25" s="12" customFormat="1" ht="12" customHeight="1" x14ac:dyDescent="0.2">
      <c r="A237" s="125"/>
      <c r="B237" s="40"/>
      <c r="C237" s="41" t="s">
        <v>191</v>
      </c>
      <c r="D237" s="237" t="s">
        <v>546</v>
      </c>
      <c r="E237" s="238"/>
      <c r="F237" s="238"/>
      <c r="G237" s="238"/>
      <c r="H237" s="238"/>
      <c r="I237" s="238"/>
      <c r="J237" s="238"/>
      <c r="K237" s="238"/>
      <c r="L237" s="238"/>
      <c r="M237" s="238"/>
      <c r="N237" s="238"/>
      <c r="O237" s="238"/>
      <c r="P237" s="239"/>
      <c r="Q237" s="5"/>
      <c r="R237" s="42"/>
      <c r="S237" s="42"/>
      <c r="T237" s="42"/>
      <c r="U237" s="42"/>
      <c r="V237" s="42"/>
      <c r="W237" s="43"/>
      <c r="X237" s="44"/>
      <c r="Y237" s="153"/>
    </row>
    <row r="238" spans="1:25" ht="12" customHeight="1" x14ac:dyDescent="0.2">
      <c r="A238" s="125"/>
      <c r="B238" s="45">
        <v>142</v>
      </c>
      <c r="C238" s="46" t="s">
        <v>192</v>
      </c>
      <c r="D238" s="149" t="s">
        <v>534</v>
      </c>
      <c r="E238" s="150" t="s">
        <v>0</v>
      </c>
      <c r="F238" s="141"/>
      <c r="G238" s="151" t="s">
        <v>617</v>
      </c>
      <c r="H238" s="150" t="s">
        <v>0</v>
      </c>
      <c r="I238" s="141"/>
      <c r="J238" s="151" t="s">
        <v>617</v>
      </c>
      <c r="K238" s="150" t="s">
        <v>0</v>
      </c>
      <c r="L238" s="141"/>
      <c r="M238" s="151" t="s">
        <v>617</v>
      </c>
      <c r="N238" s="150" t="s">
        <v>0</v>
      </c>
      <c r="O238" s="141"/>
      <c r="P238" s="151" t="s">
        <v>617</v>
      </c>
      <c r="R238" s="52">
        <v>1000</v>
      </c>
      <c r="S238" s="52">
        <f t="shared" ref="S238:S239" si="63">$R238-$T238-$U238-$V238</f>
        <v>800</v>
      </c>
      <c r="T238" s="52">
        <f>$R238*$R$32</f>
        <v>160.00000000000003</v>
      </c>
      <c r="U238" s="52">
        <f>$R238*$R$33</f>
        <v>30</v>
      </c>
      <c r="V238" s="52">
        <f>$R238*$R$34</f>
        <v>10.000000000000002</v>
      </c>
      <c r="W238" s="47"/>
      <c r="X238" s="53" t="s">
        <v>0</v>
      </c>
      <c r="Y238" s="152" t="str">
        <f>IF(AND(ISNUMBER($F238),ISNUMBER($I238),ISNUMBER($L238),ISNUMBER($O238),$F238&gt;=0,$I238&gt;=0,$L238&gt;=0,$O238&gt;=0),$F238*($S238+$T238*(1+$O$32%)+$U238*(1+$O$33%)+$V238*(1+$O$34%))+$I238*($S238+$T238*(1+$O$32%)+$U238*(1+$O$33%)+$V238*(1+$O$34%))+$L238*($S238+$T238*(1+$O$32%)+$U238*(1+$O$33%)+$V238*(1+$O$34%))+$O238*($S238+$T238*(1+$O$32%)+$U238*(1+$O$33%)+$V238*(1+$O$34%)),"INCOMPLETE!    ")</f>
        <v xml:space="preserve">INCOMPLETE!    </v>
      </c>
    </row>
    <row r="239" spans="1:25" ht="12" customHeight="1" x14ac:dyDescent="0.2">
      <c r="A239" s="125"/>
      <c r="B239" s="45">
        <v>143</v>
      </c>
      <c r="C239" s="46" t="s">
        <v>193</v>
      </c>
      <c r="D239" s="149" t="s">
        <v>535</v>
      </c>
      <c r="E239" s="150" t="s">
        <v>0</v>
      </c>
      <c r="F239" s="141"/>
      <c r="G239" s="151" t="s">
        <v>617</v>
      </c>
      <c r="H239" s="150" t="s">
        <v>0</v>
      </c>
      <c r="I239" s="141"/>
      <c r="J239" s="151" t="s">
        <v>617</v>
      </c>
      <c r="K239" s="150" t="s">
        <v>0</v>
      </c>
      <c r="L239" s="141"/>
      <c r="M239" s="151" t="s">
        <v>617</v>
      </c>
      <c r="N239" s="150" t="s">
        <v>0</v>
      </c>
      <c r="O239" s="141"/>
      <c r="P239" s="151" t="s">
        <v>617</v>
      </c>
      <c r="R239" s="52">
        <v>1000</v>
      </c>
      <c r="S239" s="52">
        <f t="shared" si="63"/>
        <v>800</v>
      </c>
      <c r="T239" s="52">
        <f>$R239*$R$32</f>
        <v>160.00000000000003</v>
      </c>
      <c r="U239" s="52">
        <f>$R239*$R$33</f>
        <v>30</v>
      </c>
      <c r="V239" s="52">
        <f>$R239*$R$34</f>
        <v>10.000000000000002</v>
      </c>
      <c r="W239" s="47"/>
      <c r="X239" s="53" t="s">
        <v>0</v>
      </c>
      <c r="Y239" s="152" t="str">
        <f>IF(AND(ISNUMBER($F239),ISNUMBER($I239),ISNUMBER($L239),ISNUMBER($O239),$F239&gt;=0,$I239&gt;=0,$L239&gt;=0,$O239&gt;=0),$F239*($S239+$T239*(1+$O$32%)+$U239*(1+$O$33%)+$V239*(1+$O$34%))+$I239*($S239+$T239*(1+$O$32%)+$U239*(1+$O$33%)+$V239*(1+$O$34%))+$L239*($S239+$T239*(1+$O$32%)+$U239*(1+$O$33%)+$V239*(1+$O$34%))+$O239*($S239+$T239*(1+$O$32%)+$U239*(1+$O$33%)+$V239*(1+$O$34%)),"INCOMPLETE!    ")</f>
        <v xml:space="preserve">INCOMPLETE!    </v>
      </c>
    </row>
    <row r="240" spans="1:25" s="12" customFormat="1" ht="12" customHeight="1" x14ac:dyDescent="0.2">
      <c r="A240" s="125"/>
      <c r="B240" s="40"/>
      <c r="C240" s="41" t="s">
        <v>194</v>
      </c>
      <c r="D240" s="237" t="s">
        <v>547</v>
      </c>
      <c r="E240" s="238"/>
      <c r="F240" s="238"/>
      <c r="G240" s="238"/>
      <c r="H240" s="238"/>
      <c r="I240" s="238"/>
      <c r="J240" s="238"/>
      <c r="K240" s="238"/>
      <c r="L240" s="238"/>
      <c r="M240" s="238"/>
      <c r="N240" s="238"/>
      <c r="O240" s="238"/>
      <c r="P240" s="239"/>
      <c r="Q240" s="5"/>
      <c r="R240" s="42"/>
      <c r="S240" s="42"/>
      <c r="T240" s="42"/>
      <c r="U240" s="42"/>
      <c r="V240" s="42"/>
      <c r="W240" s="43"/>
      <c r="X240" s="44"/>
      <c r="Y240" s="153"/>
    </row>
    <row r="241" spans="1:25" ht="12" customHeight="1" x14ac:dyDescent="0.2">
      <c r="A241" s="125"/>
      <c r="B241" s="45">
        <v>144</v>
      </c>
      <c r="C241" s="46" t="s">
        <v>195</v>
      </c>
      <c r="D241" s="149" t="s">
        <v>534</v>
      </c>
      <c r="E241" s="150" t="s">
        <v>0</v>
      </c>
      <c r="F241" s="141"/>
      <c r="G241" s="151" t="s">
        <v>617</v>
      </c>
      <c r="H241" s="150" t="s">
        <v>0</v>
      </c>
      <c r="I241" s="141"/>
      <c r="J241" s="151" t="s">
        <v>617</v>
      </c>
      <c r="K241" s="150" t="s">
        <v>0</v>
      </c>
      <c r="L241" s="141"/>
      <c r="M241" s="151" t="s">
        <v>617</v>
      </c>
      <c r="N241" s="150" t="s">
        <v>0</v>
      </c>
      <c r="O241" s="141"/>
      <c r="P241" s="151" t="s">
        <v>617</v>
      </c>
      <c r="R241" s="52">
        <v>4000</v>
      </c>
      <c r="S241" s="52">
        <f t="shared" ref="S241:S242" si="64">$R241-$T241-$U241-$V241</f>
        <v>3200</v>
      </c>
      <c r="T241" s="52">
        <f>$R241*$R$32</f>
        <v>640.00000000000011</v>
      </c>
      <c r="U241" s="52">
        <f>$R241*$R$33</f>
        <v>120</v>
      </c>
      <c r="V241" s="52">
        <f>$R241*$R$34</f>
        <v>40.000000000000007</v>
      </c>
      <c r="W241" s="47"/>
      <c r="X241" s="53" t="s">
        <v>0</v>
      </c>
      <c r="Y241" s="152" t="str">
        <f>IF(AND(ISNUMBER($F241),ISNUMBER($I241),ISNUMBER($L241),ISNUMBER($O241),$F241&gt;=0,$I241&gt;=0,$L241&gt;=0,$O241&gt;=0),$F241*($S241+$T241*(1+$O$32%)+$U241*(1+$O$33%)+$V241*(1+$O$34%))+$I241*($S241+$T241*(1+$O$32%)+$U241*(1+$O$33%)+$V241*(1+$O$34%))+$L241*($S241+$T241*(1+$O$32%)+$U241*(1+$O$33%)+$V241*(1+$O$34%))+$O241*($S241+$T241*(1+$O$32%)+$U241*(1+$O$33%)+$V241*(1+$O$34%)),"INCOMPLETE!    ")</f>
        <v xml:space="preserve">INCOMPLETE!    </v>
      </c>
    </row>
    <row r="242" spans="1:25" ht="12" customHeight="1" x14ac:dyDescent="0.2">
      <c r="A242" s="125"/>
      <c r="B242" s="45">
        <v>145</v>
      </c>
      <c r="C242" s="46" t="s">
        <v>196</v>
      </c>
      <c r="D242" s="149" t="s">
        <v>535</v>
      </c>
      <c r="E242" s="150" t="s">
        <v>0</v>
      </c>
      <c r="F242" s="141"/>
      <c r="G242" s="151" t="s">
        <v>617</v>
      </c>
      <c r="H242" s="150" t="s">
        <v>0</v>
      </c>
      <c r="I242" s="141"/>
      <c r="J242" s="151" t="s">
        <v>617</v>
      </c>
      <c r="K242" s="150" t="s">
        <v>0</v>
      </c>
      <c r="L242" s="141"/>
      <c r="M242" s="151" t="s">
        <v>617</v>
      </c>
      <c r="N242" s="150" t="s">
        <v>0</v>
      </c>
      <c r="O242" s="141"/>
      <c r="P242" s="151" t="s">
        <v>617</v>
      </c>
      <c r="R242" s="52">
        <v>4000</v>
      </c>
      <c r="S242" s="52">
        <f t="shared" si="64"/>
        <v>3200</v>
      </c>
      <c r="T242" s="52">
        <f>$R242*$R$32</f>
        <v>640.00000000000011</v>
      </c>
      <c r="U242" s="52">
        <f>$R242*$R$33</f>
        <v>120</v>
      </c>
      <c r="V242" s="52">
        <f>$R242*$R$34</f>
        <v>40.000000000000007</v>
      </c>
      <c r="W242" s="47"/>
      <c r="X242" s="53" t="s">
        <v>0</v>
      </c>
      <c r="Y242" s="152" t="str">
        <f>IF(AND(ISNUMBER($F242),ISNUMBER($I242),ISNUMBER($L242),ISNUMBER($O242),$F242&gt;=0,$I242&gt;=0,$L242&gt;=0,$O242&gt;=0),$F242*($S242+$T242*(1+$O$32%)+$U242*(1+$O$33%)+$V242*(1+$O$34%))+$I242*($S242+$T242*(1+$O$32%)+$U242*(1+$O$33%)+$V242*(1+$O$34%))+$L242*($S242+$T242*(1+$O$32%)+$U242*(1+$O$33%)+$V242*(1+$O$34%))+$O242*($S242+$T242*(1+$O$32%)+$U242*(1+$O$33%)+$V242*(1+$O$34%)),"INCOMPLETE!    ")</f>
        <v xml:space="preserve">INCOMPLETE!    </v>
      </c>
    </row>
    <row r="243" spans="1:25" s="12" customFormat="1" ht="25.5" customHeight="1" x14ac:dyDescent="0.2">
      <c r="A243" s="125"/>
      <c r="B243" s="40"/>
      <c r="C243" s="41" t="s">
        <v>197</v>
      </c>
      <c r="D243" s="245" t="s">
        <v>548</v>
      </c>
      <c r="E243" s="246"/>
      <c r="F243" s="246"/>
      <c r="G243" s="246"/>
      <c r="H243" s="246"/>
      <c r="I243" s="246"/>
      <c r="J243" s="246"/>
      <c r="K243" s="246"/>
      <c r="L243" s="246"/>
      <c r="M243" s="246"/>
      <c r="N243" s="246"/>
      <c r="O243" s="246"/>
      <c r="P243" s="247"/>
      <c r="Q243" s="5"/>
      <c r="R243" s="42"/>
      <c r="S243" s="42"/>
      <c r="T243" s="42"/>
      <c r="U243" s="42"/>
      <c r="V243" s="42"/>
      <c r="W243" s="43"/>
      <c r="X243" s="44"/>
      <c r="Y243" s="153"/>
    </row>
    <row r="244" spans="1:25" ht="12" customHeight="1" x14ac:dyDescent="0.2">
      <c r="A244" s="125"/>
      <c r="B244" s="45">
        <v>146</v>
      </c>
      <c r="C244" s="46" t="s">
        <v>198</v>
      </c>
      <c r="D244" s="149" t="s">
        <v>534</v>
      </c>
      <c r="E244" s="150" t="s">
        <v>0</v>
      </c>
      <c r="F244" s="141"/>
      <c r="G244" s="151" t="s">
        <v>617</v>
      </c>
      <c r="H244" s="150" t="s">
        <v>0</v>
      </c>
      <c r="I244" s="141"/>
      <c r="J244" s="151" t="s">
        <v>617</v>
      </c>
      <c r="K244" s="150" t="s">
        <v>0</v>
      </c>
      <c r="L244" s="141"/>
      <c r="M244" s="151" t="s">
        <v>617</v>
      </c>
      <c r="N244" s="150" t="s">
        <v>0</v>
      </c>
      <c r="O244" s="141"/>
      <c r="P244" s="151" t="s">
        <v>617</v>
      </c>
      <c r="R244" s="52">
        <v>1000</v>
      </c>
      <c r="S244" s="52">
        <f t="shared" ref="S244:S245" si="65">$R244-$T244-$U244-$V244</f>
        <v>800</v>
      </c>
      <c r="T244" s="52">
        <f>$R244*$R$32</f>
        <v>160.00000000000003</v>
      </c>
      <c r="U244" s="52">
        <f>$R244*$R$33</f>
        <v>30</v>
      </c>
      <c r="V244" s="52">
        <f>$R244*$R$34</f>
        <v>10.000000000000002</v>
      </c>
      <c r="W244" s="47"/>
      <c r="X244" s="53" t="s">
        <v>0</v>
      </c>
      <c r="Y244" s="152" t="str">
        <f>IF(AND(ISNUMBER($F244),ISNUMBER($I244),ISNUMBER($L244),ISNUMBER($O244),$F244&gt;=0,$I244&gt;=0,$L244&gt;=0,$O244&gt;=0),$F244*($S244+$T244*(1+$O$32%)+$U244*(1+$O$33%)+$V244*(1+$O$34%))+$I244*($S244+$T244*(1+$O$32%)+$U244*(1+$O$33%)+$V244*(1+$O$34%))+$L244*($S244+$T244*(1+$O$32%)+$U244*(1+$O$33%)+$V244*(1+$O$34%))+$O244*($S244+$T244*(1+$O$32%)+$U244*(1+$O$33%)+$V244*(1+$O$34%)),"INCOMPLETE!    ")</f>
        <v xml:space="preserve">INCOMPLETE!    </v>
      </c>
    </row>
    <row r="245" spans="1:25" ht="12" customHeight="1" x14ac:dyDescent="0.2">
      <c r="A245" s="125"/>
      <c r="B245" s="45">
        <v>147</v>
      </c>
      <c r="C245" s="46" t="s">
        <v>199</v>
      </c>
      <c r="D245" s="149" t="s">
        <v>535</v>
      </c>
      <c r="E245" s="150" t="s">
        <v>0</v>
      </c>
      <c r="F245" s="141"/>
      <c r="G245" s="151" t="s">
        <v>617</v>
      </c>
      <c r="H245" s="150" t="s">
        <v>0</v>
      </c>
      <c r="I245" s="141"/>
      <c r="J245" s="151" t="s">
        <v>617</v>
      </c>
      <c r="K245" s="150" t="s">
        <v>0</v>
      </c>
      <c r="L245" s="141"/>
      <c r="M245" s="151" t="s">
        <v>617</v>
      </c>
      <c r="N245" s="150" t="s">
        <v>0</v>
      </c>
      <c r="O245" s="141"/>
      <c r="P245" s="151" t="s">
        <v>617</v>
      </c>
      <c r="R245" s="52">
        <v>1000</v>
      </c>
      <c r="S245" s="52">
        <f t="shared" si="65"/>
        <v>800</v>
      </c>
      <c r="T245" s="52">
        <f>$R245*$R$32</f>
        <v>160.00000000000003</v>
      </c>
      <c r="U245" s="52">
        <f>$R245*$R$33</f>
        <v>30</v>
      </c>
      <c r="V245" s="52">
        <f>$R245*$R$34</f>
        <v>10.000000000000002</v>
      </c>
      <c r="W245" s="47"/>
      <c r="X245" s="53" t="s">
        <v>0</v>
      </c>
      <c r="Y245" s="152" t="str">
        <f>IF(AND(ISNUMBER($F245),ISNUMBER($I245),ISNUMBER($L245),ISNUMBER($O245),$F245&gt;=0,$I245&gt;=0,$L245&gt;=0,$O245&gt;=0),$F245*($S245+$T245*(1+$O$32%)+$U245*(1+$O$33%)+$V245*(1+$O$34%))+$I245*($S245+$T245*(1+$O$32%)+$U245*(1+$O$33%)+$V245*(1+$O$34%))+$L245*($S245+$T245*(1+$O$32%)+$U245*(1+$O$33%)+$V245*(1+$O$34%))+$O245*($S245+$T245*(1+$O$32%)+$U245*(1+$O$33%)+$V245*(1+$O$34%)),"INCOMPLETE!    ")</f>
        <v xml:space="preserve">INCOMPLETE!    </v>
      </c>
    </row>
    <row r="246" spans="1:25" s="12" customFormat="1" ht="12" customHeight="1" x14ac:dyDescent="0.2">
      <c r="A246" s="125"/>
      <c r="B246" s="40"/>
      <c r="C246" s="41" t="s">
        <v>200</v>
      </c>
      <c r="D246" s="237" t="s">
        <v>550</v>
      </c>
      <c r="E246" s="238"/>
      <c r="F246" s="238"/>
      <c r="G246" s="238"/>
      <c r="H246" s="238"/>
      <c r="I246" s="238"/>
      <c r="J246" s="238"/>
      <c r="K246" s="238"/>
      <c r="L246" s="238"/>
      <c r="M246" s="238"/>
      <c r="N246" s="238"/>
      <c r="O246" s="238"/>
      <c r="P246" s="239"/>
      <c r="Q246" s="5"/>
      <c r="R246" s="42"/>
      <c r="S246" s="42"/>
      <c r="T246" s="42"/>
      <c r="U246" s="42"/>
      <c r="V246" s="42"/>
      <c r="W246" s="43"/>
      <c r="X246" s="44"/>
      <c r="Y246" s="153"/>
    </row>
    <row r="247" spans="1:25" ht="12" customHeight="1" x14ac:dyDescent="0.2">
      <c r="A247" s="125"/>
      <c r="B247" s="45">
        <v>148</v>
      </c>
      <c r="C247" s="46" t="s">
        <v>201</v>
      </c>
      <c r="D247" s="149" t="s">
        <v>534</v>
      </c>
      <c r="E247" s="150" t="s">
        <v>0</v>
      </c>
      <c r="F247" s="141"/>
      <c r="G247" s="151" t="s">
        <v>617</v>
      </c>
      <c r="H247" s="150" t="s">
        <v>0</v>
      </c>
      <c r="I247" s="141"/>
      <c r="J247" s="151" t="s">
        <v>617</v>
      </c>
      <c r="K247" s="150" t="s">
        <v>0</v>
      </c>
      <c r="L247" s="141"/>
      <c r="M247" s="151" t="s">
        <v>617</v>
      </c>
      <c r="N247" s="150" t="s">
        <v>0</v>
      </c>
      <c r="O247" s="141"/>
      <c r="P247" s="151" t="s">
        <v>617</v>
      </c>
      <c r="R247" s="52">
        <v>4000</v>
      </c>
      <c r="S247" s="52">
        <f t="shared" ref="S247:S248" si="66">$R247-$T247-$U247-$V247</f>
        <v>3200</v>
      </c>
      <c r="T247" s="52">
        <f>$R247*$R$32</f>
        <v>640.00000000000011</v>
      </c>
      <c r="U247" s="52">
        <f>$R247*$R$33</f>
        <v>120</v>
      </c>
      <c r="V247" s="52">
        <f>$R247*$R$34</f>
        <v>40.000000000000007</v>
      </c>
      <c r="W247" s="47"/>
      <c r="X247" s="53" t="s">
        <v>0</v>
      </c>
      <c r="Y247" s="152" t="str">
        <f>IF(AND(ISNUMBER($F247),ISNUMBER($I247),ISNUMBER($L247),ISNUMBER($O247),$F247&gt;=0,$I247&gt;=0,$L247&gt;=0,$O247&gt;=0),$F247*($S247+$T247*(1+$O$32%)+$U247*(1+$O$33%)+$V247*(1+$O$34%))+$I247*($S247+$T247*(1+$O$32%)+$U247*(1+$O$33%)+$V247*(1+$O$34%))+$L247*($S247+$T247*(1+$O$32%)+$U247*(1+$O$33%)+$V247*(1+$O$34%))+$O247*($S247+$T247*(1+$O$32%)+$U247*(1+$O$33%)+$V247*(1+$O$34%)),"INCOMPLETE!    ")</f>
        <v xml:space="preserve">INCOMPLETE!    </v>
      </c>
    </row>
    <row r="248" spans="1:25" ht="12" customHeight="1" x14ac:dyDescent="0.2">
      <c r="A248" s="125"/>
      <c r="B248" s="45">
        <v>149</v>
      </c>
      <c r="C248" s="46" t="s">
        <v>202</v>
      </c>
      <c r="D248" s="149" t="s">
        <v>535</v>
      </c>
      <c r="E248" s="150" t="s">
        <v>0</v>
      </c>
      <c r="F248" s="141"/>
      <c r="G248" s="151" t="s">
        <v>617</v>
      </c>
      <c r="H248" s="150" t="s">
        <v>0</v>
      </c>
      <c r="I248" s="141"/>
      <c r="J248" s="151" t="s">
        <v>617</v>
      </c>
      <c r="K248" s="150" t="s">
        <v>0</v>
      </c>
      <c r="L248" s="141"/>
      <c r="M248" s="151" t="s">
        <v>617</v>
      </c>
      <c r="N248" s="150" t="s">
        <v>0</v>
      </c>
      <c r="O248" s="141"/>
      <c r="P248" s="151" t="s">
        <v>617</v>
      </c>
      <c r="R248" s="52">
        <v>4000</v>
      </c>
      <c r="S248" s="52">
        <f t="shared" si="66"/>
        <v>3200</v>
      </c>
      <c r="T248" s="52">
        <f>$R248*$R$32</f>
        <v>640.00000000000011</v>
      </c>
      <c r="U248" s="52">
        <f>$R248*$R$33</f>
        <v>120</v>
      </c>
      <c r="V248" s="52">
        <f>$R248*$R$34</f>
        <v>40.000000000000007</v>
      </c>
      <c r="W248" s="47"/>
      <c r="X248" s="53" t="s">
        <v>0</v>
      </c>
      <c r="Y248" s="152" t="str">
        <f>IF(AND(ISNUMBER($F248),ISNUMBER($I248),ISNUMBER($L248),ISNUMBER($O248),$F248&gt;=0,$I248&gt;=0,$L248&gt;=0,$O248&gt;=0),$F248*($S248+$T248*(1+$O$32%)+$U248*(1+$O$33%)+$V248*(1+$O$34%))+$I248*($S248+$T248*(1+$O$32%)+$U248*(1+$O$33%)+$V248*(1+$O$34%))+$L248*($S248+$T248*(1+$O$32%)+$U248*(1+$O$33%)+$V248*(1+$O$34%))+$O248*($S248+$T248*(1+$O$32%)+$U248*(1+$O$33%)+$V248*(1+$O$34%)),"INCOMPLETE!    ")</f>
        <v xml:space="preserve">INCOMPLETE!    </v>
      </c>
    </row>
    <row r="249" spans="1:25" s="12" customFormat="1" ht="24.75" customHeight="1" x14ac:dyDescent="0.2">
      <c r="A249" s="125"/>
      <c r="B249" s="40"/>
      <c r="C249" s="41" t="s">
        <v>203</v>
      </c>
      <c r="D249" s="245" t="s">
        <v>622</v>
      </c>
      <c r="E249" s="246"/>
      <c r="F249" s="246"/>
      <c r="G249" s="246"/>
      <c r="H249" s="246"/>
      <c r="I249" s="246"/>
      <c r="J249" s="246"/>
      <c r="K249" s="246"/>
      <c r="L249" s="246"/>
      <c r="M249" s="246"/>
      <c r="N249" s="246"/>
      <c r="O249" s="246"/>
      <c r="P249" s="247"/>
      <c r="Q249" s="5"/>
      <c r="R249" s="42"/>
      <c r="S249" s="42"/>
      <c r="T249" s="42"/>
      <c r="U249" s="42"/>
      <c r="V249" s="42"/>
      <c r="W249" s="43"/>
      <c r="X249" s="44"/>
      <c r="Y249" s="153"/>
    </row>
    <row r="250" spans="1:25" ht="12" customHeight="1" x14ac:dyDescent="0.2">
      <c r="A250" s="125"/>
      <c r="B250" s="45">
        <v>150</v>
      </c>
      <c r="C250" s="46" t="s">
        <v>204</v>
      </c>
      <c r="D250" s="149" t="s">
        <v>534</v>
      </c>
      <c r="E250" s="150" t="s">
        <v>0</v>
      </c>
      <c r="F250" s="141"/>
      <c r="G250" s="151" t="s">
        <v>617</v>
      </c>
      <c r="H250" s="150" t="s">
        <v>0</v>
      </c>
      <c r="I250" s="141"/>
      <c r="J250" s="151" t="s">
        <v>617</v>
      </c>
      <c r="K250" s="150" t="s">
        <v>0</v>
      </c>
      <c r="L250" s="141"/>
      <c r="M250" s="151" t="s">
        <v>617</v>
      </c>
      <c r="N250" s="150" t="s">
        <v>0</v>
      </c>
      <c r="O250" s="141"/>
      <c r="P250" s="151" t="s">
        <v>617</v>
      </c>
      <c r="R250" s="52">
        <v>1000</v>
      </c>
      <c r="S250" s="52">
        <f t="shared" ref="S250:S251" si="67">$R250-$T250-$U250-$V250</f>
        <v>800</v>
      </c>
      <c r="T250" s="52">
        <f>$R250*$R$32</f>
        <v>160.00000000000003</v>
      </c>
      <c r="U250" s="52">
        <f>$R250*$R$33</f>
        <v>30</v>
      </c>
      <c r="V250" s="52">
        <f>$R250*$R$34</f>
        <v>10.000000000000002</v>
      </c>
      <c r="W250" s="47"/>
      <c r="X250" s="53" t="s">
        <v>0</v>
      </c>
      <c r="Y250" s="152" t="str">
        <f>IF(AND(ISNUMBER($F250),ISNUMBER($I250),ISNUMBER($L250),ISNUMBER($O250),$F250&gt;=0,$I250&gt;=0,$L250&gt;=0,$O250&gt;=0),$F250*($S250+$T250*(1+$O$32%)+$U250*(1+$O$33%)+$V250*(1+$O$34%))+$I250*($S250+$T250*(1+$O$32%)+$U250*(1+$O$33%)+$V250*(1+$O$34%))+$L250*($S250+$T250*(1+$O$32%)+$U250*(1+$O$33%)+$V250*(1+$O$34%))+$O250*($S250+$T250*(1+$O$32%)+$U250*(1+$O$33%)+$V250*(1+$O$34%)),"INCOMPLETE!    ")</f>
        <v xml:space="preserve">INCOMPLETE!    </v>
      </c>
    </row>
    <row r="251" spans="1:25" ht="12" customHeight="1" x14ac:dyDescent="0.2">
      <c r="A251" s="125"/>
      <c r="B251" s="45">
        <v>151</v>
      </c>
      <c r="C251" s="46" t="s">
        <v>205</v>
      </c>
      <c r="D251" s="149" t="s">
        <v>535</v>
      </c>
      <c r="E251" s="150" t="s">
        <v>0</v>
      </c>
      <c r="F251" s="141"/>
      <c r="G251" s="151" t="s">
        <v>617</v>
      </c>
      <c r="H251" s="150" t="s">
        <v>0</v>
      </c>
      <c r="I251" s="141"/>
      <c r="J251" s="151" t="s">
        <v>617</v>
      </c>
      <c r="K251" s="150" t="s">
        <v>0</v>
      </c>
      <c r="L251" s="141"/>
      <c r="M251" s="151" t="s">
        <v>617</v>
      </c>
      <c r="N251" s="150" t="s">
        <v>0</v>
      </c>
      <c r="O251" s="141"/>
      <c r="P251" s="151" t="s">
        <v>617</v>
      </c>
      <c r="R251" s="52">
        <v>1000</v>
      </c>
      <c r="S251" s="52">
        <f t="shared" si="67"/>
        <v>800</v>
      </c>
      <c r="T251" s="52">
        <f>$R251*$R$32</f>
        <v>160.00000000000003</v>
      </c>
      <c r="U251" s="52">
        <f>$R251*$R$33</f>
        <v>30</v>
      </c>
      <c r="V251" s="52">
        <f>$R251*$R$34</f>
        <v>10.000000000000002</v>
      </c>
      <c r="W251" s="47"/>
      <c r="X251" s="53" t="s">
        <v>0</v>
      </c>
      <c r="Y251" s="152" t="str">
        <f>IF(AND(ISNUMBER($F251),ISNUMBER($I251),ISNUMBER($L251),ISNUMBER($O251),$F251&gt;=0,$I251&gt;=0,$L251&gt;=0,$O251&gt;=0),$F251*($S251+$T251*(1+$O$32%)+$U251*(1+$O$33%)+$V251*(1+$O$34%))+$I251*($S251+$T251*(1+$O$32%)+$U251*(1+$O$33%)+$V251*(1+$O$34%))+$L251*($S251+$T251*(1+$O$32%)+$U251*(1+$O$33%)+$V251*(1+$O$34%))+$O251*($S251+$T251*(1+$O$32%)+$U251*(1+$O$33%)+$V251*(1+$O$34%)),"INCOMPLETE!    ")</f>
        <v xml:space="preserve">INCOMPLETE!    </v>
      </c>
    </row>
    <row r="252" spans="1:25" s="12" customFormat="1" ht="12" customHeight="1" x14ac:dyDescent="0.2">
      <c r="A252" s="125"/>
      <c r="B252" s="40"/>
      <c r="C252" s="41" t="s">
        <v>206</v>
      </c>
      <c r="D252" s="237" t="s">
        <v>552</v>
      </c>
      <c r="E252" s="238"/>
      <c r="F252" s="238"/>
      <c r="G252" s="238"/>
      <c r="H252" s="238"/>
      <c r="I252" s="238"/>
      <c r="J252" s="238"/>
      <c r="K252" s="238"/>
      <c r="L252" s="238"/>
      <c r="M252" s="238"/>
      <c r="N252" s="238"/>
      <c r="O252" s="238"/>
      <c r="P252" s="239"/>
      <c r="Q252" s="5"/>
      <c r="R252" s="42"/>
      <c r="S252" s="42"/>
      <c r="T252" s="42"/>
      <c r="U252" s="42"/>
      <c r="V252" s="42"/>
      <c r="W252" s="43"/>
      <c r="X252" s="44"/>
      <c r="Y252" s="153"/>
    </row>
    <row r="253" spans="1:25" ht="12" customHeight="1" x14ac:dyDescent="0.2">
      <c r="A253" s="125"/>
      <c r="B253" s="45">
        <v>152</v>
      </c>
      <c r="C253" s="46" t="s">
        <v>207</v>
      </c>
      <c r="D253" s="149" t="s">
        <v>534</v>
      </c>
      <c r="E253" s="150" t="s">
        <v>0</v>
      </c>
      <c r="F253" s="141"/>
      <c r="G253" s="151" t="s">
        <v>617</v>
      </c>
      <c r="H253" s="150" t="s">
        <v>0</v>
      </c>
      <c r="I253" s="141"/>
      <c r="J253" s="151" t="s">
        <v>617</v>
      </c>
      <c r="K253" s="150" t="s">
        <v>0</v>
      </c>
      <c r="L253" s="141"/>
      <c r="M253" s="151" t="s">
        <v>617</v>
      </c>
      <c r="N253" s="150" t="s">
        <v>0</v>
      </c>
      <c r="O253" s="141"/>
      <c r="P253" s="151" t="s">
        <v>617</v>
      </c>
      <c r="R253" s="52">
        <v>1000</v>
      </c>
      <c r="S253" s="52">
        <f t="shared" ref="S253:S254" si="68">$R253-$T253-$U253-$V253</f>
        <v>800</v>
      </c>
      <c r="T253" s="52">
        <f>$R253*$R$32</f>
        <v>160.00000000000003</v>
      </c>
      <c r="U253" s="52">
        <f>$R253*$R$33</f>
        <v>30</v>
      </c>
      <c r="V253" s="52">
        <f>$R253*$R$34</f>
        <v>10.000000000000002</v>
      </c>
      <c r="W253" s="47"/>
      <c r="X253" s="53" t="s">
        <v>0</v>
      </c>
      <c r="Y253" s="152" t="str">
        <f>IF(AND(ISNUMBER($F253),ISNUMBER($I253),ISNUMBER($L253),ISNUMBER($O253),$F253&gt;=0,$I253&gt;=0,$L253&gt;=0,$O253&gt;=0),$F253*($S253+$T253*(1+$O$32%)+$U253*(1+$O$33%)+$V253*(1+$O$34%))+$I253*($S253+$T253*(1+$O$32%)+$U253*(1+$O$33%)+$V253*(1+$O$34%))+$L253*($S253+$T253*(1+$O$32%)+$U253*(1+$O$33%)+$V253*(1+$O$34%))+$O253*($S253+$T253*(1+$O$32%)+$U253*(1+$O$33%)+$V253*(1+$O$34%)),"INCOMPLETE!    ")</f>
        <v xml:space="preserve">INCOMPLETE!    </v>
      </c>
    </row>
    <row r="254" spans="1:25" ht="12" customHeight="1" x14ac:dyDescent="0.2">
      <c r="A254" s="125"/>
      <c r="B254" s="45">
        <v>153</v>
      </c>
      <c r="C254" s="46" t="s">
        <v>208</v>
      </c>
      <c r="D254" s="149" t="s">
        <v>535</v>
      </c>
      <c r="E254" s="150" t="s">
        <v>0</v>
      </c>
      <c r="F254" s="141"/>
      <c r="G254" s="151" t="s">
        <v>617</v>
      </c>
      <c r="H254" s="150" t="s">
        <v>0</v>
      </c>
      <c r="I254" s="141"/>
      <c r="J254" s="151" t="s">
        <v>617</v>
      </c>
      <c r="K254" s="150" t="s">
        <v>0</v>
      </c>
      <c r="L254" s="141"/>
      <c r="M254" s="151" t="s">
        <v>617</v>
      </c>
      <c r="N254" s="150" t="s">
        <v>0</v>
      </c>
      <c r="O254" s="141"/>
      <c r="P254" s="151" t="s">
        <v>617</v>
      </c>
      <c r="R254" s="52">
        <v>1000</v>
      </c>
      <c r="S254" s="52">
        <f t="shared" si="68"/>
        <v>800</v>
      </c>
      <c r="T254" s="52">
        <f>$R254*$R$32</f>
        <v>160.00000000000003</v>
      </c>
      <c r="U254" s="52">
        <f>$R254*$R$33</f>
        <v>30</v>
      </c>
      <c r="V254" s="52">
        <f>$R254*$R$34</f>
        <v>10.000000000000002</v>
      </c>
      <c r="W254" s="47"/>
      <c r="X254" s="53" t="s">
        <v>0</v>
      </c>
      <c r="Y254" s="152" t="str">
        <f>IF(AND(ISNUMBER($F254),ISNUMBER($I254),ISNUMBER($L254),ISNUMBER($O254),$F254&gt;=0,$I254&gt;=0,$L254&gt;=0,$O254&gt;=0),$F254*($S254+$T254*(1+$O$32%)+$U254*(1+$O$33%)+$V254*(1+$O$34%))+$I254*($S254+$T254*(1+$O$32%)+$U254*(1+$O$33%)+$V254*(1+$O$34%))+$L254*($S254+$T254*(1+$O$32%)+$U254*(1+$O$33%)+$V254*(1+$O$34%))+$O254*($S254+$T254*(1+$O$32%)+$U254*(1+$O$33%)+$V254*(1+$O$34%)),"INCOMPLETE!    ")</f>
        <v xml:space="preserve">INCOMPLETE!    </v>
      </c>
    </row>
    <row r="255" spans="1:25" s="12" customFormat="1" ht="12" customHeight="1" x14ac:dyDescent="0.2">
      <c r="A255" s="125"/>
      <c r="B255" s="40"/>
      <c r="C255" s="41" t="s">
        <v>209</v>
      </c>
      <c r="D255" s="237" t="s">
        <v>553</v>
      </c>
      <c r="E255" s="238"/>
      <c r="F255" s="238"/>
      <c r="G255" s="238"/>
      <c r="H255" s="238"/>
      <c r="I255" s="238"/>
      <c r="J255" s="238"/>
      <c r="K255" s="238"/>
      <c r="L255" s="238"/>
      <c r="M255" s="238"/>
      <c r="N255" s="238"/>
      <c r="O255" s="238"/>
      <c r="P255" s="239"/>
      <c r="Q255" s="5"/>
      <c r="R255" s="42"/>
      <c r="S255" s="42"/>
      <c r="T255" s="42"/>
      <c r="U255" s="42"/>
      <c r="V255" s="42"/>
      <c r="W255" s="43"/>
      <c r="X255" s="44"/>
      <c r="Y255" s="153"/>
    </row>
    <row r="256" spans="1:25" ht="12" customHeight="1" x14ac:dyDescent="0.2">
      <c r="A256" s="125"/>
      <c r="B256" s="45">
        <v>154</v>
      </c>
      <c r="C256" s="46" t="s">
        <v>210</v>
      </c>
      <c r="D256" s="149" t="s">
        <v>534</v>
      </c>
      <c r="E256" s="150" t="s">
        <v>0</v>
      </c>
      <c r="F256" s="141"/>
      <c r="G256" s="151" t="s">
        <v>617</v>
      </c>
      <c r="H256" s="150" t="s">
        <v>0</v>
      </c>
      <c r="I256" s="141"/>
      <c r="J256" s="151" t="s">
        <v>617</v>
      </c>
      <c r="K256" s="150" t="s">
        <v>0</v>
      </c>
      <c r="L256" s="141"/>
      <c r="M256" s="151" t="s">
        <v>617</v>
      </c>
      <c r="N256" s="150" t="s">
        <v>0</v>
      </c>
      <c r="O256" s="141"/>
      <c r="P256" s="151" t="s">
        <v>617</v>
      </c>
      <c r="R256" s="52">
        <v>1000</v>
      </c>
      <c r="S256" s="52">
        <f t="shared" ref="S256:S257" si="69">$R256-$T256-$U256-$V256</f>
        <v>800</v>
      </c>
      <c r="T256" s="52">
        <f>$R256*$R$32</f>
        <v>160.00000000000003</v>
      </c>
      <c r="U256" s="52">
        <f>$R256*$R$33</f>
        <v>30</v>
      </c>
      <c r="V256" s="52">
        <f>$R256*$R$34</f>
        <v>10.000000000000002</v>
      </c>
      <c r="W256" s="47"/>
      <c r="X256" s="53" t="s">
        <v>0</v>
      </c>
      <c r="Y256" s="152" t="str">
        <f>IF(AND(ISNUMBER($F256),ISNUMBER($I256),ISNUMBER($L256),ISNUMBER($O256),$F256&gt;=0,$I256&gt;=0,$L256&gt;=0,$O256&gt;=0),$F256*($S256+$T256*(1+$O$32%)+$U256*(1+$O$33%)+$V256*(1+$O$34%))+$I256*($S256+$T256*(1+$O$32%)+$U256*(1+$O$33%)+$V256*(1+$O$34%))+$L256*($S256+$T256*(1+$O$32%)+$U256*(1+$O$33%)+$V256*(1+$O$34%))+$O256*($S256+$T256*(1+$O$32%)+$U256*(1+$O$33%)+$V256*(1+$O$34%)),"INCOMPLETE!    ")</f>
        <v xml:space="preserve">INCOMPLETE!    </v>
      </c>
    </row>
    <row r="257" spans="1:25" ht="12" customHeight="1" x14ac:dyDescent="0.2">
      <c r="A257" s="125"/>
      <c r="B257" s="45">
        <v>155</v>
      </c>
      <c r="C257" s="46" t="s">
        <v>211</v>
      </c>
      <c r="D257" s="149" t="s">
        <v>535</v>
      </c>
      <c r="E257" s="150" t="s">
        <v>0</v>
      </c>
      <c r="F257" s="141"/>
      <c r="G257" s="151" t="s">
        <v>617</v>
      </c>
      <c r="H257" s="150" t="s">
        <v>0</v>
      </c>
      <c r="I257" s="141"/>
      <c r="J257" s="151" t="s">
        <v>617</v>
      </c>
      <c r="K257" s="150" t="s">
        <v>0</v>
      </c>
      <c r="L257" s="141"/>
      <c r="M257" s="151" t="s">
        <v>617</v>
      </c>
      <c r="N257" s="150" t="s">
        <v>0</v>
      </c>
      <c r="O257" s="141"/>
      <c r="P257" s="151" t="s">
        <v>617</v>
      </c>
      <c r="R257" s="52">
        <v>1000</v>
      </c>
      <c r="S257" s="52">
        <f t="shared" si="69"/>
        <v>800</v>
      </c>
      <c r="T257" s="52">
        <f>$R257*$R$32</f>
        <v>160.00000000000003</v>
      </c>
      <c r="U257" s="52">
        <f>$R257*$R$33</f>
        <v>30</v>
      </c>
      <c r="V257" s="52">
        <f>$R257*$R$34</f>
        <v>10.000000000000002</v>
      </c>
      <c r="W257" s="47"/>
      <c r="X257" s="53" t="s">
        <v>0</v>
      </c>
      <c r="Y257" s="152" t="str">
        <f>IF(AND(ISNUMBER($F257),ISNUMBER($I257),ISNUMBER($L257),ISNUMBER($O257),$F257&gt;=0,$I257&gt;=0,$L257&gt;=0,$O257&gt;=0),$F257*($S257+$T257*(1+$O$32%)+$U257*(1+$O$33%)+$V257*(1+$O$34%))+$I257*($S257+$T257*(1+$O$32%)+$U257*(1+$O$33%)+$V257*(1+$O$34%))+$L257*($S257+$T257*(1+$O$32%)+$U257*(1+$O$33%)+$V257*(1+$O$34%))+$O257*($S257+$T257*(1+$O$32%)+$U257*(1+$O$33%)+$V257*(1+$O$34%)),"INCOMPLETE!    ")</f>
        <v xml:space="preserve">INCOMPLETE!    </v>
      </c>
    </row>
    <row r="258" spans="1:25" s="12" customFormat="1" ht="12" customHeight="1" x14ac:dyDescent="0.2">
      <c r="A258" s="125"/>
      <c r="B258" s="40"/>
      <c r="C258" s="41" t="s">
        <v>212</v>
      </c>
      <c r="D258" s="237" t="s">
        <v>554</v>
      </c>
      <c r="E258" s="238"/>
      <c r="F258" s="238"/>
      <c r="G258" s="238"/>
      <c r="H258" s="238"/>
      <c r="I258" s="238"/>
      <c r="J258" s="238"/>
      <c r="K258" s="238"/>
      <c r="L258" s="238"/>
      <c r="M258" s="238"/>
      <c r="N258" s="238"/>
      <c r="O258" s="238"/>
      <c r="P258" s="239"/>
      <c r="Q258" s="5"/>
      <c r="R258" s="42"/>
      <c r="S258" s="42"/>
      <c r="T258" s="42"/>
      <c r="U258" s="42"/>
      <c r="V258" s="42"/>
      <c r="W258" s="43"/>
      <c r="X258" s="44"/>
      <c r="Y258" s="153"/>
    </row>
    <row r="259" spans="1:25" ht="12" customHeight="1" x14ac:dyDescent="0.2">
      <c r="A259" s="125"/>
      <c r="B259" s="45">
        <v>156</v>
      </c>
      <c r="C259" s="46" t="s">
        <v>213</v>
      </c>
      <c r="D259" s="149" t="s">
        <v>534</v>
      </c>
      <c r="E259" s="150" t="s">
        <v>0</v>
      </c>
      <c r="F259" s="141"/>
      <c r="G259" s="151" t="s">
        <v>617</v>
      </c>
      <c r="H259" s="150" t="s">
        <v>0</v>
      </c>
      <c r="I259" s="141"/>
      <c r="J259" s="151" t="s">
        <v>617</v>
      </c>
      <c r="K259" s="150" t="s">
        <v>0</v>
      </c>
      <c r="L259" s="141"/>
      <c r="M259" s="151" t="s">
        <v>617</v>
      </c>
      <c r="N259" s="150" t="s">
        <v>0</v>
      </c>
      <c r="O259" s="141"/>
      <c r="P259" s="151" t="s">
        <v>617</v>
      </c>
      <c r="R259" s="52">
        <v>1000</v>
      </c>
      <c r="S259" s="52">
        <f t="shared" ref="S259:S260" si="70">$R259-$T259-$U259-$V259</f>
        <v>800</v>
      </c>
      <c r="T259" s="52">
        <f>$R259*$R$32</f>
        <v>160.00000000000003</v>
      </c>
      <c r="U259" s="52">
        <f>$R259*$R$33</f>
        <v>30</v>
      </c>
      <c r="V259" s="52">
        <f>$R259*$R$34</f>
        <v>10.000000000000002</v>
      </c>
      <c r="W259" s="47"/>
      <c r="X259" s="53" t="s">
        <v>0</v>
      </c>
      <c r="Y259" s="152" t="str">
        <f>IF(AND(ISNUMBER($F259),ISNUMBER($I259),ISNUMBER($L259),ISNUMBER($O259),$F259&gt;=0,$I259&gt;=0,$L259&gt;=0,$O259&gt;=0),$F259*($S259+$T259*(1+$O$32%)+$U259*(1+$O$33%)+$V259*(1+$O$34%))+$I259*($S259+$T259*(1+$O$32%)+$U259*(1+$O$33%)+$V259*(1+$O$34%))+$L259*($S259+$T259*(1+$O$32%)+$U259*(1+$O$33%)+$V259*(1+$O$34%))+$O259*($S259+$T259*(1+$O$32%)+$U259*(1+$O$33%)+$V259*(1+$O$34%)),"INCOMPLETE!    ")</f>
        <v xml:space="preserve">INCOMPLETE!    </v>
      </c>
    </row>
    <row r="260" spans="1:25" ht="12" customHeight="1" x14ac:dyDescent="0.2">
      <c r="A260" s="125"/>
      <c r="B260" s="45">
        <v>157</v>
      </c>
      <c r="C260" s="46" t="s">
        <v>214</v>
      </c>
      <c r="D260" s="149" t="s">
        <v>535</v>
      </c>
      <c r="E260" s="150" t="s">
        <v>0</v>
      </c>
      <c r="F260" s="141"/>
      <c r="G260" s="151" t="s">
        <v>617</v>
      </c>
      <c r="H260" s="150" t="s">
        <v>0</v>
      </c>
      <c r="I260" s="141"/>
      <c r="J260" s="151" t="s">
        <v>617</v>
      </c>
      <c r="K260" s="150" t="s">
        <v>0</v>
      </c>
      <c r="L260" s="141"/>
      <c r="M260" s="151" t="s">
        <v>617</v>
      </c>
      <c r="N260" s="150" t="s">
        <v>0</v>
      </c>
      <c r="O260" s="141"/>
      <c r="P260" s="151" t="s">
        <v>617</v>
      </c>
      <c r="R260" s="52">
        <v>1000</v>
      </c>
      <c r="S260" s="52">
        <f t="shared" si="70"/>
        <v>800</v>
      </c>
      <c r="T260" s="52">
        <f>$R260*$R$32</f>
        <v>160.00000000000003</v>
      </c>
      <c r="U260" s="52">
        <f>$R260*$R$33</f>
        <v>30</v>
      </c>
      <c r="V260" s="52">
        <f>$R260*$R$34</f>
        <v>10.000000000000002</v>
      </c>
      <c r="W260" s="47"/>
      <c r="X260" s="53" t="s">
        <v>0</v>
      </c>
      <c r="Y260" s="152" t="str">
        <f>IF(AND(ISNUMBER($F260),ISNUMBER($I260),ISNUMBER($L260),ISNUMBER($O260),$F260&gt;=0,$I260&gt;=0,$L260&gt;=0,$O260&gt;=0),$F260*($S260+$T260*(1+$O$32%)+$U260*(1+$O$33%)+$V260*(1+$O$34%))+$I260*($S260+$T260*(1+$O$32%)+$U260*(1+$O$33%)+$V260*(1+$O$34%))+$L260*($S260+$T260*(1+$O$32%)+$U260*(1+$O$33%)+$V260*(1+$O$34%))+$O260*($S260+$T260*(1+$O$32%)+$U260*(1+$O$33%)+$V260*(1+$O$34%)),"INCOMPLETE!    ")</f>
        <v xml:space="preserve">INCOMPLETE!    </v>
      </c>
    </row>
    <row r="261" spans="1:25" s="12" customFormat="1" ht="12" customHeight="1" x14ac:dyDescent="0.2">
      <c r="A261" s="125"/>
      <c r="B261" s="40"/>
      <c r="C261" s="41" t="s">
        <v>215</v>
      </c>
      <c r="D261" s="237" t="s">
        <v>555</v>
      </c>
      <c r="E261" s="238"/>
      <c r="F261" s="238"/>
      <c r="G261" s="238"/>
      <c r="H261" s="238"/>
      <c r="I261" s="238"/>
      <c r="J261" s="238"/>
      <c r="K261" s="238"/>
      <c r="L261" s="238"/>
      <c r="M261" s="238"/>
      <c r="N261" s="238"/>
      <c r="O261" s="238"/>
      <c r="P261" s="239"/>
      <c r="Q261" s="5"/>
      <c r="R261" s="42"/>
      <c r="S261" s="42"/>
      <c r="T261" s="42"/>
      <c r="U261" s="42"/>
      <c r="V261" s="42"/>
      <c r="W261" s="43"/>
      <c r="X261" s="44"/>
      <c r="Y261" s="153"/>
    </row>
    <row r="262" spans="1:25" ht="12" customHeight="1" x14ac:dyDescent="0.2">
      <c r="A262" s="125"/>
      <c r="B262" s="45">
        <v>158</v>
      </c>
      <c r="C262" s="46" t="s">
        <v>216</v>
      </c>
      <c r="D262" s="149" t="s">
        <v>534</v>
      </c>
      <c r="E262" s="150" t="s">
        <v>0</v>
      </c>
      <c r="F262" s="141"/>
      <c r="G262" s="151" t="s">
        <v>617</v>
      </c>
      <c r="H262" s="150" t="s">
        <v>0</v>
      </c>
      <c r="I262" s="141"/>
      <c r="J262" s="151" t="s">
        <v>617</v>
      </c>
      <c r="K262" s="150" t="s">
        <v>0</v>
      </c>
      <c r="L262" s="141"/>
      <c r="M262" s="151" t="s">
        <v>617</v>
      </c>
      <c r="N262" s="150" t="s">
        <v>0</v>
      </c>
      <c r="O262" s="141"/>
      <c r="P262" s="151" t="s">
        <v>617</v>
      </c>
      <c r="R262" s="52">
        <v>1000</v>
      </c>
      <c r="S262" s="52">
        <f t="shared" ref="S262:S263" si="71">$R262-$T262-$U262-$V262</f>
        <v>800</v>
      </c>
      <c r="T262" s="52">
        <f>$R262*$R$32</f>
        <v>160.00000000000003</v>
      </c>
      <c r="U262" s="52">
        <f>$R262*$R$33</f>
        <v>30</v>
      </c>
      <c r="V262" s="52">
        <f>$R262*$R$34</f>
        <v>10.000000000000002</v>
      </c>
      <c r="W262" s="47"/>
      <c r="X262" s="53" t="s">
        <v>0</v>
      </c>
      <c r="Y262" s="152" t="str">
        <f>IF(AND(ISNUMBER($F262),ISNUMBER($I262),ISNUMBER($L262),ISNUMBER($O262),$F262&gt;=0,$I262&gt;=0,$L262&gt;=0,$O262&gt;=0),$F262*($S262+$T262*(1+$O$32%)+$U262*(1+$O$33%)+$V262*(1+$O$34%))+$I262*($S262+$T262*(1+$O$32%)+$U262*(1+$O$33%)+$V262*(1+$O$34%))+$L262*($S262+$T262*(1+$O$32%)+$U262*(1+$O$33%)+$V262*(1+$O$34%))+$O262*($S262+$T262*(1+$O$32%)+$U262*(1+$O$33%)+$V262*(1+$O$34%)),"INCOMPLETE!    ")</f>
        <v xml:space="preserve">INCOMPLETE!    </v>
      </c>
    </row>
    <row r="263" spans="1:25" ht="12" customHeight="1" x14ac:dyDescent="0.2">
      <c r="A263" s="125"/>
      <c r="B263" s="45">
        <v>159</v>
      </c>
      <c r="C263" s="46" t="s">
        <v>217</v>
      </c>
      <c r="D263" s="149" t="s">
        <v>535</v>
      </c>
      <c r="E263" s="150" t="s">
        <v>0</v>
      </c>
      <c r="F263" s="141"/>
      <c r="G263" s="151" t="s">
        <v>617</v>
      </c>
      <c r="H263" s="150" t="s">
        <v>0</v>
      </c>
      <c r="I263" s="141"/>
      <c r="J263" s="151" t="s">
        <v>617</v>
      </c>
      <c r="K263" s="150" t="s">
        <v>0</v>
      </c>
      <c r="L263" s="141"/>
      <c r="M263" s="151" t="s">
        <v>617</v>
      </c>
      <c r="N263" s="150" t="s">
        <v>0</v>
      </c>
      <c r="O263" s="141"/>
      <c r="P263" s="151" t="s">
        <v>617</v>
      </c>
      <c r="R263" s="52">
        <v>1000</v>
      </c>
      <c r="S263" s="52">
        <f t="shared" si="71"/>
        <v>800</v>
      </c>
      <c r="T263" s="52">
        <f>$R263*$R$32</f>
        <v>160.00000000000003</v>
      </c>
      <c r="U263" s="52">
        <f>$R263*$R$33</f>
        <v>30</v>
      </c>
      <c r="V263" s="52">
        <f>$R263*$R$34</f>
        <v>10.000000000000002</v>
      </c>
      <c r="W263" s="47"/>
      <c r="X263" s="53" t="s">
        <v>0</v>
      </c>
      <c r="Y263" s="152" t="str">
        <f>IF(AND(ISNUMBER($F263),ISNUMBER($I263),ISNUMBER($L263),ISNUMBER($O263),$F263&gt;=0,$I263&gt;=0,$L263&gt;=0,$O263&gt;=0),$F263*($S263+$T263*(1+$O$32%)+$U263*(1+$O$33%)+$V263*(1+$O$34%))+$I263*($S263+$T263*(1+$O$32%)+$U263*(1+$O$33%)+$V263*(1+$O$34%))+$L263*($S263+$T263*(1+$O$32%)+$U263*(1+$O$33%)+$V263*(1+$O$34%))+$O263*($S263+$T263*(1+$O$32%)+$U263*(1+$O$33%)+$V263*(1+$O$34%)),"INCOMPLETE!    ")</f>
        <v xml:space="preserve">INCOMPLETE!    </v>
      </c>
    </row>
    <row r="264" spans="1:25" s="12" customFormat="1" ht="12" customHeight="1" x14ac:dyDescent="0.2">
      <c r="A264" s="125"/>
      <c r="B264" s="81"/>
      <c r="C264" s="134" t="s">
        <v>3</v>
      </c>
      <c r="D264" s="244" t="s">
        <v>556</v>
      </c>
      <c r="E264" s="244"/>
      <c r="F264" s="244"/>
      <c r="G264" s="244"/>
      <c r="H264" s="244"/>
      <c r="I264" s="244"/>
      <c r="J264" s="244"/>
      <c r="K264" s="244"/>
      <c r="L264" s="244"/>
      <c r="M264" s="244"/>
      <c r="N264" s="244"/>
      <c r="O264" s="244"/>
      <c r="P264" s="244"/>
      <c r="Q264" s="5"/>
      <c r="R264" s="82"/>
      <c r="S264" s="82"/>
      <c r="T264" s="82"/>
      <c r="U264" s="82"/>
      <c r="V264" s="82"/>
      <c r="W264" s="81"/>
      <c r="X264" s="83"/>
      <c r="Y264" s="154"/>
    </row>
    <row r="265" spans="1:25" s="12" customFormat="1" ht="12" customHeight="1" x14ac:dyDescent="0.2">
      <c r="A265" s="125"/>
      <c r="B265" s="40"/>
      <c r="C265" s="41" t="s">
        <v>218</v>
      </c>
      <c r="D265" s="237" t="s">
        <v>624</v>
      </c>
      <c r="E265" s="238"/>
      <c r="F265" s="238"/>
      <c r="G265" s="238"/>
      <c r="H265" s="238"/>
      <c r="I265" s="238"/>
      <c r="J265" s="238"/>
      <c r="K265" s="238"/>
      <c r="L265" s="238"/>
      <c r="M265" s="238"/>
      <c r="N265" s="238"/>
      <c r="O265" s="238"/>
      <c r="P265" s="239"/>
      <c r="Q265" s="5"/>
      <c r="R265" s="42"/>
      <c r="S265" s="42"/>
      <c r="T265" s="42"/>
      <c r="U265" s="42"/>
      <c r="V265" s="42"/>
      <c r="W265" s="43"/>
      <c r="X265" s="44"/>
      <c r="Y265" s="153"/>
    </row>
    <row r="266" spans="1:25" ht="12" customHeight="1" x14ac:dyDescent="0.2">
      <c r="A266" s="125"/>
      <c r="B266" s="45">
        <v>160</v>
      </c>
      <c r="C266" s="46" t="s">
        <v>219</v>
      </c>
      <c r="D266" s="149" t="s">
        <v>558</v>
      </c>
      <c r="E266" s="150" t="s">
        <v>0</v>
      </c>
      <c r="F266" s="141"/>
      <c r="G266" s="151" t="s">
        <v>617</v>
      </c>
      <c r="H266" s="150" t="s">
        <v>0</v>
      </c>
      <c r="I266" s="141"/>
      <c r="J266" s="151" t="s">
        <v>617</v>
      </c>
      <c r="K266" s="150" t="s">
        <v>0</v>
      </c>
      <c r="L266" s="141"/>
      <c r="M266" s="151" t="s">
        <v>617</v>
      </c>
      <c r="N266" s="150" t="s">
        <v>0</v>
      </c>
      <c r="O266" s="141"/>
      <c r="P266" s="151" t="s">
        <v>617</v>
      </c>
      <c r="R266" s="52">
        <v>2500</v>
      </c>
      <c r="S266" s="52">
        <f t="shared" ref="S266:S279" si="72">$R266-$T266-$U266-$V266</f>
        <v>2000</v>
      </c>
      <c r="T266" s="52">
        <f t="shared" ref="T266:T279" si="73">$R266*$R$32</f>
        <v>400.00000000000006</v>
      </c>
      <c r="U266" s="52">
        <f t="shared" ref="U266:U279" si="74">$R266*$R$33</f>
        <v>75</v>
      </c>
      <c r="V266" s="52">
        <f t="shared" ref="V266:V279" si="75">$R266*$R$34</f>
        <v>25.000000000000004</v>
      </c>
      <c r="W266" s="47"/>
      <c r="X266" s="53" t="s">
        <v>0</v>
      </c>
      <c r="Y266" s="152" t="str">
        <f t="shared" ref="Y266:Y279" si="76">IF(AND(ISNUMBER($F266),ISNUMBER($I266),ISNUMBER($L266),ISNUMBER($O266),$F266&gt;=0,$I266&gt;=0,$L266&gt;=0,$O266&gt;=0),$F266*($S266+$T266*(1+$O$32%)+$U266*(1+$O$33%)+$V266*(1+$O$34%))+$I266*($S266+$T266*(1+$O$32%)+$U266*(1+$O$33%)+$V266*(1+$O$34%))+$L266*($S266+$T266*(1+$O$32%)+$U266*(1+$O$33%)+$V266*(1+$O$34%))+$O266*($S266+$T266*(1+$O$32%)+$U266*(1+$O$33%)+$V266*(1+$O$34%)),"INCOMPLETE!    ")</f>
        <v xml:space="preserve">INCOMPLETE!    </v>
      </c>
    </row>
    <row r="267" spans="1:25" ht="12" customHeight="1" x14ac:dyDescent="0.2">
      <c r="A267" s="125"/>
      <c r="B267" s="45">
        <v>161</v>
      </c>
      <c r="C267" s="46" t="s">
        <v>220</v>
      </c>
      <c r="D267" s="149" t="s">
        <v>559</v>
      </c>
      <c r="E267" s="150" t="s">
        <v>0</v>
      </c>
      <c r="F267" s="141"/>
      <c r="G267" s="151" t="s">
        <v>617</v>
      </c>
      <c r="H267" s="150" t="s">
        <v>0</v>
      </c>
      <c r="I267" s="141"/>
      <c r="J267" s="151" t="s">
        <v>617</v>
      </c>
      <c r="K267" s="150" t="s">
        <v>0</v>
      </c>
      <c r="L267" s="141"/>
      <c r="M267" s="151" t="s">
        <v>617</v>
      </c>
      <c r="N267" s="150" t="s">
        <v>0</v>
      </c>
      <c r="O267" s="141"/>
      <c r="P267" s="151" t="s">
        <v>617</v>
      </c>
      <c r="R267" s="52">
        <v>2500</v>
      </c>
      <c r="S267" s="52">
        <f t="shared" si="72"/>
        <v>2000</v>
      </c>
      <c r="T267" s="52">
        <f t="shared" si="73"/>
        <v>400.00000000000006</v>
      </c>
      <c r="U267" s="52">
        <f t="shared" si="74"/>
        <v>75</v>
      </c>
      <c r="V267" s="52">
        <f t="shared" si="75"/>
        <v>25.000000000000004</v>
      </c>
      <c r="W267" s="47"/>
      <c r="X267" s="53" t="s">
        <v>0</v>
      </c>
      <c r="Y267" s="152" t="str">
        <f t="shared" si="76"/>
        <v xml:space="preserve">INCOMPLETE!    </v>
      </c>
    </row>
    <row r="268" spans="1:25" ht="12" customHeight="1" x14ac:dyDescent="0.2">
      <c r="A268" s="125"/>
      <c r="B268" s="45">
        <v>162</v>
      </c>
      <c r="C268" s="46" t="s">
        <v>221</v>
      </c>
      <c r="D268" s="149" t="s">
        <v>560</v>
      </c>
      <c r="E268" s="150" t="s">
        <v>0</v>
      </c>
      <c r="F268" s="141"/>
      <c r="G268" s="151" t="s">
        <v>617</v>
      </c>
      <c r="H268" s="150" t="s">
        <v>0</v>
      </c>
      <c r="I268" s="141"/>
      <c r="J268" s="151" t="s">
        <v>617</v>
      </c>
      <c r="K268" s="150" t="s">
        <v>0</v>
      </c>
      <c r="L268" s="141"/>
      <c r="M268" s="151" t="s">
        <v>617</v>
      </c>
      <c r="N268" s="150" t="s">
        <v>0</v>
      </c>
      <c r="O268" s="141"/>
      <c r="P268" s="151" t="s">
        <v>617</v>
      </c>
      <c r="R268" s="52">
        <v>2500</v>
      </c>
      <c r="S268" s="52">
        <f t="shared" si="72"/>
        <v>2000</v>
      </c>
      <c r="T268" s="52">
        <f t="shared" si="73"/>
        <v>400.00000000000006</v>
      </c>
      <c r="U268" s="52">
        <f t="shared" si="74"/>
        <v>75</v>
      </c>
      <c r="V268" s="52">
        <f t="shared" si="75"/>
        <v>25.000000000000004</v>
      </c>
      <c r="W268" s="47"/>
      <c r="X268" s="53" t="s">
        <v>0</v>
      </c>
      <c r="Y268" s="152" t="str">
        <f t="shared" si="76"/>
        <v xml:space="preserve">INCOMPLETE!    </v>
      </c>
    </row>
    <row r="269" spans="1:25" ht="12" customHeight="1" x14ac:dyDescent="0.2">
      <c r="A269" s="125"/>
      <c r="B269" s="45">
        <v>163</v>
      </c>
      <c r="C269" s="46" t="s">
        <v>222</v>
      </c>
      <c r="D269" s="149" t="s">
        <v>561</v>
      </c>
      <c r="E269" s="150" t="s">
        <v>0</v>
      </c>
      <c r="F269" s="141"/>
      <c r="G269" s="151" t="s">
        <v>617</v>
      </c>
      <c r="H269" s="150" t="s">
        <v>0</v>
      </c>
      <c r="I269" s="141"/>
      <c r="J269" s="151" t="s">
        <v>617</v>
      </c>
      <c r="K269" s="150" t="s">
        <v>0</v>
      </c>
      <c r="L269" s="141"/>
      <c r="M269" s="151" t="s">
        <v>617</v>
      </c>
      <c r="N269" s="150" t="s">
        <v>0</v>
      </c>
      <c r="O269" s="141"/>
      <c r="P269" s="151" t="s">
        <v>617</v>
      </c>
      <c r="R269" s="52">
        <v>2500</v>
      </c>
      <c r="S269" s="52">
        <f t="shared" si="72"/>
        <v>2000</v>
      </c>
      <c r="T269" s="52">
        <f t="shared" si="73"/>
        <v>400.00000000000006</v>
      </c>
      <c r="U269" s="52">
        <f t="shared" si="74"/>
        <v>75</v>
      </c>
      <c r="V269" s="52">
        <f t="shared" si="75"/>
        <v>25.000000000000004</v>
      </c>
      <c r="W269" s="47"/>
      <c r="X269" s="53" t="s">
        <v>0</v>
      </c>
      <c r="Y269" s="152" t="str">
        <f t="shared" si="76"/>
        <v xml:space="preserve">INCOMPLETE!    </v>
      </c>
    </row>
    <row r="270" spans="1:25" ht="12" customHeight="1" x14ac:dyDescent="0.2">
      <c r="A270" s="125"/>
      <c r="B270" s="45">
        <v>164</v>
      </c>
      <c r="C270" s="46" t="s">
        <v>223</v>
      </c>
      <c r="D270" s="149" t="s">
        <v>562</v>
      </c>
      <c r="E270" s="150" t="s">
        <v>0</v>
      </c>
      <c r="F270" s="141"/>
      <c r="G270" s="151" t="s">
        <v>617</v>
      </c>
      <c r="H270" s="150" t="s">
        <v>0</v>
      </c>
      <c r="I270" s="141"/>
      <c r="J270" s="151" t="s">
        <v>617</v>
      </c>
      <c r="K270" s="150" t="s">
        <v>0</v>
      </c>
      <c r="L270" s="141"/>
      <c r="M270" s="151" t="s">
        <v>617</v>
      </c>
      <c r="N270" s="150" t="s">
        <v>0</v>
      </c>
      <c r="O270" s="141"/>
      <c r="P270" s="151" t="s">
        <v>617</v>
      </c>
      <c r="R270" s="52">
        <v>2500</v>
      </c>
      <c r="S270" s="52">
        <f t="shared" si="72"/>
        <v>2000</v>
      </c>
      <c r="T270" s="52">
        <f t="shared" si="73"/>
        <v>400.00000000000006</v>
      </c>
      <c r="U270" s="52">
        <f t="shared" si="74"/>
        <v>75</v>
      </c>
      <c r="V270" s="52">
        <f t="shared" si="75"/>
        <v>25.000000000000004</v>
      </c>
      <c r="W270" s="47"/>
      <c r="X270" s="53" t="s">
        <v>0</v>
      </c>
      <c r="Y270" s="152" t="str">
        <f t="shared" si="76"/>
        <v xml:space="preserve">INCOMPLETE!    </v>
      </c>
    </row>
    <row r="271" spans="1:25" ht="12" customHeight="1" x14ac:dyDescent="0.2">
      <c r="A271" s="125"/>
      <c r="B271" s="45">
        <v>165</v>
      </c>
      <c r="C271" s="46" t="s">
        <v>224</v>
      </c>
      <c r="D271" s="149" t="s">
        <v>563</v>
      </c>
      <c r="E271" s="150" t="s">
        <v>0</v>
      </c>
      <c r="F271" s="141"/>
      <c r="G271" s="151" t="s">
        <v>617</v>
      </c>
      <c r="H271" s="150" t="s">
        <v>0</v>
      </c>
      <c r="I271" s="141"/>
      <c r="J271" s="151" t="s">
        <v>617</v>
      </c>
      <c r="K271" s="150" t="s">
        <v>0</v>
      </c>
      <c r="L271" s="141"/>
      <c r="M271" s="151" t="s">
        <v>617</v>
      </c>
      <c r="N271" s="150" t="s">
        <v>0</v>
      </c>
      <c r="O271" s="141"/>
      <c r="P271" s="151" t="s">
        <v>617</v>
      </c>
      <c r="R271" s="52">
        <v>2500</v>
      </c>
      <c r="S271" s="52">
        <f t="shared" si="72"/>
        <v>2000</v>
      </c>
      <c r="T271" s="52">
        <f t="shared" si="73"/>
        <v>400.00000000000006</v>
      </c>
      <c r="U271" s="52">
        <f t="shared" si="74"/>
        <v>75</v>
      </c>
      <c r="V271" s="52">
        <f t="shared" si="75"/>
        <v>25.000000000000004</v>
      </c>
      <c r="W271" s="47"/>
      <c r="X271" s="53" t="s">
        <v>0</v>
      </c>
      <c r="Y271" s="152" t="str">
        <f t="shared" si="76"/>
        <v xml:space="preserve">INCOMPLETE!    </v>
      </c>
    </row>
    <row r="272" spans="1:25" ht="12" customHeight="1" x14ac:dyDescent="0.2">
      <c r="A272" s="125"/>
      <c r="B272" s="45">
        <v>166</v>
      </c>
      <c r="C272" s="46" t="s">
        <v>225</v>
      </c>
      <c r="D272" s="149" t="s">
        <v>564</v>
      </c>
      <c r="E272" s="150" t="s">
        <v>0</v>
      </c>
      <c r="F272" s="141"/>
      <c r="G272" s="151" t="s">
        <v>617</v>
      </c>
      <c r="H272" s="150" t="s">
        <v>0</v>
      </c>
      <c r="I272" s="141"/>
      <c r="J272" s="151" t="s">
        <v>617</v>
      </c>
      <c r="K272" s="150" t="s">
        <v>0</v>
      </c>
      <c r="L272" s="141"/>
      <c r="M272" s="151" t="s">
        <v>617</v>
      </c>
      <c r="N272" s="150" t="s">
        <v>0</v>
      </c>
      <c r="O272" s="141"/>
      <c r="P272" s="151" t="s">
        <v>617</v>
      </c>
      <c r="R272" s="52">
        <v>2500</v>
      </c>
      <c r="S272" s="52">
        <f t="shared" si="72"/>
        <v>2000</v>
      </c>
      <c r="T272" s="52">
        <f t="shared" si="73"/>
        <v>400.00000000000006</v>
      </c>
      <c r="U272" s="52">
        <f t="shared" si="74"/>
        <v>75</v>
      </c>
      <c r="V272" s="52">
        <f t="shared" si="75"/>
        <v>25.000000000000004</v>
      </c>
      <c r="W272" s="47"/>
      <c r="X272" s="53" t="s">
        <v>0</v>
      </c>
      <c r="Y272" s="152" t="str">
        <f t="shared" si="76"/>
        <v xml:space="preserve">INCOMPLETE!    </v>
      </c>
    </row>
    <row r="273" spans="1:25" ht="12" customHeight="1" x14ac:dyDescent="0.2">
      <c r="A273" s="125"/>
      <c r="B273" s="45">
        <v>167</v>
      </c>
      <c r="C273" s="46" t="s">
        <v>226</v>
      </c>
      <c r="D273" s="149" t="s">
        <v>565</v>
      </c>
      <c r="E273" s="150" t="s">
        <v>0</v>
      </c>
      <c r="F273" s="141"/>
      <c r="G273" s="151" t="s">
        <v>617</v>
      </c>
      <c r="H273" s="150" t="s">
        <v>0</v>
      </c>
      <c r="I273" s="141"/>
      <c r="J273" s="151" t="s">
        <v>617</v>
      </c>
      <c r="K273" s="150" t="s">
        <v>0</v>
      </c>
      <c r="L273" s="141"/>
      <c r="M273" s="151" t="s">
        <v>617</v>
      </c>
      <c r="N273" s="150" t="s">
        <v>0</v>
      </c>
      <c r="O273" s="141"/>
      <c r="P273" s="151" t="s">
        <v>617</v>
      </c>
      <c r="R273" s="52">
        <v>2500</v>
      </c>
      <c r="S273" s="52">
        <f t="shared" si="72"/>
        <v>2000</v>
      </c>
      <c r="T273" s="52">
        <f t="shared" si="73"/>
        <v>400.00000000000006</v>
      </c>
      <c r="U273" s="52">
        <f t="shared" si="74"/>
        <v>75</v>
      </c>
      <c r="V273" s="52">
        <f t="shared" si="75"/>
        <v>25.000000000000004</v>
      </c>
      <c r="W273" s="47"/>
      <c r="X273" s="53" t="s">
        <v>0</v>
      </c>
      <c r="Y273" s="152" t="str">
        <f t="shared" si="76"/>
        <v xml:space="preserve">INCOMPLETE!    </v>
      </c>
    </row>
    <row r="274" spans="1:25" ht="12" customHeight="1" x14ac:dyDescent="0.2">
      <c r="A274" s="125"/>
      <c r="B274" s="45">
        <v>168</v>
      </c>
      <c r="C274" s="46" t="s">
        <v>227</v>
      </c>
      <c r="D274" s="149" t="s">
        <v>566</v>
      </c>
      <c r="E274" s="150" t="s">
        <v>0</v>
      </c>
      <c r="F274" s="141"/>
      <c r="G274" s="151" t="s">
        <v>617</v>
      </c>
      <c r="H274" s="150" t="s">
        <v>0</v>
      </c>
      <c r="I274" s="141"/>
      <c r="J274" s="151" t="s">
        <v>617</v>
      </c>
      <c r="K274" s="150" t="s">
        <v>0</v>
      </c>
      <c r="L274" s="141"/>
      <c r="M274" s="151" t="s">
        <v>617</v>
      </c>
      <c r="N274" s="150" t="s">
        <v>0</v>
      </c>
      <c r="O274" s="141"/>
      <c r="P274" s="151" t="s">
        <v>617</v>
      </c>
      <c r="R274" s="52">
        <v>2500</v>
      </c>
      <c r="S274" s="52">
        <f t="shared" si="72"/>
        <v>2000</v>
      </c>
      <c r="T274" s="52">
        <f t="shared" si="73"/>
        <v>400.00000000000006</v>
      </c>
      <c r="U274" s="52">
        <f t="shared" si="74"/>
        <v>75</v>
      </c>
      <c r="V274" s="52">
        <f t="shared" si="75"/>
        <v>25.000000000000004</v>
      </c>
      <c r="W274" s="47"/>
      <c r="X274" s="53" t="s">
        <v>0</v>
      </c>
      <c r="Y274" s="152" t="str">
        <f t="shared" si="76"/>
        <v xml:space="preserve">INCOMPLETE!    </v>
      </c>
    </row>
    <row r="275" spans="1:25" ht="12" customHeight="1" x14ac:dyDescent="0.2">
      <c r="A275" s="125"/>
      <c r="B275" s="45">
        <v>169</v>
      </c>
      <c r="C275" s="46" t="s">
        <v>228</v>
      </c>
      <c r="D275" s="149" t="s">
        <v>567</v>
      </c>
      <c r="E275" s="150" t="s">
        <v>0</v>
      </c>
      <c r="F275" s="141"/>
      <c r="G275" s="151" t="s">
        <v>617</v>
      </c>
      <c r="H275" s="150" t="s">
        <v>0</v>
      </c>
      <c r="I275" s="141"/>
      <c r="J275" s="151" t="s">
        <v>617</v>
      </c>
      <c r="K275" s="150" t="s">
        <v>0</v>
      </c>
      <c r="L275" s="141"/>
      <c r="M275" s="151" t="s">
        <v>617</v>
      </c>
      <c r="N275" s="150" t="s">
        <v>0</v>
      </c>
      <c r="O275" s="141"/>
      <c r="P275" s="151" t="s">
        <v>617</v>
      </c>
      <c r="R275" s="52">
        <v>2500</v>
      </c>
      <c r="S275" s="52">
        <f t="shared" si="72"/>
        <v>2000</v>
      </c>
      <c r="T275" s="52">
        <f t="shared" si="73"/>
        <v>400.00000000000006</v>
      </c>
      <c r="U275" s="52">
        <f t="shared" si="74"/>
        <v>75</v>
      </c>
      <c r="V275" s="52">
        <f t="shared" si="75"/>
        <v>25.000000000000004</v>
      </c>
      <c r="W275" s="47"/>
      <c r="X275" s="53" t="s">
        <v>0</v>
      </c>
      <c r="Y275" s="152" t="str">
        <f t="shared" si="76"/>
        <v xml:space="preserve">INCOMPLETE!    </v>
      </c>
    </row>
    <row r="276" spans="1:25" ht="12" customHeight="1" x14ac:dyDescent="0.2">
      <c r="A276" s="125"/>
      <c r="B276" s="45">
        <v>170</v>
      </c>
      <c r="C276" s="46" t="s">
        <v>229</v>
      </c>
      <c r="D276" s="149" t="s">
        <v>568</v>
      </c>
      <c r="E276" s="150" t="s">
        <v>0</v>
      </c>
      <c r="F276" s="141"/>
      <c r="G276" s="151" t="s">
        <v>617</v>
      </c>
      <c r="H276" s="150" t="s">
        <v>0</v>
      </c>
      <c r="I276" s="141"/>
      <c r="J276" s="151" t="s">
        <v>617</v>
      </c>
      <c r="K276" s="150" t="s">
        <v>0</v>
      </c>
      <c r="L276" s="141"/>
      <c r="M276" s="151" t="s">
        <v>617</v>
      </c>
      <c r="N276" s="150" t="s">
        <v>0</v>
      </c>
      <c r="O276" s="141"/>
      <c r="P276" s="151" t="s">
        <v>617</v>
      </c>
      <c r="R276" s="52">
        <v>2500</v>
      </c>
      <c r="S276" s="52">
        <f t="shared" si="72"/>
        <v>2000</v>
      </c>
      <c r="T276" s="52">
        <f t="shared" si="73"/>
        <v>400.00000000000006</v>
      </c>
      <c r="U276" s="52">
        <f t="shared" si="74"/>
        <v>75</v>
      </c>
      <c r="V276" s="52">
        <f t="shared" si="75"/>
        <v>25.000000000000004</v>
      </c>
      <c r="W276" s="47"/>
      <c r="X276" s="53" t="s">
        <v>0</v>
      </c>
      <c r="Y276" s="152" t="str">
        <f t="shared" si="76"/>
        <v xml:space="preserve">INCOMPLETE!    </v>
      </c>
    </row>
    <row r="277" spans="1:25" ht="12" customHeight="1" x14ac:dyDescent="0.2">
      <c r="A277" s="125"/>
      <c r="B277" s="45">
        <v>171</v>
      </c>
      <c r="C277" s="46" t="s">
        <v>230</v>
      </c>
      <c r="D277" s="149" t="s">
        <v>569</v>
      </c>
      <c r="E277" s="150" t="s">
        <v>0</v>
      </c>
      <c r="F277" s="141"/>
      <c r="G277" s="151" t="s">
        <v>617</v>
      </c>
      <c r="H277" s="150" t="s">
        <v>0</v>
      </c>
      <c r="I277" s="141"/>
      <c r="J277" s="151" t="s">
        <v>617</v>
      </c>
      <c r="K277" s="150" t="s">
        <v>0</v>
      </c>
      <c r="L277" s="141"/>
      <c r="M277" s="151" t="s">
        <v>617</v>
      </c>
      <c r="N277" s="150" t="s">
        <v>0</v>
      </c>
      <c r="O277" s="141"/>
      <c r="P277" s="151" t="s">
        <v>617</v>
      </c>
      <c r="R277" s="52">
        <v>2500</v>
      </c>
      <c r="S277" s="52">
        <f t="shared" si="72"/>
        <v>2000</v>
      </c>
      <c r="T277" s="52">
        <f t="shared" si="73"/>
        <v>400.00000000000006</v>
      </c>
      <c r="U277" s="52">
        <f t="shared" si="74"/>
        <v>75</v>
      </c>
      <c r="V277" s="52">
        <f t="shared" si="75"/>
        <v>25.000000000000004</v>
      </c>
      <c r="W277" s="47"/>
      <c r="X277" s="53" t="s">
        <v>0</v>
      </c>
      <c r="Y277" s="152" t="str">
        <f t="shared" si="76"/>
        <v xml:space="preserve">INCOMPLETE!    </v>
      </c>
    </row>
    <row r="278" spans="1:25" ht="12" customHeight="1" x14ac:dyDescent="0.2">
      <c r="A278" s="125"/>
      <c r="B278" s="45">
        <v>172</v>
      </c>
      <c r="C278" s="46" t="s">
        <v>231</v>
      </c>
      <c r="D278" s="149" t="s">
        <v>570</v>
      </c>
      <c r="E278" s="150" t="s">
        <v>0</v>
      </c>
      <c r="F278" s="141"/>
      <c r="G278" s="151" t="s">
        <v>617</v>
      </c>
      <c r="H278" s="150" t="s">
        <v>0</v>
      </c>
      <c r="I278" s="141"/>
      <c r="J278" s="151" t="s">
        <v>617</v>
      </c>
      <c r="K278" s="150" t="s">
        <v>0</v>
      </c>
      <c r="L278" s="141"/>
      <c r="M278" s="151" t="s">
        <v>617</v>
      </c>
      <c r="N278" s="150" t="s">
        <v>0</v>
      </c>
      <c r="O278" s="141"/>
      <c r="P278" s="151" t="s">
        <v>617</v>
      </c>
      <c r="R278" s="52">
        <v>2500</v>
      </c>
      <c r="S278" s="52">
        <f t="shared" si="72"/>
        <v>2000</v>
      </c>
      <c r="T278" s="52">
        <f t="shared" si="73"/>
        <v>400.00000000000006</v>
      </c>
      <c r="U278" s="52">
        <f t="shared" si="74"/>
        <v>75</v>
      </c>
      <c r="V278" s="52">
        <f t="shared" si="75"/>
        <v>25.000000000000004</v>
      </c>
      <c r="W278" s="47"/>
      <c r="X278" s="53" t="s">
        <v>0</v>
      </c>
      <c r="Y278" s="152" t="str">
        <f t="shared" si="76"/>
        <v xml:space="preserve">INCOMPLETE!    </v>
      </c>
    </row>
    <row r="279" spans="1:25" ht="12" customHeight="1" x14ac:dyDescent="0.2">
      <c r="A279" s="125"/>
      <c r="B279" s="45">
        <v>173</v>
      </c>
      <c r="C279" s="46" t="s">
        <v>232</v>
      </c>
      <c r="D279" s="149" t="s">
        <v>571</v>
      </c>
      <c r="E279" s="150" t="s">
        <v>0</v>
      </c>
      <c r="F279" s="141"/>
      <c r="G279" s="151" t="s">
        <v>617</v>
      </c>
      <c r="H279" s="150" t="s">
        <v>0</v>
      </c>
      <c r="I279" s="141"/>
      <c r="J279" s="151" t="s">
        <v>617</v>
      </c>
      <c r="K279" s="150" t="s">
        <v>0</v>
      </c>
      <c r="L279" s="141"/>
      <c r="M279" s="151" t="s">
        <v>617</v>
      </c>
      <c r="N279" s="150" t="s">
        <v>0</v>
      </c>
      <c r="O279" s="141"/>
      <c r="P279" s="151" t="s">
        <v>617</v>
      </c>
      <c r="R279" s="52">
        <v>2500</v>
      </c>
      <c r="S279" s="52">
        <f t="shared" si="72"/>
        <v>2000</v>
      </c>
      <c r="T279" s="52">
        <f t="shared" si="73"/>
        <v>400.00000000000006</v>
      </c>
      <c r="U279" s="52">
        <f t="shared" si="74"/>
        <v>75</v>
      </c>
      <c r="V279" s="52">
        <f t="shared" si="75"/>
        <v>25.000000000000004</v>
      </c>
      <c r="W279" s="47"/>
      <c r="X279" s="53" t="s">
        <v>0</v>
      </c>
      <c r="Y279" s="152" t="str">
        <f t="shared" si="76"/>
        <v xml:space="preserve">INCOMPLETE!    </v>
      </c>
    </row>
    <row r="280" spans="1:25" s="12" customFormat="1" ht="12" customHeight="1" x14ac:dyDescent="0.2">
      <c r="A280" s="125"/>
      <c r="B280" s="40"/>
      <c r="C280" s="41" t="s">
        <v>233</v>
      </c>
      <c r="D280" s="237" t="s">
        <v>623</v>
      </c>
      <c r="E280" s="238"/>
      <c r="F280" s="238"/>
      <c r="G280" s="238"/>
      <c r="H280" s="238"/>
      <c r="I280" s="238"/>
      <c r="J280" s="238"/>
      <c r="K280" s="238"/>
      <c r="L280" s="238"/>
      <c r="M280" s="238"/>
      <c r="N280" s="238"/>
      <c r="O280" s="238"/>
      <c r="P280" s="239"/>
      <c r="Q280" s="5"/>
      <c r="R280" s="42"/>
      <c r="S280" s="42"/>
      <c r="T280" s="42"/>
      <c r="U280" s="42"/>
      <c r="V280" s="42"/>
      <c r="W280" s="43"/>
      <c r="X280" s="44"/>
      <c r="Y280" s="153"/>
    </row>
    <row r="281" spans="1:25" ht="12" customHeight="1" x14ac:dyDescent="0.2">
      <c r="A281" s="125"/>
      <c r="B281" s="45">
        <v>174</v>
      </c>
      <c r="C281" s="46" t="s">
        <v>234</v>
      </c>
      <c r="D281" s="149" t="s">
        <v>558</v>
      </c>
      <c r="E281" s="150" t="s">
        <v>0</v>
      </c>
      <c r="F281" s="141"/>
      <c r="G281" s="151" t="s">
        <v>617</v>
      </c>
      <c r="H281" s="150" t="s">
        <v>0</v>
      </c>
      <c r="I281" s="141"/>
      <c r="J281" s="151" t="s">
        <v>617</v>
      </c>
      <c r="K281" s="150" t="s">
        <v>0</v>
      </c>
      <c r="L281" s="141"/>
      <c r="M281" s="151" t="s">
        <v>617</v>
      </c>
      <c r="N281" s="150" t="s">
        <v>0</v>
      </c>
      <c r="O281" s="141"/>
      <c r="P281" s="151" t="s">
        <v>617</v>
      </c>
      <c r="R281" s="52">
        <v>2500</v>
      </c>
      <c r="S281" s="52">
        <f t="shared" ref="S281:S294" si="77">$R281-$T281-$U281-$V281</f>
        <v>2000</v>
      </c>
      <c r="T281" s="52">
        <f t="shared" ref="T281:T294" si="78">$R281*$R$32</f>
        <v>400.00000000000006</v>
      </c>
      <c r="U281" s="52">
        <f t="shared" ref="U281:U294" si="79">$R281*$R$33</f>
        <v>75</v>
      </c>
      <c r="V281" s="52">
        <f t="shared" ref="V281:V294" si="80">$R281*$R$34</f>
        <v>25.000000000000004</v>
      </c>
      <c r="W281" s="47"/>
      <c r="X281" s="53" t="s">
        <v>0</v>
      </c>
      <c r="Y281" s="152" t="str">
        <f t="shared" ref="Y281:Y294" si="81">IF(AND(ISNUMBER($F281),ISNUMBER($I281),ISNUMBER($L281),ISNUMBER($O281),$F281&gt;=0,$I281&gt;=0,$L281&gt;=0,$O281&gt;=0),$F281*($S281+$T281*(1+$O$32%)+$U281*(1+$O$33%)+$V281*(1+$O$34%))+$I281*($S281+$T281*(1+$O$32%)+$U281*(1+$O$33%)+$V281*(1+$O$34%))+$L281*($S281+$T281*(1+$O$32%)+$U281*(1+$O$33%)+$V281*(1+$O$34%))+$O281*($S281+$T281*(1+$O$32%)+$U281*(1+$O$33%)+$V281*(1+$O$34%)),"INCOMPLETE!    ")</f>
        <v xml:space="preserve">INCOMPLETE!    </v>
      </c>
    </row>
    <row r="282" spans="1:25" ht="12" customHeight="1" x14ac:dyDescent="0.2">
      <c r="A282" s="125"/>
      <c r="B282" s="45">
        <v>175</v>
      </c>
      <c r="C282" s="46" t="s">
        <v>235</v>
      </c>
      <c r="D282" s="149" t="s">
        <v>559</v>
      </c>
      <c r="E282" s="150" t="s">
        <v>0</v>
      </c>
      <c r="F282" s="141"/>
      <c r="G282" s="151" t="s">
        <v>617</v>
      </c>
      <c r="H282" s="150" t="s">
        <v>0</v>
      </c>
      <c r="I282" s="141"/>
      <c r="J282" s="151" t="s">
        <v>617</v>
      </c>
      <c r="K282" s="150" t="s">
        <v>0</v>
      </c>
      <c r="L282" s="141"/>
      <c r="M282" s="151" t="s">
        <v>617</v>
      </c>
      <c r="N282" s="150" t="s">
        <v>0</v>
      </c>
      <c r="O282" s="141"/>
      <c r="P282" s="151" t="s">
        <v>617</v>
      </c>
      <c r="R282" s="52">
        <v>2500</v>
      </c>
      <c r="S282" s="52">
        <f t="shared" si="77"/>
        <v>2000</v>
      </c>
      <c r="T282" s="52">
        <f t="shared" si="78"/>
        <v>400.00000000000006</v>
      </c>
      <c r="U282" s="52">
        <f t="shared" si="79"/>
        <v>75</v>
      </c>
      <c r="V282" s="52">
        <f t="shared" si="80"/>
        <v>25.000000000000004</v>
      </c>
      <c r="W282" s="47"/>
      <c r="X282" s="53" t="s">
        <v>0</v>
      </c>
      <c r="Y282" s="152" t="str">
        <f t="shared" si="81"/>
        <v xml:space="preserve">INCOMPLETE!    </v>
      </c>
    </row>
    <row r="283" spans="1:25" ht="12" customHeight="1" x14ac:dyDescent="0.2">
      <c r="A283" s="125"/>
      <c r="B283" s="45">
        <v>176</v>
      </c>
      <c r="C283" s="46" t="s">
        <v>236</v>
      </c>
      <c r="D283" s="149" t="s">
        <v>560</v>
      </c>
      <c r="E283" s="150" t="s">
        <v>0</v>
      </c>
      <c r="F283" s="141"/>
      <c r="G283" s="151" t="s">
        <v>617</v>
      </c>
      <c r="H283" s="150" t="s">
        <v>0</v>
      </c>
      <c r="I283" s="141"/>
      <c r="J283" s="151" t="s">
        <v>617</v>
      </c>
      <c r="K283" s="150" t="s">
        <v>0</v>
      </c>
      <c r="L283" s="141"/>
      <c r="M283" s="151" t="s">
        <v>617</v>
      </c>
      <c r="N283" s="150" t="s">
        <v>0</v>
      </c>
      <c r="O283" s="141"/>
      <c r="P283" s="151" t="s">
        <v>617</v>
      </c>
      <c r="R283" s="52">
        <v>2500</v>
      </c>
      <c r="S283" s="52">
        <f t="shared" si="77"/>
        <v>2000</v>
      </c>
      <c r="T283" s="52">
        <f t="shared" si="78"/>
        <v>400.00000000000006</v>
      </c>
      <c r="U283" s="52">
        <f t="shared" si="79"/>
        <v>75</v>
      </c>
      <c r="V283" s="52">
        <f t="shared" si="80"/>
        <v>25.000000000000004</v>
      </c>
      <c r="W283" s="47"/>
      <c r="X283" s="53" t="s">
        <v>0</v>
      </c>
      <c r="Y283" s="152" t="str">
        <f t="shared" si="81"/>
        <v xml:space="preserve">INCOMPLETE!    </v>
      </c>
    </row>
    <row r="284" spans="1:25" ht="12" customHeight="1" x14ac:dyDescent="0.2">
      <c r="A284" s="125"/>
      <c r="B284" s="45">
        <v>177</v>
      </c>
      <c r="C284" s="46" t="s">
        <v>237</v>
      </c>
      <c r="D284" s="149" t="s">
        <v>561</v>
      </c>
      <c r="E284" s="150" t="s">
        <v>0</v>
      </c>
      <c r="F284" s="141"/>
      <c r="G284" s="151" t="s">
        <v>617</v>
      </c>
      <c r="H284" s="150" t="s">
        <v>0</v>
      </c>
      <c r="I284" s="141"/>
      <c r="J284" s="151" t="s">
        <v>617</v>
      </c>
      <c r="K284" s="150" t="s">
        <v>0</v>
      </c>
      <c r="L284" s="141"/>
      <c r="M284" s="151" t="s">
        <v>617</v>
      </c>
      <c r="N284" s="150" t="s">
        <v>0</v>
      </c>
      <c r="O284" s="141"/>
      <c r="P284" s="151" t="s">
        <v>617</v>
      </c>
      <c r="R284" s="52">
        <v>2500</v>
      </c>
      <c r="S284" s="52">
        <f t="shared" si="77"/>
        <v>2000</v>
      </c>
      <c r="T284" s="52">
        <f t="shared" si="78"/>
        <v>400.00000000000006</v>
      </c>
      <c r="U284" s="52">
        <f t="shared" si="79"/>
        <v>75</v>
      </c>
      <c r="V284" s="52">
        <f t="shared" si="80"/>
        <v>25.000000000000004</v>
      </c>
      <c r="W284" s="47"/>
      <c r="X284" s="53" t="s">
        <v>0</v>
      </c>
      <c r="Y284" s="152" t="str">
        <f t="shared" si="81"/>
        <v xml:space="preserve">INCOMPLETE!    </v>
      </c>
    </row>
    <row r="285" spans="1:25" ht="12" customHeight="1" x14ac:dyDescent="0.2">
      <c r="A285" s="125"/>
      <c r="B285" s="45">
        <v>178</v>
      </c>
      <c r="C285" s="46" t="s">
        <v>238</v>
      </c>
      <c r="D285" s="149" t="s">
        <v>562</v>
      </c>
      <c r="E285" s="150" t="s">
        <v>0</v>
      </c>
      <c r="F285" s="141"/>
      <c r="G285" s="151" t="s">
        <v>617</v>
      </c>
      <c r="H285" s="150" t="s">
        <v>0</v>
      </c>
      <c r="I285" s="141"/>
      <c r="J285" s="151" t="s">
        <v>617</v>
      </c>
      <c r="K285" s="150" t="s">
        <v>0</v>
      </c>
      <c r="L285" s="141"/>
      <c r="M285" s="151" t="s">
        <v>617</v>
      </c>
      <c r="N285" s="150" t="s">
        <v>0</v>
      </c>
      <c r="O285" s="141"/>
      <c r="P285" s="151" t="s">
        <v>617</v>
      </c>
      <c r="R285" s="52">
        <v>2500</v>
      </c>
      <c r="S285" s="52">
        <f t="shared" si="77"/>
        <v>2000</v>
      </c>
      <c r="T285" s="52">
        <f t="shared" si="78"/>
        <v>400.00000000000006</v>
      </c>
      <c r="U285" s="52">
        <f t="shared" si="79"/>
        <v>75</v>
      </c>
      <c r="V285" s="52">
        <f t="shared" si="80"/>
        <v>25.000000000000004</v>
      </c>
      <c r="W285" s="47"/>
      <c r="X285" s="53" t="s">
        <v>0</v>
      </c>
      <c r="Y285" s="152" t="str">
        <f t="shared" si="81"/>
        <v xml:space="preserve">INCOMPLETE!    </v>
      </c>
    </row>
    <row r="286" spans="1:25" ht="12" customHeight="1" x14ac:dyDescent="0.2">
      <c r="A286" s="125"/>
      <c r="B286" s="45">
        <v>179</v>
      </c>
      <c r="C286" s="46" t="s">
        <v>239</v>
      </c>
      <c r="D286" s="149" t="s">
        <v>563</v>
      </c>
      <c r="E286" s="150" t="s">
        <v>0</v>
      </c>
      <c r="F286" s="141"/>
      <c r="G286" s="151" t="s">
        <v>617</v>
      </c>
      <c r="H286" s="150" t="s">
        <v>0</v>
      </c>
      <c r="I286" s="141"/>
      <c r="J286" s="151" t="s">
        <v>617</v>
      </c>
      <c r="K286" s="150" t="s">
        <v>0</v>
      </c>
      <c r="L286" s="141"/>
      <c r="M286" s="151" t="s">
        <v>617</v>
      </c>
      <c r="N286" s="150" t="s">
        <v>0</v>
      </c>
      <c r="O286" s="141"/>
      <c r="P286" s="151" t="s">
        <v>617</v>
      </c>
      <c r="R286" s="52">
        <v>2500</v>
      </c>
      <c r="S286" s="52">
        <f t="shared" si="77"/>
        <v>2000</v>
      </c>
      <c r="T286" s="52">
        <f t="shared" si="78"/>
        <v>400.00000000000006</v>
      </c>
      <c r="U286" s="52">
        <f t="shared" si="79"/>
        <v>75</v>
      </c>
      <c r="V286" s="52">
        <f t="shared" si="80"/>
        <v>25.000000000000004</v>
      </c>
      <c r="W286" s="47"/>
      <c r="X286" s="53" t="s">
        <v>0</v>
      </c>
      <c r="Y286" s="152" t="str">
        <f t="shared" si="81"/>
        <v xml:space="preserve">INCOMPLETE!    </v>
      </c>
    </row>
    <row r="287" spans="1:25" ht="12" customHeight="1" x14ac:dyDescent="0.2">
      <c r="A287" s="125"/>
      <c r="B287" s="45">
        <v>180</v>
      </c>
      <c r="C287" s="46" t="s">
        <v>240</v>
      </c>
      <c r="D287" s="149" t="s">
        <v>564</v>
      </c>
      <c r="E287" s="150" t="s">
        <v>0</v>
      </c>
      <c r="F287" s="141"/>
      <c r="G287" s="151" t="s">
        <v>617</v>
      </c>
      <c r="H287" s="150" t="s">
        <v>0</v>
      </c>
      <c r="I287" s="141"/>
      <c r="J287" s="151" t="s">
        <v>617</v>
      </c>
      <c r="K287" s="150" t="s">
        <v>0</v>
      </c>
      <c r="L287" s="141"/>
      <c r="M287" s="151" t="s">
        <v>617</v>
      </c>
      <c r="N287" s="150" t="s">
        <v>0</v>
      </c>
      <c r="O287" s="141"/>
      <c r="P287" s="151" t="s">
        <v>617</v>
      </c>
      <c r="R287" s="52">
        <v>2500</v>
      </c>
      <c r="S287" s="52">
        <f t="shared" si="77"/>
        <v>2000</v>
      </c>
      <c r="T287" s="52">
        <f t="shared" si="78"/>
        <v>400.00000000000006</v>
      </c>
      <c r="U287" s="52">
        <f t="shared" si="79"/>
        <v>75</v>
      </c>
      <c r="V287" s="52">
        <f t="shared" si="80"/>
        <v>25.000000000000004</v>
      </c>
      <c r="W287" s="47"/>
      <c r="X287" s="53" t="s">
        <v>0</v>
      </c>
      <c r="Y287" s="152" t="str">
        <f t="shared" si="81"/>
        <v xml:space="preserve">INCOMPLETE!    </v>
      </c>
    </row>
    <row r="288" spans="1:25" ht="12" customHeight="1" x14ac:dyDescent="0.2">
      <c r="A288" s="125"/>
      <c r="B288" s="45">
        <v>181</v>
      </c>
      <c r="C288" s="46" t="s">
        <v>241</v>
      </c>
      <c r="D288" s="149" t="s">
        <v>565</v>
      </c>
      <c r="E288" s="150" t="s">
        <v>0</v>
      </c>
      <c r="F288" s="141"/>
      <c r="G288" s="151" t="s">
        <v>617</v>
      </c>
      <c r="H288" s="150" t="s">
        <v>0</v>
      </c>
      <c r="I288" s="141"/>
      <c r="J288" s="151" t="s">
        <v>617</v>
      </c>
      <c r="K288" s="150" t="s">
        <v>0</v>
      </c>
      <c r="L288" s="141"/>
      <c r="M288" s="151" t="s">
        <v>617</v>
      </c>
      <c r="N288" s="150" t="s">
        <v>0</v>
      </c>
      <c r="O288" s="141"/>
      <c r="P288" s="151" t="s">
        <v>617</v>
      </c>
      <c r="R288" s="52">
        <v>2500</v>
      </c>
      <c r="S288" s="52">
        <f t="shared" si="77"/>
        <v>2000</v>
      </c>
      <c r="T288" s="52">
        <f t="shared" si="78"/>
        <v>400.00000000000006</v>
      </c>
      <c r="U288" s="52">
        <f t="shared" si="79"/>
        <v>75</v>
      </c>
      <c r="V288" s="52">
        <f t="shared" si="80"/>
        <v>25.000000000000004</v>
      </c>
      <c r="W288" s="47"/>
      <c r="X288" s="53" t="s">
        <v>0</v>
      </c>
      <c r="Y288" s="152" t="str">
        <f t="shared" si="81"/>
        <v xml:space="preserve">INCOMPLETE!    </v>
      </c>
    </row>
    <row r="289" spans="1:25" ht="12" customHeight="1" x14ac:dyDescent="0.2">
      <c r="A289" s="125"/>
      <c r="B289" s="45">
        <v>182</v>
      </c>
      <c r="C289" s="46" t="s">
        <v>242</v>
      </c>
      <c r="D289" s="149" t="s">
        <v>566</v>
      </c>
      <c r="E289" s="150" t="s">
        <v>0</v>
      </c>
      <c r="F289" s="141"/>
      <c r="G289" s="151" t="s">
        <v>617</v>
      </c>
      <c r="H289" s="150" t="s">
        <v>0</v>
      </c>
      <c r="I289" s="141"/>
      <c r="J289" s="151" t="s">
        <v>617</v>
      </c>
      <c r="K289" s="150" t="s">
        <v>0</v>
      </c>
      <c r="L289" s="141"/>
      <c r="M289" s="151" t="s">
        <v>617</v>
      </c>
      <c r="N289" s="150" t="s">
        <v>0</v>
      </c>
      <c r="O289" s="141"/>
      <c r="P289" s="151" t="s">
        <v>617</v>
      </c>
      <c r="R289" s="52">
        <v>2500</v>
      </c>
      <c r="S289" s="52">
        <f t="shared" si="77"/>
        <v>2000</v>
      </c>
      <c r="T289" s="52">
        <f t="shared" si="78"/>
        <v>400.00000000000006</v>
      </c>
      <c r="U289" s="52">
        <f t="shared" si="79"/>
        <v>75</v>
      </c>
      <c r="V289" s="52">
        <f t="shared" si="80"/>
        <v>25.000000000000004</v>
      </c>
      <c r="W289" s="47"/>
      <c r="X289" s="53" t="s">
        <v>0</v>
      </c>
      <c r="Y289" s="152" t="str">
        <f t="shared" si="81"/>
        <v xml:space="preserve">INCOMPLETE!    </v>
      </c>
    </row>
    <row r="290" spans="1:25" ht="12" customHeight="1" x14ac:dyDescent="0.2">
      <c r="A290" s="125"/>
      <c r="B290" s="45">
        <v>183</v>
      </c>
      <c r="C290" s="46" t="s">
        <v>243</v>
      </c>
      <c r="D290" s="149" t="s">
        <v>567</v>
      </c>
      <c r="E290" s="150" t="s">
        <v>0</v>
      </c>
      <c r="F290" s="141"/>
      <c r="G290" s="151" t="s">
        <v>617</v>
      </c>
      <c r="H290" s="150" t="s">
        <v>0</v>
      </c>
      <c r="I290" s="141"/>
      <c r="J290" s="151" t="s">
        <v>617</v>
      </c>
      <c r="K290" s="150" t="s">
        <v>0</v>
      </c>
      <c r="L290" s="141"/>
      <c r="M290" s="151" t="s">
        <v>617</v>
      </c>
      <c r="N290" s="150" t="s">
        <v>0</v>
      </c>
      <c r="O290" s="141"/>
      <c r="P290" s="151" t="s">
        <v>617</v>
      </c>
      <c r="R290" s="52">
        <v>2500</v>
      </c>
      <c r="S290" s="52">
        <f t="shared" si="77"/>
        <v>2000</v>
      </c>
      <c r="T290" s="52">
        <f t="shared" si="78"/>
        <v>400.00000000000006</v>
      </c>
      <c r="U290" s="52">
        <f t="shared" si="79"/>
        <v>75</v>
      </c>
      <c r="V290" s="52">
        <f t="shared" si="80"/>
        <v>25.000000000000004</v>
      </c>
      <c r="W290" s="47"/>
      <c r="X290" s="53" t="s">
        <v>0</v>
      </c>
      <c r="Y290" s="152" t="str">
        <f t="shared" si="81"/>
        <v xml:space="preserve">INCOMPLETE!    </v>
      </c>
    </row>
    <row r="291" spans="1:25" ht="12" customHeight="1" x14ac:dyDescent="0.2">
      <c r="A291" s="125"/>
      <c r="B291" s="45">
        <v>184</v>
      </c>
      <c r="C291" s="46" t="s">
        <v>244</v>
      </c>
      <c r="D291" s="149" t="s">
        <v>568</v>
      </c>
      <c r="E291" s="150" t="s">
        <v>0</v>
      </c>
      <c r="F291" s="141"/>
      <c r="G291" s="151" t="s">
        <v>617</v>
      </c>
      <c r="H291" s="150" t="s">
        <v>0</v>
      </c>
      <c r="I291" s="141"/>
      <c r="J291" s="151" t="s">
        <v>617</v>
      </c>
      <c r="K291" s="150" t="s">
        <v>0</v>
      </c>
      <c r="L291" s="141"/>
      <c r="M291" s="151" t="s">
        <v>617</v>
      </c>
      <c r="N291" s="150" t="s">
        <v>0</v>
      </c>
      <c r="O291" s="141"/>
      <c r="P291" s="151" t="s">
        <v>617</v>
      </c>
      <c r="R291" s="52">
        <v>2500</v>
      </c>
      <c r="S291" s="52">
        <f t="shared" si="77"/>
        <v>2000</v>
      </c>
      <c r="T291" s="52">
        <f t="shared" si="78"/>
        <v>400.00000000000006</v>
      </c>
      <c r="U291" s="52">
        <f t="shared" si="79"/>
        <v>75</v>
      </c>
      <c r="V291" s="52">
        <f t="shared" si="80"/>
        <v>25.000000000000004</v>
      </c>
      <c r="W291" s="47"/>
      <c r="X291" s="53" t="s">
        <v>0</v>
      </c>
      <c r="Y291" s="152" t="str">
        <f t="shared" si="81"/>
        <v xml:space="preserve">INCOMPLETE!    </v>
      </c>
    </row>
    <row r="292" spans="1:25" ht="12" customHeight="1" x14ac:dyDescent="0.2">
      <c r="A292" s="125"/>
      <c r="B292" s="45">
        <v>185</v>
      </c>
      <c r="C292" s="46" t="s">
        <v>245</v>
      </c>
      <c r="D292" s="149" t="s">
        <v>569</v>
      </c>
      <c r="E292" s="150" t="s">
        <v>0</v>
      </c>
      <c r="F292" s="141"/>
      <c r="G292" s="151" t="s">
        <v>617</v>
      </c>
      <c r="H292" s="150" t="s">
        <v>0</v>
      </c>
      <c r="I292" s="141"/>
      <c r="J292" s="151" t="s">
        <v>617</v>
      </c>
      <c r="K292" s="150" t="s">
        <v>0</v>
      </c>
      <c r="L292" s="141"/>
      <c r="M292" s="151" t="s">
        <v>617</v>
      </c>
      <c r="N292" s="150" t="s">
        <v>0</v>
      </c>
      <c r="O292" s="141"/>
      <c r="P292" s="151" t="s">
        <v>617</v>
      </c>
      <c r="R292" s="52">
        <v>2500</v>
      </c>
      <c r="S292" s="52">
        <f t="shared" si="77"/>
        <v>2000</v>
      </c>
      <c r="T292" s="52">
        <f t="shared" si="78"/>
        <v>400.00000000000006</v>
      </c>
      <c r="U292" s="52">
        <f t="shared" si="79"/>
        <v>75</v>
      </c>
      <c r="V292" s="52">
        <f t="shared" si="80"/>
        <v>25.000000000000004</v>
      </c>
      <c r="W292" s="47"/>
      <c r="X292" s="53" t="s">
        <v>0</v>
      </c>
      <c r="Y292" s="152" t="str">
        <f t="shared" si="81"/>
        <v xml:space="preserve">INCOMPLETE!    </v>
      </c>
    </row>
    <row r="293" spans="1:25" ht="12" customHeight="1" x14ac:dyDescent="0.2">
      <c r="A293" s="125"/>
      <c r="B293" s="45">
        <v>186</v>
      </c>
      <c r="C293" s="46" t="s">
        <v>246</v>
      </c>
      <c r="D293" s="149" t="s">
        <v>570</v>
      </c>
      <c r="E293" s="150" t="s">
        <v>0</v>
      </c>
      <c r="F293" s="141"/>
      <c r="G293" s="151" t="s">
        <v>617</v>
      </c>
      <c r="H293" s="150" t="s">
        <v>0</v>
      </c>
      <c r="I293" s="141"/>
      <c r="J293" s="151" t="s">
        <v>617</v>
      </c>
      <c r="K293" s="150" t="s">
        <v>0</v>
      </c>
      <c r="L293" s="141"/>
      <c r="M293" s="151" t="s">
        <v>617</v>
      </c>
      <c r="N293" s="150" t="s">
        <v>0</v>
      </c>
      <c r="O293" s="141"/>
      <c r="P293" s="151" t="s">
        <v>617</v>
      </c>
      <c r="R293" s="52">
        <v>2500</v>
      </c>
      <c r="S293" s="52">
        <f t="shared" si="77"/>
        <v>2000</v>
      </c>
      <c r="T293" s="52">
        <f t="shared" si="78"/>
        <v>400.00000000000006</v>
      </c>
      <c r="U293" s="52">
        <f t="shared" si="79"/>
        <v>75</v>
      </c>
      <c r="V293" s="52">
        <f t="shared" si="80"/>
        <v>25.000000000000004</v>
      </c>
      <c r="W293" s="47"/>
      <c r="X293" s="53" t="s">
        <v>0</v>
      </c>
      <c r="Y293" s="152" t="str">
        <f t="shared" si="81"/>
        <v xml:space="preserve">INCOMPLETE!    </v>
      </c>
    </row>
    <row r="294" spans="1:25" ht="12" customHeight="1" x14ac:dyDescent="0.2">
      <c r="A294" s="125"/>
      <c r="B294" s="45">
        <v>187</v>
      </c>
      <c r="C294" s="46" t="s">
        <v>247</v>
      </c>
      <c r="D294" s="149" t="s">
        <v>571</v>
      </c>
      <c r="E294" s="150" t="s">
        <v>0</v>
      </c>
      <c r="F294" s="141"/>
      <c r="G294" s="151" t="s">
        <v>617</v>
      </c>
      <c r="H294" s="150" t="s">
        <v>0</v>
      </c>
      <c r="I294" s="141"/>
      <c r="J294" s="151" t="s">
        <v>617</v>
      </c>
      <c r="K294" s="150" t="s">
        <v>0</v>
      </c>
      <c r="L294" s="141"/>
      <c r="M294" s="151" t="s">
        <v>617</v>
      </c>
      <c r="N294" s="150" t="s">
        <v>0</v>
      </c>
      <c r="O294" s="141"/>
      <c r="P294" s="151" t="s">
        <v>617</v>
      </c>
      <c r="R294" s="52">
        <v>2500</v>
      </c>
      <c r="S294" s="52">
        <f t="shared" si="77"/>
        <v>2000</v>
      </c>
      <c r="T294" s="52">
        <f t="shared" si="78"/>
        <v>400.00000000000006</v>
      </c>
      <c r="U294" s="52">
        <f t="shared" si="79"/>
        <v>75</v>
      </c>
      <c r="V294" s="52">
        <f t="shared" si="80"/>
        <v>25.000000000000004</v>
      </c>
      <c r="W294" s="47"/>
      <c r="X294" s="53" t="s">
        <v>0</v>
      </c>
      <c r="Y294" s="152" t="str">
        <f t="shared" si="81"/>
        <v xml:space="preserve">INCOMPLETE!    </v>
      </c>
    </row>
    <row r="295" spans="1:25" s="12" customFormat="1" ht="12" customHeight="1" x14ac:dyDescent="0.2">
      <c r="A295" s="125"/>
      <c r="B295" s="40"/>
      <c r="C295" s="41" t="s">
        <v>248</v>
      </c>
      <c r="D295" s="237" t="s">
        <v>625</v>
      </c>
      <c r="E295" s="238"/>
      <c r="F295" s="238"/>
      <c r="G295" s="238"/>
      <c r="H295" s="238"/>
      <c r="I295" s="238"/>
      <c r="J295" s="238"/>
      <c r="K295" s="238"/>
      <c r="L295" s="238"/>
      <c r="M295" s="238"/>
      <c r="N295" s="238"/>
      <c r="O295" s="238"/>
      <c r="P295" s="239"/>
      <c r="Q295" s="5"/>
      <c r="R295" s="42"/>
      <c r="S295" s="42"/>
      <c r="T295" s="42"/>
      <c r="U295" s="42"/>
      <c r="V295" s="42"/>
      <c r="W295" s="43"/>
      <c r="X295" s="44"/>
      <c r="Y295" s="153"/>
    </row>
    <row r="296" spans="1:25" ht="12" customHeight="1" x14ac:dyDescent="0.2">
      <c r="A296" s="125"/>
      <c r="B296" s="45">
        <v>188</v>
      </c>
      <c r="C296" s="46" t="s">
        <v>249</v>
      </c>
      <c r="D296" s="149" t="s">
        <v>558</v>
      </c>
      <c r="E296" s="150" t="s">
        <v>0</v>
      </c>
      <c r="F296" s="141"/>
      <c r="G296" s="151" t="s">
        <v>617</v>
      </c>
      <c r="H296" s="150" t="s">
        <v>0</v>
      </c>
      <c r="I296" s="141"/>
      <c r="J296" s="151" t="s">
        <v>617</v>
      </c>
      <c r="K296" s="150" t="s">
        <v>0</v>
      </c>
      <c r="L296" s="141"/>
      <c r="M296" s="151" t="s">
        <v>617</v>
      </c>
      <c r="N296" s="150" t="s">
        <v>0</v>
      </c>
      <c r="O296" s="141"/>
      <c r="P296" s="151" t="s">
        <v>617</v>
      </c>
      <c r="R296" s="52">
        <v>2500</v>
      </c>
      <c r="S296" s="52">
        <f t="shared" ref="S296:S309" si="82">$R296-$T296-$U296-$V296</f>
        <v>2000</v>
      </c>
      <c r="T296" s="52">
        <f t="shared" ref="T296:T309" si="83">$R296*$R$32</f>
        <v>400.00000000000006</v>
      </c>
      <c r="U296" s="52">
        <f t="shared" ref="U296:U309" si="84">$R296*$R$33</f>
        <v>75</v>
      </c>
      <c r="V296" s="52">
        <f t="shared" ref="V296:V309" si="85">$R296*$R$34</f>
        <v>25.000000000000004</v>
      </c>
      <c r="W296" s="47"/>
      <c r="X296" s="53" t="s">
        <v>0</v>
      </c>
      <c r="Y296" s="152" t="str">
        <f t="shared" ref="Y296:Y309" si="86">IF(AND(ISNUMBER($F296),ISNUMBER($I296),ISNUMBER($L296),ISNUMBER($O296),$F296&gt;=0,$I296&gt;=0,$L296&gt;=0,$O296&gt;=0),$F296*($S296+$T296*(1+$O$32%)+$U296*(1+$O$33%)+$V296*(1+$O$34%))+$I296*($S296+$T296*(1+$O$32%)+$U296*(1+$O$33%)+$V296*(1+$O$34%))+$L296*($S296+$T296*(1+$O$32%)+$U296*(1+$O$33%)+$V296*(1+$O$34%))+$O296*($S296+$T296*(1+$O$32%)+$U296*(1+$O$33%)+$V296*(1+$O$34%)),"INCOMPLETE!    ")</f>
        <v xml:space="preserve">INCOMPLETE!    </v>
      </c>
    </row>
    <row r="297" spans="1:25" ht="12" customHeight="1" x14ac:dyDescent="0.2">
      <c r="A297" s="125"/>
      <c r="B297" s="45">
        <v>189</v>
      </c>
      <c r="C297" s="46" t="s">
        <v>250</v>
      </c>
      <c r="D297" s="149" t="s">
        <v>559</v>
      </c>
      <c r="E297" s="150" t="s">
        <v>0</v>
      </c>
      <c r="F297" s="141"/>
      <c r="G297" s="151" t="s">
        <v>617</v>
      </c>
      <c r="H297" s="150" t="s">
        <v>0</v>
      </c>
      <c r="I297" s="141"/>
      <c r="J297" s="151" t="s">
        <v>617</v>
      </c>
      <c r="K297" s="150" t="s">
        <v>0</v>
      </c>
      <c r="L297" s="141"/>
      <c r="M297" s="151" t="s">
        <v>617</v>
      </c>
      <c r="N297" s="150" t="s">
        <v>0</v>
      </c>
      <c r="O297" s="141"/>
      <c r="P297" s="151" t="s">
        <v>617</v>
      </c>
      <c r="R297" s="52">
        <v>2500</v>
      </c>
      <c r="S297" s="52">
        <f t="shared" si="82"/>
        <v>2000</v>
      </c>
      <c r="T297" s="52">
        <f t="shared" si="83"/>
        <v>400.00000000000006</v>
      </c>
      <c r="U297" s="52">
        <f t="shared" si="84"/>
        <v>75</v>
      </c>
      <c r="V297" s="52">
        <f t="shared" si="85"/>
        <v>25.000000000000004</v>
      </c>
      <c r="W297" s="47"/>
      <c r="X297" s="53" t="s">
        <v>0</v>
      </c>
      <c r="Y297" s="152" t="str">
        <f t="shared" si="86"/>
        <v xml:space="preserve">INCOMPLETE!    </v>
      </c>
    </row>
    <row r="298" spans="1:25" ht="12" customHeight="1" x14ac:dyDescent="0.2">
      <c r="A298" s="125"/>
      <c r="B298" s="45">
        <v>190</v>
      </c>
      <c r="C298" s="46" t="s">
        <v>251</v>
      </c>
      <c r="D298" s="149" t="s">
        <v>560</v>
      </c>
      <c r="E298" s="150" t="s">
        <v>0</v>
      </c>
      <c r="F298" s="141"/>
      <c r="G298" s="151" t="s">
        <v>617</v>
      </c>
      <c r="H298" s="150" t="s">
        <v>0</v>
      </c>
      <c r="I298" s="141"/>
      <c r="J298" s="151" t="s">
        <v>617</v>
      </c>
      <c r="K298" s="150" t="s">
        <v>0</v>
      </c>
      <c r="L298" s="141"/>
      <c r="M298" s="151" t="s">
        <v>617</v>
      </c>
      <c r="N298" s="150" t="s">
        <v>0</v>
      </c>
      <c r="O298" s="141"/>
      <c r="P298" s="151" t="s">
        <v>617</v>
      </c>
      <c r="R298" s="52">
        <v>2500</v>
      </c>
      <c r="S298" s="52">
        <f t="shared" si="82"/>
        <v>2000</v>
      </c>
      <c r="T298" s="52">
        <f t="shared" si="83"/>
        <v>400.00000000000006</v>
      </c>
      <c r="U298" s="52">
        <f t="shared" si="84"/>
        <v>75</v>
      </c>
      <c r="V298" s="52">
        <f t="shared" si="85"/>
        <v>25.000000000000004</v>
      </c>
      <c r="W298" s="47"/>
      <c r="X298" s="53" t="s">
        <v>0</v>
      </c>
      <c r="Y298" s="152" t="str">
        <f t="shared" si="86"/>
        <v xml:space="preserve">INCOMPLETE!    </v>
      </c>
    </row>
    <row r="299" spans="1:25" ht="12" customHeight="1" x14ac:dyDescent="0.2">
      <c r="A299" s="125"/>
      <c r="B299" s="45">
        <v>191</v>
      </c>
      <c r="C299" s="46" t="s">
        <v>252</v>
      </c>
      <c r="D299" s="149" t="s">
        <v>561</v>
      </c>
      <c r="E299" s="150" t="s">
        <v>0</v>
      </c>
      <c r="F299" s="141"/>
      <c r="G299" s="151" t="s">
        <v>617</v>
      </c>
      <c r="H299" s="150" t="s">
        <v>0</v>
      </c>
      <c r="I299" s="141"/>
      <c r="J299" s="151" t="s">
        <v>617</v>
      </c>
      <c r="K299" s="150" t="s">
        <v>0</v>
      </c>
      <c r="L299" s="141"/>
      <c r="M299" s="151" t="s">
        <v>617</v>
      </c>
      <c r="N299" s="150" t="s">
        <v>0</v>
      </c>
      <c r="O299" s="141"/>
      <c r="P299" s="151" t="s">
        <v>617</v>
      </c>
      <c r="R299" s="52">
        <v>2500</v>
      </c>
      <c r="S299" s="52">
        <f t="shared" si="82"/>
        <v>2000</v>
      </c>
      <c r="T299" s="52">
        <f t="shared" si="83"/>
        <v>400.00000000000006</v>
      </c>
      <c r="U299" s="52">
        <f t="shared" si="84"/>
        <v>75</v>
      </c>
      <c r="V299" s="52">
        <f t="shared" si="85"/>
        <v>25.000000000000004</v>
      </c>
      <c r="W299" s="47"/>
      <c r="X299" s="53" t="s">
        <v>0</v>
      </c>
      <c r="Y299" s="152" t="str">
        <f t="shared" si="86"/>
        <v xml:space="preserve">INCOMPLETE!    </v>
      </c>
    </row>
    <row r="300" spans="1:25" ht="12" customHeight="1" x14ac:dyDescent="0.2">
      <c r="A300" s="125"/>
      <c r="B300" s="45">
        <v>192</v>
      </c>
      <c r="C300" s="46" t="s">
        <v>253</v>
      </c>
      <c r="D300" s="149" t="s">
        <v>562</v>
      </c>
      <c r="E300" s="150" t="s">
        <v>0</v>
      </c>
      <c r="F300" s="141"/>
      <c r="G300" s="151" t="s">
        <v>617</v>
      </c>
      <c r="H300" s="150" t="s">
        <v>0</v>
      </c>
      <c r="I300" s="141"/>
      <c r="J300" s="151" t="s">
        <v>617</v>
      </c>
      <c r="K300" s="150" t="s">
        <v>0</v>
      </c>
      <c r="L300" s="141"/>
      <c r="M300" s="151" t="s">
        <v>617</v>
      </c>
      <c r="N300" s="150" t="s">
        <v>0</v>
      </c>
      <c r="O300" s="141"/>
      <c r="P300" s="151" t="s">
        <v>617</v>
      </c>
      <c r="R300" s="52">
        <v>2500</v>
      </c>
      <c r="S300" s="52">
        <f t="shared" si="82"/>
        <v>2000</v>
      </c>
      <c r="T300" s="52">
        <f t="shared" si="83"/>
        <v>400.00000000000006</v>
      </c>
      <c r="U300" s="52">
        <f t="shared" si="84"/>
        <v>75</v>
      </c>
      <c r="V300" s="52">
        <f t="shared" si="85"/>
        <v>25.000000000000004</v>
      </c>
      <c r="W300" s="47"/>
      <c r="X300" s="53" t="s">
        <v>0</v>
      </c>
      <c r="Y300" s="152" t="str">
        <f t="shared" si="86"/>
        <v xml:space="preserve">INCOMPLETE!    </v>
      </c>
    </row>
    <row r="301" spans="1:25" ht="12" customHeight="1" x14ac:dyDescent="0.2">
      <c r="A301" s="125"/>
      <c r="B301" s="45">
        <v>193</v>
      </c>
      <c r="C301" s="46" t="s">
        <v>254</v>
      </c>
      <c r="D301" s="149" t="s">
        <v>563</v>
      </c>
      <c r="E301" s="150" t="s">
        <v>0</v>
      </c>
      <c r="F301" s="141"/>
      <c r="G301" s="151" t="s">
        <v>617</v>
      </c>
      <c r="H301" s="150" t="s">
        <v>0</v>
      </c>
      <c r="I301" s="141"/>
      <c r="J301" s="151" t="s">
        <v>617</v>
      </c>
      <c r="K301" s="150" t="s">
        <v>0</v>
      </c>
      <c r="L301" s="141"/>
      <c r="M301" s="151" t="s">
        <v>617</v>
      </c>
      <c r="N301" s="150" t="s">
        <v>0</v>
      </c>
      <c r="O301" s="141"/>
      <c r="P301" s="151" t="s">
        <v>617</v>
      </c>
      <c r="R301" s="52">
        <v>2500</v>
      </c>
      <c r="S301" s="52">
        <f t="shared" si="82"/>
        <v>2000</v>
      </c>
      <c r="T301" s="52">
        <f t="shared" si="83"/>
        <v>400.00000000000006</v>
      </c>
      <c r="U301" s="52">
        <f t="shared" si="84"/>
        <v>75</v>
      </c>
      <c r="V301" s="52">
        <f t="shared" si="85"/>
        <v>25.000000000000004</v>
      </c>
      <c r="W301" s="47"/>
      <c r="X301" s="53" t="s">
        <v>0</v>
      </c>
      <c r="Y301" s="152" t="str">
        <f t="shared" si="86"/>
        <v xml:space="preserve">INCOMPLETE!    </v>
      </c>
    </row>
    <row r="302" spans="1:25" ht="12" customHeight="1" x14ac:dyDescent="0.2">
      <c r="A302" s="125"/>
      <c r="B302" s="45">
        <v>194</v>
      </c>
      <c r="C302" s="46" t="s">
        <v>255</v>
      </c>
      <c r="D302" s="149" t="s">
        <v>564</v>
      </c>
      <c r="E302" s="150" t="s">
        <v>0</v>
      </c>
      <c r="F302" s="141"/>
      <c r="G302" s="151" t="s">
        <v>617</v>
      </c>
      <c r="H302" s="150" t="s">
        <v>0</v>
      </c>
      <c r="I302" s="141"/>
      <c r="J302" s="151" t="s">
        <v>617</v>
      </c>
      <c r="K302" s="150" t="s">
        <v>0</v>
      </c>
      <c r="L302" s="141"/>
      <c r="M302" s="151" t="s">
        <v>617</v>
      </c>
      <c r="N302" s="150" t="s">
        <v>0</v>
      </c>
      <c r="O302" s="141"/>
      <c r="P302" s="151" t="s">
        <v>617</v>
      </c>
      <c r="R302" s="52">
        <v>2500</v>
      </c>
      <c r="S302" s="52">
        <f t="shared" si="82"/>
        <v>2000</v>
      </c>
      <c r="T302" s="52">
        <f t="shared" si="83"/>
        <v>400.00000000000006</v>
      </c>
      <c r="U302" s="52">
        <f t="shared" si="84"/>
        <v>75</v>
      </c>
      <c r="V302" s="52">
        <f t="shared" si="85"/>
        <v>25.000000000000004</v>
      </c>
      <c r="W302" s="47"/>
      <c r="X302" s="53" t="s">
        <v>0</v>
      </c>
      <c r="Y302" s="152" t="str">
        <f t="shared" si="86"/>
        <v xml:space="preserve">INCOMPLETE!    </v>
      </c>
    </row>
    <row r="303" spans="1:25" ht="12" customHeight="1" x14ac:dyDescent="0.2">
      <c r="A303" s="125"/>
      <c r="B303" s="45">
        <v>195</v>
      </c>
      <c r="C303" s="46" t="s">
        <v>256</v>
      </c>
      <c r="D303" s="149" t="s">
        <v>565</v>
      </c>
      <c r="E303" s="150" t="s">
        <v>0</v>
      </c>
      <c r="F303" s="141"/>
      <c r="G303" s="151" t="s">
        <v>617</v>
      </c>
      <c r="H303" s="150" t="s">
        <v>0</v>
      </c>
      <c r="I303" s="141"/>
      <c r="J303" s="151" t="s">
        <v>617</v>
      </c>
      <c r="K303" s="150" t="s">
        <v>0</v>
      </c>
      <c r="L303" s="141"/>
      <c r="M303" s="151" t="s">
        <v>617</v>
      </c>
      <c r="N303" s="150" t="s">
        <v>0</v>
      </c>
      <c r="O303" s="141"/>
      <c r="P303" s="151" t="s">
        <v>617</v>
      </c>
      <c r="R303" s="52">
        <v>2500</v>
      </c>
      <c r="S303" s="52">
        <f t="shared" si="82"/>
        <v>2000</v>
      </c>
      <c r="T303" s="52">
        <f t="shared" si="83"/>
        <v>400.00000000000006</v>
      </c>
      <c r="U303" s="52">
        <f t="shared" si="84"/>
        <v>75</v>
      </c>
      <c r="V303" s="52">
        <f t="shared" si="85"/>
        <v>25.000000000000004</v>
      </c>
      <c r="W303" s="47"/>
      <c r="X303" s="53" t="s">
        <v>0</v>
      </c>
      <c r="Y303" s="152" t="str">
        <f t="shared" si="86"/>
        <v xml:space="preserve">INCOMPLETE!    </v>
      </c>
    </row>
    <row r="304" spans="1:25" ht="12" customHeight="1" x14ac:dyDescent="0.2">
      <c r="A304" s="125"/>
      <c r="B304" s="45">
        <v>196</v>
      </c>
      <c r="C304" s="46" t="s">
        <v>257</v>
      </c>
      <c r="D304" s="149" t="s">
        <v>566</v>
      </c>
      <c r="E304" s="150" t="s">
        <v>0</v>
      </c>
      <c r="F304" s="141"/>
      <c r="G304" s="151" t="s">
        <v>617</v>
      </c>
      <c r="H304" s="150" t="s">
        <v>0</v>
      </c>
      <c r="I304" s="141"/>
      <c r="J304" s="151" t="s">
        <v>617</v>
      </c>
      <c r="K304" s="150" t="s">
        <v>0</v>
      </c>
      <c r="L304" s="141"/>
      <c r="M304" s="151" t="s">
        <v>617</v>
      </c>
      <c r="N304" s="150" t="s">
        <v>0</v>
      </c>
      <c r="O304" s="141"/>
      <c r="P304" s="151" t="s">
        <v>617</v>
      </c>
      <c r="R304" s="52">
        <v>2500</v>
      </c>
      <c r="S304" s="52">
        <f t="shared" si="82"/>
        <v>2000</v>
      </c>
      <c r="T304" s="52">
        <f t="shared" si="83"/>
        <v>400.00000000000006</v>
      </c>
      <c r="U304" s="52">
        <f t="shared" si="84"/>
        <v>75</v>
      </c>
      <c r="V304" s="52">
        <f t="shared" si="85"/>
        <v>25.000000000000004</v>
      </c>
      <c r="W304" s="47"/>
      <c r="X304" s="53" t="s">
        <v>0</v>
      </c>
      <c r="Y304" s="152" t="str">
        <f t="shared" si="86"/>
        <v xml:space="preserve">INCOMPLETE!    </v>
      </c>
    </row>
    <row r="305" spans="1:25" ht="12" customHeight="1" x14ac:dyDescent="0.2">
      <c r="A305" s="125"/>
      <c r="B305" s="45">
        <v>197</v>
      </c>
      <c r="C305" s="46" t="s">
        <v>258</v>
      </c>
      <c r="D305" s="149" t="s">
        <v>567</v>
      </c>
      <c r="E305" s="150" t="s">
        <v>0</v>
      </c>
      <c r="F305" s="141"/>
      <c r="G305" s="151" t="s">
        <v>617</v>
      </c>
      <c r="H305" s="150" t="s">
        <v>0</v>
      </c>
      <c r="I305" s="141"/>
      <c r="J305" s="151" t="s">
        <v>617</v>
      </c>
      <c r="K305" s="150" t="s">
        <v>0</v>
      </c>
      <c r="L305" s="141"/>
      <c r="M305" s="151" t="s">
        <v>617</v>
      </c>
      <c r="N305" s="150" t="s">
        <v>0</v>
      </c>
      <c r="O305" s="141"/>
      <c r="P305" s="151" t="s">
        <v>617</v>
      </c>
      <c r="R305" s="52">
        <v>2500</v>
      </c>
      <c r="S305" s="52">
        <f t="shared" si="82"/>
        <v>2000</v>
      </c>
      <c r="T305" s="52">
        <f t="shared" si="83"/>
        <v>400.00000000000006</v>
      </c>
      <c r="U305" s="52">
        <f t="shared" si="84"/>
        <v>75</v>
      </c>
      <c r="V305" s="52">
        <f t="shared" si="85"/>
        <v>25.000000000000004</v>
      </c>
      <c r="W305" s="47"/>
      <c r="X305" s="53" t="s">
        <v>0</v>
      </c>
      <c r="Y305" s="152" t="str">
        <f t="shared" si="86"/>
        <v xml:space="preserve">INCOMPLETE!    </v>
      </c>
    </row>
    <row r="306" spans="1:25" ht="12" customHeight="1" x14ac:dyDescent="0.2">
      <c r="A306" s="125"/>
      <c r="B306" s="45">
        <v>198</v>
      </c>
      <c r="C306" s="46" t="s">
        <v>259</v>
      </c>
      <c r="D306" s="149" t="s">
        <v>568</v>
      </c>
      <c r="E306" s="150" t="s">
        <v>0</v>
      </c>
      <c r="F306" s="141"/>
      <c r="G306" s="151" t="s">
        <v>617</v>
      </c>
      <c r="H306" s="150" t="s">
        <v>0</v>
      </c>
      <c r="I306" s="141"/>
      <c r="J306" s="151" t="s">
        <v>617</v>
      </c>
      <c r="K306" s="150" t="s">
        <v>0</v>
      </c>
      <c r="L306" s="141"/>
      <c r="M306" s="151" t="s">
        <v>617</v>
      </c>
      <c r="N306" s="150" t="s">
        <v>0</v>
      </c>
      <c r="O306" s="141"/>
      <c r="P306" s="151" t="s">
        <v>617</v>
      </c>
      <c r="R306" s="52">
        <v>2500</v>
      </c>
      <c r="S306" s="52">
        <f t="shared" si="82"/>
        <v>2000</v>
      </c>
      <c r="T306" s="52">
        <f t="shared" si="83"/>
        <v>400.00000000000006</v>
      </c>
      <c r="U306" s="52">
        <f t="shared" si="84"/>
        <v>75</v>
      </c>
      <c r="V306" s="52">
        <f t="shared" si="85"/>
        <v>25.000000000000004</v>
      </c>
      <c r="W306" s="47"/>
      <c r="X306" s="53" t="s">
        <v>0</v>
      </c>
      <c r="Y306" s="152" t="str">
        <f t="shared" si="86"/>
        <v xml:space="preserve">INCOMPLETE!    </v>
      </c>
    </row>
    <row r="307" spans="1:25" ht="12" customHeight="1" x14ac:dyDescent="0.2">
      <c r="A307" s="125"/>
      <c r="B307" s="45">
        <v>199</v>
      </c>
      <c r="C307" s="46" t="s">
        <v>260</v>
      </c>
      <c r="D307" s="149" t="s">
        <v>569</v>
      </c>
      <c r="E307" s="150" t="s">
        <v>0</v>
      </c>
      <c r="F307" s="141"/>
      <c r="G307" s="151" t="s">
        <v>617</v>
      </c>
      <c r="H307" s="150" t="s">
        <v>0</v>
      </c>
      <c r="I307" s="141"/>
      <c r="J307" s="151" t="s">
        <v>617</v>
      </c>
      <c r="K307" s="150" t="s">
        <v>0</v>
      </c>
      <c r="L307" s="141"/>
      <c r="M307" s="151" t="s">
        <v>617</v>
      </c>
      <c r="N307" s="150" t="s">
        <v>0</v>
      </c>
      <c r="O307" s="141"/>
      <c r="P307" s="151" t="s">
        <v>617</v>
      </c>
      <c r="R307" s="52">
        <v>2500</v>
      </c>
      <c r="S307" s="52">
        <f t="shared" si="82"/>
        <v>2000</v>
      </c>
      <c r="T307" s="52">
        <f t="shared" si="83"/>
        <v>400.00000000000006</v>
      </c>
      <c r="U307" s="52">
        <f t="shared" si="84"/>
        <v>75</v>
      </c>
      <c r="V307" s="52">
        <f t="shared" si="85"/>
        <v>25.000000000000004</v>
      </c>
      <c r="W307" s="47"/>
      <c r="X307" s="53" t="s">
        <v>0</v>
      </c>
      <c r="Y307" s="152" t="str">
        <f t="shared" si="86"/>
        <v xml:space="preserve">INCOMPLETE!    </v>
      </c>
    </row>
    <row r="308" spans="1:25" ht="12" customHeight="1" x14ac:dyDescent="0.2">
      <c r="A308" s="125"/>
      <c r="B308" s="45">
        <v>200</v>
      </c>
      <c r="C308" s="46" t="s">
        <v>261</v>
      </c>
      <c r="D308" s="149" t="s">
        <v>570</v>
      </c>
      <c r="E308" s="150" t="s">
        <v>0</v>
      </c>
      <c r="F308" s="141"/>
      <c r="G308" s="151" t="s">
        <v>617</v>
      </c>
      <c r="H308" s="150" t="s">
        <v>0</v>
      </c>
      <c r="I308" s="141"/>
      <c r="J308" s="151" t="s">
        <v>617</v>
      </c>
      <c r="K308" s="150" t="s">
        <v>0</v>
      </c>
      <c r="L308" s="141"/>
      <c r="M308" s="151" t="s">
        <v>617</v>
      </c>
      <c r="N308" s="150" t="s">
        <v>0</v>
      </c>
      <c r="O308" s="141"/>
      <c r="P308" s="151" t="s">
        <v>617</v>
      </c>
      <c r="R308" s="52">
        <v>2500</v>
      </c>
      <c r="S308" s="52">
        <f t="shared" si="82"/>
        <v>2000</v>
      </c>
      <c r="T308" s="52">
        <f t="shared" si="83"/>
        <v>400.00000000000006</v>
      </c>
      <c r="U308" s="52">
        <f t="shared" si="84"/>
        <v>75</v>
      </c>
      <c r="V308" s="52">
        <f t="shared" si="85"/>
        <v>25.000000000000004</v>
      </c>
      <c r="W308" s="47"/>
      <c r="X308" s="53" t="s">
        <v>0</v>
      </c>
      <c r="Y308" s="152" t="str">
        <f t="shared" si="86"/>
        <v xml:space="preserve">INCOMPLETE!    </v>
      </c>
    </row>
    <row r="309" spans="1:25" ht="12" customHeight="1" x14ac:dyDescent="0.2">
      <c r="A309" s="125"/>
      <c r="B309" s="45">
        <v>201</v>
      </c>
      <c r="C309" s="46" t="s">
        <v>262</v>
      </c>
      <c r="D309" s="149" t="s">
        <v>571</v>
      </c>
      <c r="E309" s="150" t="s">
        <v>0</v>
      </c>
      <c r="F309" s="141"/>
      <c r="G309" s="151" t="s">
        <v>617</v>
      </c>
      <c r="H309" s="150" t="s">
        <v>0</v>
      </c>
      <c r="I309" s="141"/>
      <c r="J309" s="151" t="s">
        <v>617</v>
      </c>
      <c r="K309" s="150" t="s">
        <v>0</v>
      </c>
      <c r="L309" s="141"/>
      <c r="M309" s="151" t="s">
        <v>617</v>
      </c>
      <c r="N309" s="150" t="s">
        <v>0</v>
      </c>
      <c r="O309" s="141"/>
      <c r="P309" s="151" t="s">
        <v>617</v>
      </c>
      <c r="R309" s="52">
        <v>2500</v>
      </c>
      <c r="S309" s="52">
        <f t="shared" si="82"/>
        <v>2000</v>
      </c>
      <c r="T309" s="52">
        <f t="shared" si="83"/>
        <v>400.00000000000006</v>
      </c>
      <c r="U309" s="52">
        <f t="shared" si="84"/>
        <v>75</v>
      </c>
      <c r="V309" s="52">
        <f t="shared" si="85"/>
        <v>25.000000000000004</v>
      </c>
      <c r="W309" s="47"/>
      <c r="X309" s="53" t="s">
        <v>0</v>
      </c>
      <c r="Y309" s="152" t="str">
        <f t="shared" si="86"/>
        <v xml:space="preserve">INCOMPLETE!    </v>
      </c>
    </row>
    <row r="310" spans="1:25" s="12" customFormat="1" ht="12" customHeight="1" x14ac:dyDescent="0.2">
      <c r="A310" s="125"/>
      <c r="B310" s="40"/>
      <c r="C310" s="41" t="s">
        <v>263</v>
      </c>
      <c r="D310" s="237" t="s">
        <v>626</v>
      </c>
      <c r="E310" s="238"/>
      <c r="F310" s="238"/>
      <c r="G310" s="238"/>
      <c r="H310" s="238"/>
      <c r="I310" s="238"/>
      <c r="J310" s="238"/>
      <c r="K310" s="238"/>
      <c r="L310" s="238"/>
      <c r="M310" s="238"/>
      <c r="N310" s="238"/>
      <c r="O310" s="238"/>
      <c r="P310" s="239"/>
      <c r="Q310" s="5"/>
      <c r="R310" s="42"/>
      <c r="S310" s="42"/>
      <c r="T310" s="42"/>
      <c r="U310" s="42"/>
      <c r="V310" s="42"/>
      <c r="W310" s="43"/>
      <c r="X310" s="44"/>
      <c r="Y310" s="153"/>
    </row>
    <row r="311" spans="1:25" ht="12" customHeight="1" x14ac:dyDescent="0.2">
      <c r="A311" s="125"/>
      <c r="B311" s="45">
        <v>202</v>
      </c>
      <c r="C311" s="46" t="s">
        <v>264</v>
      </c>
      <c r="D311" s="149" t="s">
        <v>575</v>
      </c>
      <c r="E311" s="150" t="s">
        <v>0</v>
      </c>
      <c r="F311" s="141"/>
      <c r="G311" s="151" t="s">
        <v>617</v>
      </c>
      <c r="H311" s="150" t="s">
        <v>0</v>
      </c>
      <c r="I311" s="141"/>
      <c r="J311" s="151" t="s">
        <v>617</v>
      </c>
      <c r="K311" s="150" t="s">
        <v>0</v>
      </c>
      <c r="L311" s="141"/>
      <c r="M311" s="151" t="s">
        <v>617</v>
      </c>
      <c r="N311" s="150" t="s">
        <v>0</v>
      </c>
      <c r="O311" s="141"/>
      <c r="P311" s="151" t="s">
        <v>617</v>
      </c>
      <c r="R311" s="52">
        <v>2500</v>
      </c>
      <c r="S311" s="52">
        <f t="shared" ref="S311:S316" si="87">$R311-$T311-$U311-$V311</f>
        <v>2000</v>
      </c>
      <c r="T311" s="52">
        <f t="shared" ref="T311:T316" si="88">$R311*$R$32</f>
        <v>400.00000000000006</v>
      </c>
      <c r="U311" s="52">
        <f t="shared" ref="U311:U316" si="89">$R311*$R$33</f>
        <v>75</v>
      </c>
      <c r="V311" s="52">
        <f t="shared" ref="V311:V316" si="90">$R311*$R$34</f>
        <v>25.000000000000004</v>
      </c>
      <c r="W311" s="47"/>
      <c r="X311" s="53" t="s">
        <v>0</v>
      </c>
      <c r="Y311" s="152" t="str">
        <f t="shared" ref="Y311:Y316" si="91">IF(AND(ISNUMBER($F311),ISNUMBER($I311),ISNUMBER($L311),ISNUMBER($O311),$F311&gt;=0,$I311&gt;=0,$L311&gt;=0,$O311&gt;=0),$F311*($S311+$T311*(1+$O$32%)+$U311*(1+$O$33%)+$V311*(1+$O$34%))+$I311*($S311+$T311*(1+$O$32%)+$U311*(1+$O$33%)+$V311*(1+$O$34%))+$L311*($S311+$T311*(1+$O$32%)+$U311*(1+$O$33%)+$V311*(1+$O$34%))+$O311*($S311+$T311*(1+$O$32%)+$U311*(1+$O$33%)+$V311*(1+$O$34%)),"INCOMPLETE!    ")</f>
        <v xml:space="preserve">INCOMPLETE!    </v>
      </c>
    </row>
    <row r="312" spans="1:25" ht="12" customHeight="1" x14ac:dyDescent="0.2">
      <c r="A312" s="125"/>
      <c r="B312" s="45">
        <v>203</v>
      </c>
      <c r="C312" s="46" t="s">
        <v>265</v>
      </c>
      <c r="D312" s="149" t="s">
        <v>576</v>
      </c>
      <c r="E312" s="150" t="s">
        <v>0</v>
      </c>
      <c r="F312" s="141"/>
      <c r="G312" s="151" t="s">
        <v>617</v>
      </c>
      <c r="H312" s="150" t="s">
        <v>0</v>
      </c>
      <c r="I312" s="141"/>
      <c r="J312" s="151" t="s">
        <v>617</v>
      </c>
      <c r="K312" s="150" t="s">
        <v>0</v>
      </c>
      <c r="L312" s="141"/>
      <c r="M312" s="151" t="s">
        <v>617</v>
      </c>
      <c r="N312" s="150" t="s">
        <v>0</v>
      </c>
      <c r="O312" s="141"/>
      <c r="P312" s="151" t="s">
        <v>617</v>
      </c>
      <c r="R312" s="52">
        <v>1000</v>
      </c>
      <c r="S312" s="52">
        <f t="shared" si="87"/>
        <v>800</v>
      </c>
      <c r="T312" s="52">
        <f t="shared" si="88"/>
        <v>160.00000000000003</v>
      </c>
      <c r="U312" s="52">
        <f t="shared" si="89"/>
        <v>30</v>
      </c>
      <c r="V312" s="52">
        <f t="shared" si="90"/>
        <v>10.000000000000002</v>
      </c>
      <c r="W312" s="47"/>
      <c r="X312" s="53" t="s">
        <v>0</v>
      </c>
      <c r="Y312" s="152" t="str">
        <f t="shared" si="91"/>
        <v xml:space="preserve">INCOMPLETE!    </v>
      </c>
    </row>
    <row r="313" spans="1:25" ht="12" customHeight="1" x14ac:dyDescent="0.2">
      <c r="A313" s="125"/>
      <c r="B313" s="45">
        <v>204</v>
      </c>
      <c r="C313" s="46" t="s">
        <v>266</v>
      </c>
      <c r="D313" s="149" t="s">
        <v>577</v>
      </c>
      <c r="E313" s="150" t="s">
        <v>0</v>
      </c>
      <c r="F313" s="141"/>
      <c r="G313" s="151" t="s">
        <v>617</v>
      </c>
      <c r="H313" s="150" t="s">
        <v>0</v>
      </c>
      <c r="I313" s="141"/>
      <c r="J313" s="151" t="s">
        <v>617</v>
      </c>
      <c r="K313" s="150" t="s">
        <v>0</v>
      </c>
      <c r="L313" s="141"/>
      <c r="M313" s="151" t="s">
        <v>617</v>
      </c>
      <c r="N313" s="150" t="s">
        <v>0</v>
      </c>
      <c r="O313" s="141"/>
      <c r="P313" s="151" t="s">
        <v>617</v>
      </c>
      <c r="R313" s="52">
        <v>2500</v>
      </c>
      <c r="S313" s="52">
        <f t="shared" si="87"/>
        <v>2000</v>
      </c>
      <c r="T313" s="52">
        <f t="shared" si="88"/>
        <v>400.00000000000006</v>
      </c>
      <c r="U313" s="52">
        <f t="shared" si="89"/>
        <v>75</v>
      </c>
      <c r="V313" s="52">
        <f t="shared" si="90"/>
        <v>25.000000000000004</v>
      </c>
      <c r="W313" s="47"/>
      <c r="X313" s="53" t="s">
        <v>0</v>
      </c>
      <c r="Y313" s="152" t="str">
        <f t="shared" si="91"/>
        <v xml:space="preserve">INCOMPLETE!    </v>
      </c>
    </row>
    <row r="314" spans="1:25" ht="12" customHeight="1" x14ac:dyDescent="0.2">
      <c r="A314" s="125"/>
      <c r="B314" s="45">
        <v>205</v>
      </c>
      <c r="C314" s="46" t="s">
        <v>267</v>
      </c>
      <c r="D314" s="149" t="s">
        <v>578</v>
      </c>
      <c r="E314" s="150" t="s">
        <v>0</v>
      </c>
      <c r="F314" s="141"/>
      <c r="G314" s="151" t="s">
        <v>617</v>
      </c>
      <c r="H314" s="150" t="s">
        <v>0</v>
      </c>
      <c r="I314" s="141"/>
      <c r="J314" s="151" t="s">
        <v>617</v>
      </c>
      <c r="K314" s="150" t="s">
        <v>0</v>
      </c>
      <c r="L314" s="141"/>
      <c r="M314" s="151" t="s">
        <v>617</v>
      </c>
      <c r="N314" s="150" t="s">
        <v>0</v>
      </c>
      <c r="O314" s="141"/>
      <c r="P314" s="151" t="s">
        <v>617</v>
      </c>
      <c r="R314" s="52">
        <v>1000</v>
      </c>
      <c r="S314" s="52">
        <f t="shared" si="87"/>
        <v>800</v>
      </c>
      <c r="T314" s="52">
        <f t="shared" si="88"/>
        <v>160.00000000000003</v>
      </c>
      <c r="U314" s="52">
        <f t="shared" si="89"/>
        <v>30</v>
      </c>
      <c r="V314" s="52">
        <f t="shared" si="90"/>
        <v>10.000000000000002</v>
      </c>
      <c r="W314" s="47"/>
      <c r="X314" s="53" t="s">
        <v>0</v>
      </c>
      <c r="Y314" s="152" t="str">
        <f t="shared" si="91"/>
        <v xml:space="preserve">INCOMPLETE!    </v>
      </c>
    </row>
    <row r="315" spans="1:25" ht="12" customHeight="1" x14ac:dyDescent="0.2">
      <c r="A315" s="125"/>
      <c r="B315" s="45">
        <v>206</v>
      </c>
      <c r="C315" s="46" t="s">
        <v>268</v>
      </c>
      <c r="D315" s="149" t="s">
        <v>579</v>
      </c>
      <c r="E315" s="150" t="s">
        <v>0</v>
      </c>
      <c r="F315" s="141"/>
      <c r="G315" s="151" t="s">
        <v>617</v>
      </c>
      <c r="H315" s="150" t="s">
        <v>0</v>
      </c>
      <c r="I315" s="141"/>
      <c r="J315" s="151" t="s">
        <v>617</v>
      </c>
      <c r="K315" s="150" t="s">
        <v>0</v>
      </c>
      <c r="L315" s="141"/>
      <c r="M315" s="151" t="s">
        <v>617</v>
      </c>
      <c r="N315" s="150" t="s">
        <v>0</v>
      </c>
      <c r="O315" s="141"/>
      <c r="P315" s="151" t="s">
        <v>617</v>
      </c>
      <c r="R315" s="52">
        <v>2500</v>
      </c>
      <c r="S315" s="52">
        <f t="shared" si="87"/>
        <v>2000</v>
      </c>
      <c r="T315" s="52">
        <f t="shared" si="88"/>
        <v>400.00000000000006</v>
      </c>
      <c r="U315" s="52">
        <f t="shared" si="89"/>
        <v>75</v>
      </c>
      <c r="V315" s="52">
        <f t="shared" si="90"/>
        <v>25.000000000000004</v>
      </c>
      <c r="W315" s="47"/>
      <c r="X315" s="53" t="s">
        <v>0</v>
      </c>
      <c r="Y315" s="152" t="str">
        <f t="shared" si="91"/>
        <v xml:space="preserve">INCOMPLETE!    </v>
      </c>
    </row>
    <row r="316" spans="1:25" ht="12" customHeight="1" x14ac:dyDescent="0.2">
      <c r="A316" s="125"/>
      <c r="B316" s="45">
        <v>207</v>
      </c>
      <c r="C316" s="46" t="s">
        <v>269</v>
      </c>
      <c r="D316" s="149" t="s">
        <v>580</v>
      </c>
      <c r="E316" s="150" t="s">
        <v>0</v>
      </c>
      <c r="F316" s="141"/>
      <c r="G316" s="151" t="s">
        <v>617</v>
      </c>
      <c r="H316" s="150" t="s">
        <v>0</v>
      </c>
      <c r="I316" s="141"/>
      <c r="J316" s="151" t="s">
        <v>617</v>
      </c>
      <c r="K316" s="150" t="s">
        <v>0</v>
      </c>
      <c r="L316" s="141"/>
      <c r="M316" s="151" t="s">
        <v>617</v>
      </c>
      <c r="N316" s="150" t="s">
        <v>0</v>
      </c>
      <c r="O316" s="141"/>
      <c r="P316" s="151" t="s">
        <v>617</v>
      </c>
      <c r="R316" s="52">
        <v>1000</v>
      </c>
      <c r="S316" s="52">
        <f t="shared" si="87"/>
        <v>800</v>
      </c>
      <c r="T316" s="52">
        <f t="shared" si="88"/>
        <v>160.00000000000003</v>
      </c>
      <c r="U316" s="52">
        <f t="shared" si="89"/>
        <v>30</v>
      </c>
      <c r="V316" s="52">
        <f t="shared" si="90"/>
        <v>10.000000000000002</v>
      </c>
      <c r="W316" s="47"/>
      <c r="X316" s="53" t="s">
        <v>0</v>
      </c>
      <c r="Y316" s="152" t="str">
        <f t="shared" si="91"/>
        <v xml:space="preserve">INCOMPLETE!    </v>
      </c>
    </row>
    <row r="317" spans="1:25" s="12" customFormat="1" ht="12" customHeight="1" x14ac:dyDescent="0.2">
      <c r="A317" s="125"/>
      <c r="B317" s="40"/>
      <c r="C317" s="41" t="s">
        <v>270</v>
      </c>
      <c r="D317" s="237" t="s">
        <v>627</v>
      </c>
      <c r="E317" s="238"/>
      <c r="F317" s="238"/>
      <c r="G317" s="238"/>
      <c r="H317" s="238"/>
      <c r="I317" s="238"/>
      <c r="J317" s="238"/>
      <c r="K317" s="238"/>
      <c r="L317" s="238"/>
      <c r="M317" s="238"/>
      <c r="N317" s="238"/>
      <c r="O317" s="238"/>
      <c r="P317" s="239"/>
      <c r="Q317" s="5"/>
      <c r="R317" s="42"/>
      <c r="S317" s="42"/>
      <c r="T317" s="42"/>
      <c r="U317" s="42"/>
      <c r="V317" s="42"/>
      <c r="W317" s="43"/>
      <c r="X317" s="44"/>
      <c r="Y317" s="153"/>
    </row>
    <row r="318" spans="1:25" ht="12" customHeight="1" x14ac:dyDescent="0.2">
      <c r="A318" s="125"/>
      <c r="B318" s="45">
        <v>208</v>
      </c>
      <c r="C318" s="46" t="s">
        <v>271</v>
      </c>
      <c r="D318" s="149" t="s">
        <v>582</v>
      </c>
      <c r="E318" s="150" t="s">
        <v>0</v>
      </c>
      <c r="F318" s="141"/>
      <c r="G318" s="151" t="s">
        <v>617</v>
      </c>
      <c r="H318" s="150" t="s">
        <v>0</v>
      </c>
      <c r="I318" s="141"/>
      <c r="J318" s="151" t="s">
        <v>617</v>
      </c>
      <c r="K318" s="150" t="s">
        <v>0</v>
      </c>
      <c r="L318" s="141"/>
      <c r="M318" s="151" t="s">
        <v>617</v>
      </c>
      <c r="N318" s="150" t="s">
        <v>0</v>
      </c>
      <c r="O318" s="141"/>
      <c r="P318" s="151" t="s">
        <v>617</v>
      </c>
      <c r="R318" s="52">
        <v>2500</v>
      </c>
      <c r="S318" s="52">
        <f t="shared" ref="S318:S321" si="92">$R318-$T318-$U318-$V318</f>
        <v>2000</v>
      </c>
      <c r="T318" s="52">
        <f>$R318*$R$32</f>
        <v>400.00000000000006</v>
      </c>
      <c r="U318" s="52">
        <f>$R318*$R$33</f>
        <v>75</v>
      </c>
      <c r="V318" s="52">
        <f>$R318*$R$34</f>
        <v>25.000000000000004</v>
      </c>
      <c r="W318" s="47"/>
      <c r="X318" s="53" t="s">
        <v>0</v>
      </c>
      <c r="Y318" s="152" t="str">
        <f>IF(AND(ISNUMBER($F318),ISNUMBER($I318),ISNUMBER($L318),ISNUMBER($O318),$F318&gt;=0,$I318&gt;=0,$L318&gt;=0,$O318&gt;=0),$F318*($S318+$T318*(1+$O$32%)+$U318*(1+$O$33%)+$V318*(1+$O$34%))+$I318*($S318+$T318*(1+$O$32%)+$U318*(1+$O$33%)+$V318*(1+$O$34%))+$L318*($S318+$T318*(1+$O$32%)+$U318*(1+$O$33%)+$V318*(1+$O$34%))+$O318*($S318+$T318*(1+$O$32%)+$U318*(1+$O$33%)+$V318*(1+$O$34%)),"INCOMPLETE!    ")</f>
        <v xml:space="preserve">INCOMPLETE!    </v>
      </c>
    </row>
    <row r="319" spans="1:25" ht="12" customHeight="1" x14ac:dyDescent="0.2">
      <c r="A319" s="125"/>
      <c r="B319" s="45">
        <v>209</v>
      </c>
      <c r="C319" s="46" t="s">
        <v>272</v>
      </c>
      <c r="D319" s="149" t="s">
        <v>583</v>
      </c>
      <c r="E319" s="150" t="s">
        <v>0</v>
      </c>
      <c r="F319" s="141"/>
      <c r="G319" s="151" t="s">
        <v>617</v>
      </c>
      <c r="H319" s="150" t="s">
        <v>0</v>
      </c>
      <c r="I319" s="141"/>
      <c r="J319" s="151" t="s">
        <v>617</v>
      </c>
      <c r="K319" s="150" t="s">
        <v>0</v>
      </c>
      <c r="L319" s="141"/>
      <c r="M319" s="151" t="s">
        <v>617</v>
      </c>
      <c r="N319" s="150" t="s">
        <v>0</v>
      </c>
      <c r="O319" s="141"/>
      <c r="P319" s="151" t="s">
        <v>617</v>
      </c>
      <c r="R319" s="52">
        <v>2500</v>
      </c>
      <c r="S319" s="52">
        <f t="shared" si="92"/>
        <v>2000</v>
      </c>
      <c r="T319" s="52">
        <f>$R319*$R$32</f>
        <v>400.00000000000006</v>
      </c>
      <c r="U319" s="52">
        <f>$R319*$R$33</f>
        <v>75</v>
      </c>
      <c r="V319" s="52">
        <f>$R319*$R$34</f>
        <v>25.000000000000004</v>
      </c>
      <c r="W319" s="47"/>
      <c r="X319" s="53" t="s">
        <v>0</v>
      </c>
      <c r="Y319" s="152" t="str">
        <f>IF(AND(ISNUMBER($F319),ISNUMBER($I319),ISNUMBER($L319),ISNUMBER($O319),$F319&gt;=0,$I319&gt;=0,$L319&gt;=0,$O319&gt;=0),$F319*($S319+$T319*(1+$O$32%)+$U319*(1+$O$33%)+$V319*(1+$O$34%))+$I319*($S319+$T319*(1+$O$32%)+$U319*(1+$O$33%)+$V319*(1+$O$34%))+$L319*($S319+$T319*(1+$O$32%)+$U319*(1+$O$33%)+$V319*(1+$O$34%))+$O319*($S319+$T319*(1+$O$32%)+$U319*(1+$O$33%)+$V319*(1+$O$34%)),"INCOMPLETE!    ")</f>
        <v xml:space="preserve">INCOMPLETE!    </v>
      </c>
    </row>
    <row r="320" spans="1:25" ht="12" customHeight="1" x14ac:dyDescent="0.2">
      <c r="A320" s="125"/>
      <c r="B320" s="45">
        <v>210</v>
      </c>
      <c r="C320" s="46" t="s">
        <v>273</v>
      </c>
      <c r="D320" s="149" t="s">
        <v>584</v>
      </c>
      <c r="E320" s="150" t="s">
        <v>0</v>
      </c>
      <c r="F320" s="141"/>
      <c r="G320" s="151" t="s">
        <v>617</v>
      </c>
      <c r="H320" s="150" t="s">
        <v>0</v>
      </c>
      <c r="I320" s="141"/>
      <c r="J320" s="151" t="s">
        <v>617</v>
      </c>
      <c r="K320" s="150" t="s">
        <v>0</v>
      </c>
      <c r="L320" s="141"/>
      <c r="M320" s="151" t="s">
        <v>617</v>
      </c>
      <c r="N320" s="150" t="s">
        <v>0</v>
      </c>
      <c r="O320" s="141"/>
      <c r="P320" s="151" t="s">
        <v>617</v>
      </c>
      <c r="R320" s="52">
        <v>2500</v>
      </c>
      <c r="S320" s="52">
        <f t="shared" si="92"/>
        <v>2000</v>
      </c>
      <c r="T320" s="52">
        <f>$R320*$R$32</f>
        <v>400.00000000000006</v>
      </c>
      <c r="U320" s="52">
        <f>$R320*$R$33</f>
        <v>75</v>
      </c>
      <c r="V320" s="52">
        <f>$R320*$R$34</f>
        <v>25.000000000000004</v>
      </c>
      <c r="W320" s="47"/>
      <c r="X320" s="53" t="s">
        <v>0</v>
      </c>
      <c r="Y320" s="152" t="str">
        <f>IF(AND(ISNUMBER($F320),ISNUMBER($I320),ISNUMBER($L320),ISNUMBER($O320),$F320&gt;=0,$I320&gt;=0,$L320&gt;=0,$O320&gt;=0),$F320*($S320+$T320*(1+$O$32%)+$U320*(1+$O$33%)+$V320*(1+$O$34%))+$I320*($S320+$T320*(1+$O$32%)+$U320*(1+$O$33%)+$V320*(1+$O$34%))+$L320*($S320+$T320*(1+$O$32%)+$U320*(1+$O$33%)+$V320*(1+$O$34%))+$O320*($S320+$T320*(1+$O$32%)+$U320*(1+$O$33%)+$V320*(1+$O$34%)),"INCOMPLETE!    ")</f>
        <v xml:space="preserve">INCOMPLETE!    </v>
      </c>
    </row>
    <row r="321" spans="1:25" ht="12" customHeight="1" x14ac:dyDescent="0.2">
      <c r="A321" s="125"/>
      <c r="B321" s="45">
        <v>211</v>
      </c>
      <c r="C321" s="46" t="s">
        <v>274</v>
      </c>
      <c r="D321" s="149" t="s">
        <v>585</v>
      </c>
      <c r="E321" s="150" t="s">
        <v>0</v>
      </c>
      <c r="F321" s="141"/>
      <c r="G321" s="151" t="s">
        <v>617</v>
      </c>
      <c r="H321" s="150" t="s">
        <v>0</v>
      </c>
      <c r="I321" s="141"/>
      <c r="J321" s="151" t="s">
        <v>617</v>
      </c>
      <c r="K321" s="150" t="s">
        <v>0</v>
      </c>
      <c r="L321" s="141"/>
      <c r="M321" s="151" t="s">
        <v>617</v>
      </c>
      <c r="N321" s="150" t="s">
        <v>0</v>
      </c>
      <c r="O321" s="141"/>
      <c r="P321" s="151" t="s">
        <v>617</v>
      </c>
      <c r="R321" s="52">
        <v>2500</v>
      </c>
      <c r="S321" s="52">
        <f t="shared" si="92"/>
        <v>2000</v>
      </c>
      <c r="T321" s="52">
        <f>$R321*$R$32</f>
        <v>400.00000000000006</v>
      </c>
      <c r="U321" s="52">
        <f>$R321*$R$33</f>
        <v>75</v>
      </c>
      <c r="V321" s="52">
        <f>$R321*$R$34</f>
        <v>25.000000000000004</v>
      </c>
      <c r="W321" s="47"/>
      <c r="X321" s="53" t="s">
        <v>0</v>
      </c>
      <c r="Y321" s="152" t="str">
        <f>IF(AND(ISNUMBER($F321),ISNUMBER($I321),ISNUMBER($L321),ISNUMBER($O321),$F321&gt;=0,$I321&gt;=0,$L321&gt;=0,$O321&gt;=0),$F321*($S321+$T321*(1+$O$32%)+$U321*(1+$O$33%)+$V321*(1+$O$34%))+$I321*($S321+$T321*(1+$O$32%)+$U321*(1+$O$33%)+$V321*(1+$O$34%))+$L321*($S321+$T321*(1+$O$32%)+$U321*(1+$O$33%)+$V321*(1+$O$34%))+$O321*($S321+$T321*(1+$O$32%)+$U321*(1+$O$33%)+$V321*(1+$O$34%)),"INCOMPLETE!    ")</f>
        <v xml:space="preserve">INCOMPLETE!    </v>
      </c>
    </row>
    <row r="322" spans="1:25" s="12" customFormat="1" ht="12" customHeight="1" x14ac:dyDescent="0.2">
      <c r="A322" s="125"/>
      <c r="B322" s="81"/>
      <c r="C322" s="134" t="s">
        <v>4</v>
      </c>
      <c r="D322" s="244" t="s">
        <v>586</v>
      </c>
      <c r="E322" s="244"/>
      <c r="F322" s="244"/>
      <c r="G322" s="244"/>
      <c r="H322" s="244"/>
      <c r="I322" s="244"/>
      <c r="J322" s="244"/>
      <c r="K322" s="244"/>
      <c r="L322" s="244"/>
      <c r="M322" s="244"/>
      <c r="N322" s="244"/>
      <c r="O322" s="244"/>
      <c r="P322" s="244"/>
      <c r="Q322" s="5"/>
      <c r="R322" s="82"/>
      <c r="S322" s="82"/>
      <c r="T322" s="82"/>
      <c r="U322" s="82"/>
      <c r="V322" s="82"/>
      <c r="W322" s="81"/>
      <c r="X322" s="83"/>
      <c r="Y322" s="154"/>
    </row>
    <row r="323" spans="1:25" s="12" customFormat="1" ht="12" customHeight="1" x14ac:dyDescent="0.2">
      <c r="A323" s="125"/>
      <c r="B323" s="40"/>
      <c r="C323" s="41" t="s">
        <v>275</v>
      </c>
      <c r="D323" s="237" t="s">
        <v>587</v>
      </c>
      <c r="E323" s="238"/>
      <c r="F323" s="238"/>
      <c r="G323" s="238"/>
      <c r="H323" s="238"/>
      <c r="I323" s="238"/>
      <c r="J323" s="238"/>
      <c r="K323" s="238"/>
      <c r="L323" s="238"/>
      <c r="M323" s="238"/>
      <c r="N323" s="238"/>
      <c r="O323" s="238"/>
      <c r="P323" s="239"/>
      <c r="Q323" s="5"/>
      <c r="R323" s="42"/>
      <c r="S323" s="42"/>
      <c r="T323" s="42"/>
      <c r="U323" s="42"/>
      <c r="V323" s="42"/>
      <c r="W323" s="43"/>
      <c r="X323" s="44"/>
      <c r="Y323" s="153"/>
    </row>
    <row r="324" spans="1:25" ht="12" customHeight="1" x14ac:dyDescent="0.2">
      <c r="A324" s="125"/>
      <c r="B324" s="45">
        <v>212</v>
      </c>
      <c r="C324" s="46" t="s">
        <v>276</v>
      </c>
      <c r="D324" s="149" t="s">
        <v>588</v>
      </c>
      <c r="E324" s="150" t="s">
        <v>0</v>
      </c>
      <c r="F324" s="141"/>
      <c r="G324" s="151" t="s">
        <v>617</v>
      </c>
      <c r="H324" s="150" t="s">
        <v>0</v>
      </c>
      <c r="I324" s="141"/>
      <c r="J324" s="151" t="s">
        <v>617</v>
      </c>
      <c r="K324" s="150" t="s">
        <v>0</v>
      </c>
      <c r="L324" s="141"/>
      <c r="M324" s="151" t="s">
        <v>617</v>
      </c>
      <c r="N324" s="150" t="s">
        <v>0</v>
      </c>
      <c r="O324" s="141"/>
      <c r="P324" s="151" t="s">
        <v>617</v>
      </c>
      <c r="R324" s="52">
        <v>2500</v>
      </c>
      <c r="S324" s="52">
        <f t="shared" ref="S324:S325" si="93">$R324-$T324-$U324-$V324</f>
        <v>2000</v>
      </c>
      <c r="T324" s="52">
        <f>$R324*$R$32</f>
        <v>400.00000000000006</v>
      </c>
      <c r="U324" s="52">
        <f>$R324*$R$33</f>
        <v>75</v>
      </c>
      <c r="V324" s="52">
        <f>$R324*$R$34</f>
        <v>25.000000000000004</v>
      </c>
      <c r="W324" s="47"/>
      <c r="X324" s="53" t="s">
        <v>0</v>
      </c>
      <c r="Y324" s="152" t="str">
        <f>IF(AND(ISNUMBER($F324),ISNUMBER($I324),ISNUMBER($L324),ISNUMBER($O324),$F324&gt;=0,$I324&gt;=0,$L324&gt;=0,$O324&gt;=0),$F324*($S324+$T324*(1+$O$32%)+$U324*(1+$O$33%)+$V324*(1+$O$34%))+$I324*($S324+$T324*(1+$O$32%)+$U324*(1+$O$33%)+$V324*(1+$O$34%))+$L324*($S324+$T324*(1+$O$32%)+$U324*(1+$O$33%)+$V324*(1+$O$34%))+$O324*($S324+$T324*(1+$O$32%)+$U324*(1+$O$33%)+$V324*(1+$O$34%)),"INCOMPLETE!    ")</f>
        <v xml:space="preserve">INCOMPLETE!    </v>
      </c>
    </row>
    <row r="325" spans="1:25" ht="12" customHeight="1" x14ac:dyDescent="0.2">
      <c r="A325" s="125"/>
      <c r="B325" s="45">
        <v>213</v>
      </c>
      <c r="C325" s="46" t="s">
        <v>277</v>
      </c>
      <c r="D325" s="149" t="s">
        <v>589</v>
      </c>
      <c r="E325" s="150" t="s">
        <v>0</v>
      </c>
      <c r="F325" s="141"/>
      <c r="G325" s="151" t="s">
        <v>617</v>
      </c>
      <c r="H325" s="150" t="s">
        <v>0</v>
      </c>
      <c r="I325" s="141"/>
      <c r="J325" s="151" t="s">
        <v>617</v>
      </c>
      <c r="K325" s="150" t="s">
        <v>0</v>
      </c>
      <c r="L325" s="141"/>
      <c r="M325" s="151" t="s">
        <v>617</v>
      </c>
      <c r="N325" s="150" t="s">
        <v>0</v>
      </c>
      <c r="O325" s="141"/>
      <c r="P325" s="151" t="s">
        <v>617</v>
      </c>
      <c r="R325" s="52">
        <v>2500</v>
      </c>
      <c r="S325" s="52">
        <f t="shared" si="93"/>
        <v>2000</v>
      </c>
      <c r="T325" s="52">
        <f>$R325*$R$32</f>
        <v>400.00000000000006</v>
      </c>
      <c r="U325" s="52">
        <f>$R325*$R$33</f>
        <v>75</v>
      </c>
      <c r="V325" s="52">
        <f>$R325*$R$34</f>
        <v>25.000000000000004</v>
      </c>
      <c r="W325" s="47"/>
      <c r="X325" s="53" t="s">
        <v>0</v>
      </c>
      <c r="Y325" s="152" t="str">
        <f>IF(AND(ISNUMBER($F325),ISNUMBER($I325),ISNUMBER($L325),ISNUMBER($O325),$F325&gt;=0,$I325&gt;=0,$L325&gt;=0,$O325&gt;=0),$F325*($S325+$T325*(1+$O$32%)+$U325*(1+$O$33%)+$V325*(1+$O$34%))+$I325*($S325+$T325*(1+$O$32%)+$U325*(1+$O$33%)+$V325*(1+$O$34%))+$L325*($S325+$T325*(1+$O$32%)+$U325*(1+$O$33%)+$V325*(1+$O$34%))+$O325*($S325+$T325*(1+$O$32%)+$U325*(1+$O$33%)+$V325*(1+$O$34%)),"INCOMPLETE!    ")</f>
        <v xml:space="preserve">INCOMPLETE!    </v>
      </c>
    </row>
    <row r="326" spans="1:25" s="12" customFormat="1" ht="12" customHeight="1" x14ac:dyDescent="0.2">
      <c r="A326" s="125"/>
      <c r="B326" s="40"/>
      <c r="C326" s="41" t="s">
        <v>278</v>
      </c>
      <c r="D326" s="237" t="s">
        <v>590</v>
      </c>
      <c r="E326" s="238"/>
      <c r="F326" s="238"/>
      <c r="G326" s="238"/>
      <c r="H326" s="238"/>
      <c r="I326" s="238"/>
      <c r="J326" s="238"/>
      <c r="K326" s="238"/>
      <c r="L326" s="238"/>
      <c r="M326" s="238"/>
      <c r="N326" s="238"/>
      <c r="O326" s="238"/>
      <c r="P326" s="239"/>
      <c r="Q326" s="5"/>
      <c r="R326" s="42"/>
      <c r="S326" s="42"/>
      <c r="T326" s="42"/>
      <c r="U326" s="42"/>
      <c r="V326" s="42"/>
      <c r="W326" s="43"/>
      <c r="X326" s="44"/>
      <c r="Y326" s="153"/>
    </row>
    <row r="327" spans="1:25" ht="12" customHeight="1" x14ac:dyDescent="0.2">
      <c r="A327" s="125"/>
      <c r="B327" s="45">
        <v>214</v>
      </c>
      <c r="C327" s="46" t="s">
        <v>279</v>
      </c>
      <c r="D327" s="149" t="s">
        <v>591</v>
      </c>
      <c r="E327" s="150" t="s">
        <v>0</v>
      </c>
      <c r="F327" s="141"/>
      <c r="G327" s="151" t="s">
        <v>617</v>
      </c>
      <c r="H327" s="150" t="s">
        <v>0</v>
      </c>
      <c r="I327" s="141"/>
      <c r="J327" s="151" t="s">
        <v>617</v>
      </c>
      <c r="K327" s="150" t="s">
        <v>0</v>
      </c>
      <c r="L327" s="141"/>
      <c r="M327" s="151" t="s">
        <v>617</v>
      </c>
      <c r="N327" s="150" t="s">
        <v>0</v>
      </c>
      <c r="O327" s="141"/>
      <c r="P327" s="151" t="s">
        <v>617</v>
      </c>
      <c r="R327" s="52">
        <v>2500</v>
      </c>
      <c r="S327" s="52">
        <f t="shared" ref="S327:S334" si="94">$R327-$T327-$U327-$V327</f>
        <v>2000</v>
      </c>
      <c r="T327" s="52">
        <f t="shared" ref="T327:T334" si="95">$R327*$R$32</f>
        <v>400.00000000000006</v>
      </c>
      <c r="U327" s="52">
        <f t="shared" ref="U327:U334" si="96">$R327*$R$33</f>
        <v>75</v>
      </c>
      <c r="V327" s="52">
        <f t="shared" ref="V327:V334" si="97">$R327*$R$34</f>
        <v>25.000000000000004</v>
      </c>
      <c r="W327" s="47"/>
      <c r="X327" s="53" t="s">
        <v>0</v>
      </c>
      <c r="Y327" s="152" t="str">
        <f t="shared" ref="Y327:Y334" si="98">IF(AND(ISNUMBER($F327),ISNUMBER($I327),ISNUMBER($L327),ISNUMBER($O327),$F327&gt;=0,$I327&gt;=0,$L327&gt;=0,$O327&gt;=0),$F327*($S327+$T327*(1+$O$32%)+$U327*(1+$O$33%)+$V327*(1+$O$34%))+$I327*($S327+$T327*(1+$O$32%)+$U327*(1+$O$33%)+$V327*(1+$O$34%))+$L327*($S327+$T327*(1+$O$32%)+$U327*(1+$O$33%)+$V327*(1+$O$34%))+$O327*($S327+$T327*(1+$O$32%)+$U327*(1+$O$33%)+$V327*(1+$O$34%)),"INCOMPLETE!    ")</f>
        <v xml:space="preserve">INCOMPLETE!    </v>
      </c>
    </row>
    <row r="328" spans="1:25" ht="12" customHeight="1" x14ac:dyDescent="0.2">
      <c r="A328" s="125"/>
      <c r="B328" s="45">
        <v>215</v>
      </c>
      <c r="C328" s="46" t="s">
        <v>280</v>
      </c>
      <c r="D328" s="149" t="s">
        <v>592</v>
      </c>
      <c r="E328" s="150" t="s">
        <v>0</v>
      </c>
      <c r="F328" s="141"/>
      <c r="G328" s="151" t="s">
        <v>617</v>
      </c>
      <c r="H328" s="150" t="s">
        <v>0</v>
      </c>
      <c r="I328" s="141"/>
      <c r="J328" s="151" t="s">
        <v>617</v>
      </c>
      <c r="K328" s="150" t="s">
        <v>0</v>
      </c>
      <c r="L328" s="141"/>
      <c r="M328" s="151" t="s">
        <v>617</v>
      </c>
      <c r="N328" s="150" t="s">
        <v>0</v>
      </c>
      <c r="O328" s="141"/>
      <c r="P328" s="151" t="s">
        <v>617</v>
      </c>
      <c r="R328" s="52">
        <v>2500</v>
      </c>
      <c r="S328" s="52">
        <f t="shared" si="94"/>
        <v>2000</v>
      </c>
      <c r="T328" s="52">
        <f t="shared" si="95"/>
        <v>400.00000000000006</v>
      </c>
      <c r="U328" s="52">
        <f t="shared" si="96"/>
        <v>75</v>
      </c>
      <c r="V328" s="52">
        <f t="shared" si="97"/>
        <v>25.000000000000004</v>
      </c>
      <c r="W328" s="47"/>
      <c r="X328" s="53" t="s">
        <v>0</v>
      </c>
      <c r="Y328" s="152" t="str">
        <f t="shared" si="98"/>
        <v xml:space="preserve">INCOMPLETE!    </v>
      </c>
    </row>
    <row r="329" spans="1:25" ht="12" customHeight="1" x14ac:dyDescent="0.2">
      <c r="A329" s="125"/>
      <c r="B329" s="45">
        <v>216</v>
      </c>
      <c r="C329" s="46" t="s">
        <v>281</v>
      </c>
      <c r="D329" s="149" t="s">
        <v>593</v>
      </c>
      <c r="E329" s="150" t="s">
        <v>0</v>
      </c>
      <c r="F329" s="141"/>
      <c r="G329" s="151" t="s">
        <v>617</v>
      </c>
      <c r="H329" s="150" t="s">
        <v>0</v>
      </c>
      <c r="I329" s="141"/>
      <c r="J329" s="151" t="s">
        <v>617</v>
      </c>
      <c r="K329" s="150" t="s">
        <v>0</v>
      </c>
      <c r="L329" s="141"/>
      <c r="M329" s="151" t="s">
        <v>617</v>
      </c>
      <c r="N329" s="150" t="s">
        <v>0</v>
      </c>
      <c r="O329" s="141"/>
      <c r="P329" s="151" t="s">
        <v>617</v>
      </c>
      <c r="R329" s="52">
        <v>2500</v>
      </c>
      <c r="S329" s="52">
        <f t="shared" si="94"/>
        <v>2000</v>
      </c>
      <c r="T329" s="52">
        <f t="shared" si="95"/>
        <v>400.00000000000006</v>
      </c>
      <c r="U329" s="52">
        <f t="shared" si="96"/>
        <v>75</v>
      </c>
      <c r="V329" s="52">
        <f t="shared" si="97"/>
        <v>25.000000000000004</v>
      </c>
      <c r="W329" s="47"/>
      <c r="X329" s="53" t="s">
        <v>0</v>
      </c>
      <c r="Y329" s="152" t="str">
        <f t="shared" si="98"/>
        <v xml:space="preserve">INCOMPLETE!    </v>
      </c>
    </row>
    <row r="330" spans="1:25" ht="12" customHeight="1" x14ac:dyDescent="0.2">
      <c r="A330" s="125"/>
      <c r="B330" s="45">
        <v>217</v>
      </c>
      <c r="C330" s="46" t="s">
        <v>282</v>
      </c>
      <c r="D330" s="149" t="s">
        <v>594</v>
      </c>
      <c r="E330" s="150" t="s">
        <v>0</v>
      </c>
      <c r="F330" s="141"/>
      <c r="G330" s="151" t="s">
        <v>617</v>
      </c>
      <c r="H330" s="150" t="s">
        <v>0</v>
      </c>
      <c r="I330" s="141"/>
      <c r="J330" s="151" t="s">
        <v>617</v>
      </c>
      <c r="K330" s="150" t="s">
        <v>0</v>
      </c>
      <c r="L330" s="141"/>
      <c r="M330" s="151" t="s">
        <v>617</v>
      </c>
      <c r="N330" s="150" t="s">
        <v>0</v>
      </c>
      <c r="O330" s="141"/>
      <c r="P330" s="151" t="s">
        <v>617</v>
      </c>
      <c r="R330" s="52">
        <v>2500</v>
      </c>
      <c r="S330" s="52">
        <f t="shared" si="94"/>
        <v>2000</v>
      </c>
      <c r="T330" s="52">
        <f t="shared" si="95"/>
        <v>400.00000000000006</v>
      </c>
      <c r="U330" s="52">
        <f t="shared" si="96"/>
        <v>75</v>
      </c>
      <c r="V330" s="52">
        <f t="shared" si="97"/>
        <v>25.000000000000004</v>
      </c>
      <c r="W330" s="47"/>
      <c r="X330" s="53" t="s">
        <v>0</v>
      </c>
      <c r="Y330" s="152" t="str">
        <f t="shared" si="98"/>
        <v xml:space="preserve">INCOMPLETE!    </v>
      </c>
    </row>
    <row r="331" spans="1:25" ht="12" customHeight="1" x14ac:dyDescent="0.2">
      <c r="A331" s="125"/>
      <c r="B331" s="45">
        <v>218</v>
      </c>
      <c r="C331" s="46" t="s">
        <v>283</v>
      </c>
      <c r="D331" s="149" t="s">
        <v>595</v>
      </c>
      <c r="E331" s="150" t="s">
        <v>0</v>
      </c>
      <c r="F331" s="141"/>
      <c r="G331" s="151" t="s">
        <v>617</v>
      </c>
      <c r="H331" s="150" t="s">
        <v>0</v>
      </c>
      <c r="I331" s="141"/>
      <c r="J331" s="151" t="s">
        <v>617</v>
      </c>
      <c r="K331" s="150" t="s">
        <v>0</v>
      </c>
      <c r="L331" s="141"/>
      <c r="M331" s="151" t="s">
        <v>617</v>
      </c>
      <c r="N331" s="150" t="s">
        <v>0</v>
      </c>
      <c r="O331" s="141"/>
      <c r="P331" s="151" t="s">
        <v>617</v>
      </c>
      <c r="R331" s="52">
        <v>2500</v>
      </c>
      <c r="S331" s="52">
        <f t="shared" si="94"/>
        <v>2000</v>
      </c>
      <c r="T331" s="52">
        <f t="shared" si="95"/>
        <v>400.00000000000006</v>
      </c>
      <c r="U331" s="52">
        <f t="shared" si="96"/>
        <v>75</v>
      </c>
      <c r="V331" s="52">
        <f t="shared" si="97"/>
        <v>25.000000000000004</v>
      </c>
      <c r="W331" s="47"/>
      <c r="X331" s="53" t="s">
        <v>0</v>
      </c>
      <c r="Y331" s="152" t="str">
        <f t="shared" si="98"/>
        <v xml:space="preserve">INCOMPLETE!    </v>
      </c>
    </row>
    <row r="332" spans="1:25" ht="12" customHeight="1" x14ac:dyDescent="0.2">
      <c r="A332" s="125"/>
      <c r="B332" s="45">
        <v>219</v>
      </c>
      <c r="C332" s="46" t="s">
        <v>284</v>
      </c>
      <c r="D332" s="149" t="s">
        <v>596</v>
      </c>
      <c r="E332" s="150" t="s">
        <v>0</v>
      </c>
      <c r="F332" s="141"/>
      <c r="G332" s="151" t="s">
        <v>617</v>
      </c>
      <c r="H332" s="150" t="s">
        <v>0</v>
      </c>
      <c r="I332" s="141"/>
      <c r="J332" s="151" t="s">
        <v>617</v>
      </c>
      <c r="K332" s="150" t="s">
        <v>0</v>
      </c>
      <c r="L332" s="141"/>
      <c r="M332" s="151" t="s">
        <v>617</v>
      </c>
      <c r="N332" s="150" t="s">
        <v>0</v>
      </c>
      <c r="O332" s="141"/>
      <c r="P332" s="151" t="s">
        <v>617</v>
      </c>
      <c r="R332" s="52">
        <v>2500</v>
      </c>
      <c r="S332" s="52">
        <f t="shared" si="94"/>
        <v>2000</v>
      </c>
      <c r="T332" s="52">
        <f t="shared" si="95"/>
        <v>400.00000000000006</v>
      </c>
      <c r="U332" s="52">
        <f t="shared" si="96"/>
        <v>75</v>
      </c>
      <c r="V332" s="52">
        <f t="shared" si="97"/>
        <v>25.000000000000004</v>
      </c>
      <c r="W332" s="47"/>
      <c r="X332" s="53" t="s">
        <v>0</v>
      </c>
      <c r="Y332" s="152" t="str">
        <f t="shared" si="98"/>
        <v xml:space="preserve">INCOMPLETE!    </v>
      </c>
    </row>
    <row r="333" spans="1:25" ht="12" customHeight="1" x14ac:dyDescent="0.2">
      <c r="A333" s="125"/>
      <c r="B333" s="45">
        <v>220</v>
      </c>
      <c r="C333" s="46" t="s">
        <v>285</v>
      </c>
      <c r="D333" s="149" t="s">
        <v>597</v>
      </c>
      <c r="E333" s="150" t="s">
        <v>0</v>
      </c>
      <c r="F333" s="141"/>
      <c r="G333" s="151" t="s">
        <v>617</v>
      </c>
      <c r="H333" s="150" t="s">
        <v>0</v>
      </c>
      <c r="I333" s="141"/>
      <c r="J333" s="151" t="s">
        <v>617</v>
      </c>
      <c r="K333" s="150" t="s">
        <v>0</v>
      </c>
      <c r="L333" s="141"/>
      <c r="M333" s="151" t="s">
        <v>617</v>
      </c>
      <c r="N333" s="150" t="s">
        <v>0</v>
      </c>
      <c r="O333" s="141"/>
      <c r="P333" s="151" t="s">
        <v>617</v>
      </c>
      <c r="R333" s="52">
        <v>2500</v>
      </c>
      <c r="S333" s="52">
        <f t="shared" si="94"/>
        <v>2000</v>
      </c>
      <c r="T333" s="52">
        <f t="shared" si="95"/>
        <v>400.00000000000006</v>
      </c>
      <c r="U333" s="52">
        <f t="shared" si="96"/>
        <v>75</v>
      </c>
      <c r="V333" s="52">
        <f t="shared" si="97"/>
        <v>25.000000000000004</v>
      </c>
      <c r="W333" s="47"/>
      <c r="X333" s="53" t="s">
        <v>0</v>
      </c>
      <c r="Y333" s="152" t="str">
        <f t="shared" si="98"/>
        <v xml:space="preserve">INCOMPLETE!    </v>
      </c>
    </row>
    <row r="334" spans="1:25" ht="12" customHeight="1" x14ac:dyDescent="0.2">
      <c r="A334" s="125"/>
      <c r="B334" s="45">
        <v>221</v>
      </c>
      <c r="C334" s="46" t="s">
        <v>286</v>
      </c>
      <c r="D334" s="149" t="s">
        <v>598</v>
      </c>
      <c r="E334" s="150" t="s">
        <v>0</v>
      </c>
      <c r="F334" s="141"/>
      <c r="G334" s="151" t="s">
        <v>617</v>
      </c>
      <c r="H334" s="150" t="s">
        <v>0</v>
      </c>
      <c r="I334" s="141"/>
      <c r="J334" s="151" t="s">
        <v>617</v>
      </c>
      <c r="K334" s="150" t="s">
        <v>0</v>
      </c>
      <c r="L334" s="141"/>
      <c r="M334" s="151" t="s">
        <v>617</v>
      </c>
      <c r="N334" s="150" t="s">
        <v>0</v>
      </c>
      <c r="O334" s="141"/>
      <c r="P334" s="151" t="s">
        <v>617</v>
      </c>
      <c r="R334" s="52">
        <v>2500</v>
      </c>
      <c r="S334" s="52">
        <f t="shared" si="94"/>
        <v>2000</v>
      </c>
      <c r="T334" s="52">
        <f t="shared" si="95"/>
        <v>400.00000000000006</v>
      </c>
      <c r="U334" s="52">
        <f t="shared" si="96"/>
        <v>75</v>
      </c>
      <c r="V334" s="52">
        <f t="shared" si="97"/>
        <v>25.000000000000004</v>
      </c>
      <c r="W334" s="47"/>
      <c r="X334" s="53" t="s">
        <v>0</v>
      </c>
      <c r="Y334" s="152" t="str">
        <f t="shared" si="98"/>
        <v xml:space="preserve">INCOMPLETE!    </v>
      </c>
    </row>
    <row r="335" spans="1:25" s="12" customFormat="1" ht="12" customHeight="1" x14ac:dyDescent="0.2">
      <c r="A335" s="125"/>
      <c r="B335" s="40"/>
      <c r="C335" s="41" t="s">
        <v>287</v>
      </c>
      <c r="D335" s="237" t="s">
        <v>628</v>
      </c>
      <c r="E335" s="238"/>
      <c r="F335" s="238"/>
      <c r="G335" s="238"/>
      <c r="H335" s="238"/>
      <c r="I335" s="238"/>
      <c r="J335" s="238"/>
      <c r="K335" s="238"/>
      <c r="L335" s="238"/>
      <c r="M335" s="238"/>
      <c r="N335" s="238"/>
      <c r="O335" s="238"/>
      <c r="P335" s="239"/>
      <c r="Q335" s="5"/>
      <c r="R335" s="42"/>
      <c r="S335" s="42"/>
      <c r="T335" s="42"/>
      <c r="U335" s="42"/>
      <c r="V335" s="42"/>
      <c r="W335" s="43"/>
      <c r="X335" s="44"/>
      <c r="Y335" s="153"/>
    </row>
    <row r="336" spans="1:25" ht="12" customHeight="1" x14ac:dyDescent="0.2">
      <c r="A336" s="125"/>
      <c r="B336" s="45">
        <v>222</v>
      </c>
      <c r="C336" s="46" t="s">
        <v>288</v>
      </c>
      <c r="D336" s="149" t="s">
        <v>600</v>
      </c>
      <c r="E336" s="150" t="s">
        <v>0</v>
      </c>
      <c r="F336" s="141"/>
      <c r="G336" s="151" t="s">
        <v>617</v>
      </c>
      <c r="H336" s="150" t="s">
        <v>0</v>
      </c>
      <c r="I336" s="141"/>
      <c r="J336" s="151" t="s">
        <v>617</v>
      </c>
      <c r="K336" s="150" t="s">
        <v>0</v>
      </c>
      <c r="L336" s="141"/>
      <c r="M336" s="151" t="s">
        <v>617</v>
      </c>
      <c r="N336" s="150" t="s">
        <v>0</v>
      </c>
      <c r="O336" s="141"/>
      <c r="P336" s="151" t="s">
        <v>617</v>
      </c>
      <c r="R336" s="52">
        <v>2500</v>
      </c>
      <c r="S336" s="52">
        <f t="shared" ref="S336:S337" si="99">$R336-$T336-$U336-$V336</f>
        <v>2000</v>
      </c>
      <c r="T336" s="52">
        <f>$R336*$R$32</f>
        <v>400.00000000000006</v>
      </c>
      <c r="U336" s="52">
        <f>$R336*$R$33</f>
        <v>75</v>
      </c>
      <c r="V336" s="52">
        <f>$R336*$R$34</f>
        <v>25.000000000000004</v>
      </c>
      <c r="W336" s="47"/>
      <c r="X336" s="53" t="s">
        <v>0</v>
      </c>
      <c r="Y336" s="152" t="str">
        <f>IF(AND(ISNUMBER($F336),ISNUMBER($I336),ISNUMBER($L336),ISNUMBER($O336),$F336&gt;=0,$I336&gt;=0,$L336&gt;=0,$O336&gt;=0),$F336*($S336+$T336*(1+$O$32%)+$U336*(1+$O$33%)+$V336*(1+$O$34%))+$I336*($S336+$T336*(1+$O$32%)+$U336*(1+$O$33%)+$V336*(1+$O$34%))+$L336*($S336+$T336*(1+$O$32%)+$U336*(1+$O$33%)+$V336*(1+$O$34%))+$O336*($S336+$T336*(1+$O$32%)+$U336*(1+$O$33%)+$V336*(1+$O$34%)),"INCOMPLETE!    ")</f>
        <v xml:space="preserve">INCOMPLETE!    </v>
      </c>
    </row>
    <row r="337" spans="1:25" ht="12" customHeight="1" x14ac:dyDescent="0.2">
      <c r="A337" s="125"/>
      <c r="B337" s="45">
        <v>223</v>
      </c>
      <c r="C337" s="46" t="s">
        <v>289</v>
      </c>
      <c r="D337" s="149" t="s">
        <v>601</v>
      </c>
      <c r="E337" s="150" t="s">
        <v>0</v>
      </c>
      <c r="F337" s="141"/>
      <c r="G337" s="151" t="s">
        <v>617</v>
      </c>
      <c r="H337" s="150" t="s">
        <v>0</v>
      </c>
      <c r="I337" s="141"/>
      <c r="J337" s="151" t="s">
        <v>617</v>
      </c>
      <c r="K337" s="150" t="s">
        <v>0</v>
      </c>
      <c r="L337" s="141"/>
      <c r="M337" s="151" t="s">
        <v>617</v>
      </c>
      <c r="N337" s="150" t="s">
        <v>0</v>
      </c>
      <c r="O337" s="141"/>
      <c r="P337" s="151" t="s">
        <v>617</v>
      </c>
      <c r="R337" s="52">
        <v>2500</v>
      </c>
      <c r="S337" s="52">
        <f t="shared" si="99"/>
        <v>2000</v>
      </c>
      <c r="T337" s="52">
        <f>$R337*$R$32</f>
        <v>400.00000000000006</v>
      </c>
      <c r="U337" s="52">
        <f>$R337*$R$33</f>
        <v>75</v>
      </c>
      <c r="V337" s="52">
        <f>$R337*$R$34</f>
        <v>25.000000000000004</v>
      </c>
      <c r="W337" s="47"/>
      <c r="X337" s="53" t="s">
        <v>0</v>
      </c>
      <c r="Y337" s="152" t="str">
        <f>IF(AND(ISNUMBER($F337),ISNUMBER($I337),ISNUMBER($L337),ISNUMBER($O337),$F337&gt;=0,$I337&gt;=0,$L337&gt;=0,$O337&gt;=0),$F337*($S337+$T337*(1+$O$32%)+$U337*(1+$O$33%)+$V337*(1+$O$34%))+$I337*($S337+$T337*(1+$O$32%)+$U337*(1+$O$33%)+$V337*(1+$O$34%))+$L337*($S337+$T337*(1+$O$32%)+$U337*(1+$O$33%)+$V337*(1+$O$34%))+$O337*($S337+$T337*(1+$O$32%)+$U337*(1+$O$33%)+$V337*(1+$O$34%)),"INCOMPLETE!    ")</f>
        <v xml:space="preserve">INCOMPLETE!    </v>
      </c>
    </row>
    <row r="338" spans="1:25" s="12" customFormat="1" ht="12" customHeight="1" x14ac:dyDescent="0.2">
      <c r="A338" s="125"/>
      <c r="B338" s="40"/>
      <c r="C338" s="41" t="s">
        <v>290</v>
      </c>
      <c r="D338" s="237" t="s">
        <v>629</v>
      </c>
      <c r="E338" s="238"/>
      <c r="F338" s="238"/>
      <c r="G338" s="238"/>
      <c r="H338" s="238"/>
      <c r="I338" s="238"/>
      <c r="J338" s="238"/>
      <c r="K338" s="238"/>
      <c r="L338" s="238"/>
      <c r="M338" s="238"/>
      <c r="N338" s="238"/>
      <c r="O338" s="238"/>
      <c r="P338" s="239"/>
      <c r="Q338" s="5"/>
      <c r="R338" s="42"/>
      <c r="S338" s="42"/>
      <c r="T338" s="42"/>
      <c r="U338" s="42"/>
      <c r="V338" s="42"/>
      <c r="W338" s="43"/>
      <c r="X338" s="44"/>
      <c r="Y338" s="153"/>
    </row>
    <row r="339" spans="1:25" ht="12" customHeight="1" x14ac:dyDescent="0.2">
      <c r="A339" s="125"/>
      <c r="B339" s="45">
        <v>224</v>
      </c>
      <c r="C339" s="46" t="s">
        <v>291</v>
      </c>
      <c r="D339" s="149" t="s">
        <v>600</v>
      </c>
      <c r="E339" s="150" t="s">
        <v>0</v>
      </c>
      <c r="F339" s="141"/>
      <c r="G339" s="151" t="s">
        <v>617</v>
      </c>
      <c r="H339" s="150" t="s">
        <v>0</v>
      </c>
      <c r="I339" s="141"/>
      <c r="J339" s="151" t="s">
        <v>617</v>
      </c>
      <c r="K339" s="150" t="s">
        <v>0</v>
      </c>
      <c r="L339" s="141"/>
      <c r="M339" s="151" t="s">
        <v>617</v>
      </c>
      <c r="N339" s="150" t="s">
        <v>0</v>
      </c>
      <c r="O339" s="141"/>
      <c r="P339" s="151" t="s">
        <v>617</v>
      </c>
      <c r="R339" s="52">
        <v>2500</v>
      </c>
      <c r="S339" s="52">
        <f t="shared" ref="S339:S340" si="100">$R339-$T339-$U339-$V339</f>
        <v>2000</v>
      </c>
      <c r="T339" s="52">
        <f>$R339*$R$32</f>
        <v>400.00000000000006</v>
      </c>
      <c r="U339" s="52">
        <f>$R339*$R$33</f>
        <v>75</v>
      </c>
      <c r="V339" s="52">
        <f>$R339*$R$34</f>
        <v>25.000000000000004</v>
      </c>
      <c r="W339" s="47"/>
      <c r="X339" s="53" t="s">
        <v>0</v>
      </c>
      <c r="Y339" s="152" t="str">
        <f>IF(AND(ISNUMBER($F339),ISNUMBER($I339),ISNUMBER($L339),ISNUMBER($O339),$F339&gt;=0,$I339&gt;=0,$L339&gt;=0,$O339&gt;=0),$F339*($S339+$T339*(1+$O$32%)+$U339*(1+$O$33%)+$V339*(1+$O$34%))+$I339*($S339+$T339*(1+$O$32%)+$U339*(1+$O$33%)+$V339*(1+$O$34%))+$L339*($S339+$T339*(1+$O$32%)+$U339*(1+$O$33%)+$V339*(1+$O$34%))+$O339*($S339+$T339*(1+$O$32%)+$U339*(1+$O$33%)+$V339*(1+$O$34%)),"INCOMPLETE!    ")</f>
        <v xml:space="preserve">INCOMPLETE!    </v>
      </c>
    </row>
    <row r="340" spans="1:25" ht="12" customHeight="1" x14ac:dyDescent="0.2">
      <c r="A340" s="125"/>
      <c r="B340" s="45">
        <v>225</v>
      </c>
      <c r="C340" s="46" t="s">
        <v>292</v>
      </c>
      <c r="D340" s="149" t="s">
        <v>601</v>
      </c>
      <c r="E340" s="150" t="s">
        <v>0</v>
      </c>
      <c r="F340" s="141"/>
      <c r="G340" s="151" t="s">
        <v>617</v>
      </c>
      <c r="H340" s="150" t="s">
        <v>0</v>
      </c>
      <c r="I340" s="141"/>
      <c r="J340" s="151" t="s">
        <v>617</v>
      </c>
      <c r="K340" s="150" t="s">
        <v>0</v>
      </c>
      <c r="L340" s="141"/>
      <c r="M340" s="151" t="s">
        <v>617</v>
      </c>
      <c r="N340" s="150" t="s">
        <v>0</v>
      </c>
      <c r="O340" s="141"/>
      <c r="P340" s="151" t="s">
        <v>617</v>
      </c>
      <c r="R340" s="52">
        <v>2500</v>
      </c>
      <c r="S340" s="52">
        <f t="shared" si="100"/>
        <v>2000</v>
      </c>
      <c r="T340" s="52">
        <f>$R340*$R$32</f>
        <v>400.00000000000006</v>
      </c>
      <c r="U340" s="52">
        <f>$R340*$R$33</f>
        <v>75</v>
      </c>
      <c r="V340" s="52">
        <f>$R340*$R$34</f>
        <v>25.000000000000004</v>
      </c>
      <c r="W340" s="47"/>
      <c r="X340" s="53" t="s">
        <v>0</v>
      </c>
      <c r="Y340" s="152" t="str">
        <f>IF(AND(ISNUMBER($F340),ISNUMBER($I340),ISNUMBER($L340),ISNUMBER($O340),$F340&gt;=0,$I340&gt;=0,$L340&gt;=0,$O340&gt;=0),$F340*($S340+$T340*(1+$O$32%)+$U340*(1+$O$33%)+$V340*(1+$O$34%))+$I340*($S340+$T340*(1+$O$32%)+$U340*(1+$O$33%)+$V340*(1+$O$34%))+$L340*($S340+$T340*(1+$O$32%)+$U340*(1+$O$33%)+$V340*(1+$O$34%))+$O340*($S340+$T340*(1+$O$32%)+$U340*(1+$O$33%)+$V340*(1+$O$34%)),"INCOMPLETE!    ")</f>
        <v xml:space="preserve">INCOMPLETE!    </v>
      </c>
    </row>
    <row r="341" spans="1:25" s="12" customFormat="1" ht="12" customHeight="1" x14ac:dyDescent="0.2">
      <c r="A341" s="125"/>
      <c r="B341" s="40"/>
      <c r="C341" s="41" t="s">
        <v>293</v>
      </c>
      <c r="D341" s="237" t="s">
        <v>630</v>
      </c>
      <c r="E341" s="238"/>
      <c r="F341" s="238"/>
      <c r="G341" s="238"/>
      <c r="H341" s="238"/>
      <c r="I341" s="238"/>
      <c r="J341" s="238"/>
      <c r="K341" s="238"/>
      <c r="L341" s="238"/>
      <c r="M341" s="238"/>
      <c r="N341" s="238"/>
      <c r="O341" s="238"/>
      <c r="P341" s="239"/>
      <c r="Q341" s="5"/>
      <c r="R341" s="42"/>
      <c r="S341" s="42"/>
      <c r="T341" s="42"/>
      <c r="U341" s="42"/>
      <c r="V341" s="42"/>
      <c r="W341" s="43"/>
      <c r="X341" s="44"/>
      <c r="Y341" s="153"/>
    </row>
    <row r="342" spans="1:25" ht="12" customHeight="1" x14ac:dyDescent="0.2">
      <c r="A342" s="125"/>
      <c r="B342" s="45">
        <v>226</v>
      </c>
      <c r="C342" s="46" t="s">
        <v>294</v>
      </c>
      <c r="D342" s="149" t="s">
        <v>604</v>
      </c>
      <c r="E342" s="150" t="s">
        <v>0</v>
      </c>
      <c r="F342" s="141"/>
      <c r="G342" s="151" t="s">
        <v>617</v>
      </c>
      <c r="H342" s="150" t="s">
        <v>0</v>
      </c>
      <c r="I342" s="141"/>
      <c r="J342" s="151" t="s">
        <v>617</v>
      </c>
      <c r="K342" s="150" t="s">
        <v>0</v>
      </c>
      <c r="L342" s="141"/>
      <c r="M342" s="151" t="s">
        <v>617</v>
      </c>
      <c r="N342" s="150" t="s">
        <v>0</v>
      </c>
      <c r="O342" s="141"/>
      <c r="P342" s="151" t="s">
        <v>617</v>
      </c>
      <c r="R342" s="52">
        <v>2500</v>
      </c>
      <c r="S342" s="52">
        <f t="shared" ref="S342:S343" si="101">$R342-$T342-$U342-$V342</f>
        <v>2000</v>
      </c>
      <c r="T342" s="52">
        <f>$R342*$R$32</f>
        <v>400.00000000000006</v>
      </c>
      <c r="U342" s="52">
        <f>$R342*$R$33</f>
        <v>75</v>
      </c>
      <c r="V342" s="52">
        <f>$R342*$R$34</f>
        <v>25.000000000000004</v>
      </c>
      <c r="W342" s="47"/>
      <c r="X342" s="53" t="s">
        <v>0</v>
      </c>
      <c r="Y342" s="152" t="str">
        <f>IF(AND(ISNUMBER($F342),ISNUMBER($I342),ISNUMBER($L342),ISNUMBER($O342),$F342&gt;=0,$I342&gt;=0,$L342&gt;=0,$O342&gt;=0),$F342*($S342+$T342*(1+$O$32%)+$U342*(1+$O$33%)+$V342*(1+$O$34%))+$I342*($S342+$T342*(1+$O$32%)+$U342*(1+$O$33%)+$V342*(1+$O$34%))+$L342*($S342+$T342*(1+$O$32%)+$U342*(1+$O$33%)+$V342*(1+$O$34%))+$O342*($S342+$T342*(1+$O$32%)+$U342*(1+$O$33%)+$V342*(1+$O$34%)),"INCOMPLETE!    ")</f>
        <v xml:space="preserve">INCOMPLETE!    </v>
      </c>
    </row>
    <row r="343" spans="1:25" ht="12" customHeight="1" x14ac:dyDescent="0.2">
      <c r="A343" s="125"/>
      <c r="B343" s="45">
        <v>227</v>
      </c>
      <c r="C343" s="46" t="s">
        <v>295</v>
      </c>
      <c r="D343" s="149" t="s">
        <v>605</v>
      </c>
      <c r="E343" s="150" t="s">
        <v>0</v>
      </c>
      <c r="F343" s="141"/>
      <c r="G343" s="151" t="s">
        <v>617</v>
      </c>
      <c r="H343" s="150" t="s">
        <v>0</v>
      </c>
      <c r="I343" s="141"/>
      <c r="J343" s="151" t="s">
        <v>617</v>
      </c>
      <c r="K343" s="150" t="s">
        <v>0</v>
      </c>
      <c r="L343" s="141"/>
      <c r="M343" s="151" t="s">
        <v>617</v>
      </c>
      <c r="N343" s="150" t="s">
        <v>0</v>
      </c>
      <c r="O343" s="141"/>
      <c r="P343" s="151" t="s">
        <v>617</v>
      </c>
      <c r="R343" s="52">
        <v>2500</v>
      </c>
      <c r="S343" s="52">
        <f t="shared" si="101"/>
        <v>2000</v>
      </c>
      <c r="T343" s="52">
        <f>$R343*$R$32</f>
        <v>400.00000000000006</v>
      </c>
      <c r="U343" s="52">
        <f>$R343*$R$33</f>
        <v>75</v>
      </c>
      <c r="V343" s="52">
        <f>$R343*$R$34</f>
        <v>25.000000000000004</v>
      </c>
      <c r="W343" s="47"/>
      <c r="X343" s="53" t="s">
        <v>0</v>
      </c>
      <c r="Y343" s="152" t="str">
        <f>IF(AND(ISNUMBER($F343),ISNUMBER($I343),ISNUMBER($L343),ISNUMBER($O343),$F343&gt;=0,$I343&gt;=0,$L343&gt;=0,$O343&gt;=0),$F343*($S343+$T343*(1+$O$32%)+$U343*(1+$O$33%)+$V343*(1+$O$34%))+$I343*($S343+$T343*(1+$O$32%)+$U343*(1+$O$33%)+$V343*(1+$O$34%))+$L343*($S343+$T343*(1+$O$32%)+$U343*(1+$O$33%)+$V343*(1+$O$34%))+$O343*($S343+$T343*(1+$O$32%)+$U343*(1+$O$33%)+$V343*(1+$O$34%)),"INCOMPLETE!    ")</f>
        <v xml:space="preserve">INCOMPLETE!    </v>
      </c>
    </row>
    <row r="344" spans="1:25" s="12" customFormat="1" ht="12" customHeight="1" x14ac:dyDescent="0.2">
      <c r="A344" s="125"/>
      <c r="B344" s="81"/>
      <c r="C344" s="134" t="s">
        <v>5</v>
      </c>
      <c r="D344" s="244" t="s">
        <v>606</v>
      </c>
      <c r="E344" s="244"/>
      <c r="F344" s="244"/>
      <c r="G344" s="244"/>
      <c r="H344" s="244"/>
      <c r="I344" s="244"/>
      <c r="J344" s="244"/>
      <c r="K344" s="244"/>
      <c r="L344" s="244"/>
      <c r="M344" s="244"/>
      <c r="N344" s="244"/>
      <c r="O344" s="244"/>
      <c r="P344" s="244"/>
      <c r="Q344" s="5"/>
      <c r="R344" s="82"/>
      <c r="S344" s="82"/>
      <c r="T344" s="82"/>
      <c r="U344" s="82"/>
      <c r="V344" s="82"/>
      <c r="W344" s="81"/>
      <c r="X344" s="83"/>
      <c r="Y344" s="154"/>
    </row>
    <row r="345" spans="1:25" s="12" customFormat="1" ht="12" customHeight="1" x14ac:dyDescent="0.2">
      <c r="A345" s="125"/>
      <c r="B345" s="40"/>
      <c r="C345" s="41" t="s">
        <v>296</v>
      </c>
      <c r="D345" s="237" t="s">
        <v>607</v>
      </c>
      <c r="E345" s="238"/>
      <c r="F345" s="238"/>
      <c r="G345" s="238"/>
      <c r="H345" s="238"/>
      <c r="I345" s="238"/>
      <c r="J345" s="238"/>
      <c r="K345" s="238"/>
      <c r="L345" s="238"/>
      <c r="M345" s="238"/>
      <c r="N345" s="238"/>
      <c r="O345" s="238"/>
      <c r="P345" s="239"/>
      <c r="Q345" s="5"/>
      <c r="R345" s="42"/>
      <c r="S345" s="42"/>
      <c r="T345" s="42"/>
      <c r="U345" s="42"/>
      <c r="V345" s="42"/>
      <c r="W345" s="43"/>
      <c r="X345" s="44"/>
      <c r="Y345" s="153"/>
    </row>
    <row r="346" spans="1:25" ht="12" customHeight="1" x14ac:dyDescent="0.2">
      <c r="A346" s="125"/>
      <c r="B346" s="45">
        <v>228</v>
      </c>
      <c r="C346" s="46" t="s">
        <v>297</v>
      </c>
      <c r="D346" s="149" t="s">
        <v>608</v>
      </c>
      <c r="E346" s="150" t="s">
        <v>0</v>
      </c>
      <c r="F346" s="141"/>
      <c r="G346" s="151" t="s">
        <v>617</v>
      </c>
      <c r="H346" s="150" t="s">
        <v>0</v>
      </c>
      <c r="I346" s="141"/>
      <c r="J346" s="151" t="s">
        <v>617</v>
      </c>
      <c r="K346" s="150" t="s">
        <v>0</v>
      </c>
      <c r="L346" s="141"/>
      <c r="M346" s="151" t="s">
        <v>617</v>
      </c>
      <c r="N346" s="150" t="s">
        <v>0</v>
      </c>
      <c r="O346" s="141"/>
      <c r="P346" s="151" t="s">
        <v>617</v>
      </c>
      <c r="R346" s="52">
        <v>2500</v>
      </c>
      <c r="S346" s="52">
        <f t="shared" ref="S346:S348" si="102">$R346-$T346-$U346-$V346</f>
        <v>2000</v>
      </c>
      <c r="T346" s="52">
        <f>$R346*$R$32</f>
        <v>400.00000000000006</v>
      </c>
      <c r="U346" s="52">
        <f>$R346*$R$33</f>
        <v>75</v>
      </c>
      <c r="V346" s="52">
        <f>$R346*$R$34</f>
        <v>25.000000000000004</v>
      </c>
      <c r="W346" s="47"/>
      <c r="X346" s="53" t="s">
        <v>0</v>
      </c>
      <c r="Y346" s="152" t="str">
        <f>IF(AND(ISNUMBER($F346),ISNUMBER($I346),ISNUMBER($L346),ISNUMBER($O346),$F346&gt;=0,$I346&gt;=0,$L346&gt;=0,$O346&gt;=0),$F346*($S346+$T346*(1+$O$32%)+$U346*(1+$O$33%)+$V346*(1+$O$34%))+$I346*($S346+$T346*(1+$O$32%)+$U346*(1+$O$33%)+$V346*(1+$O$34%))+$L346*($S346+$T346*(1+$O$32%)+$U346*(1+$O$33%)+$V346*(1+$O$34%))+$O346*($S346+$T346*(1+$O$32%)+$U346*(1+$O$33%)+$V346*(1+$O$34%)),"INCOMPLETE!    ")</f>
        <v xml:space="preserve">INCOMPLETE!    </v>
      </c>
    </row>
    <row r="347" spans="1:25" ht="12" customHeight="1" x14ac:dyDescent="0.2">
      <c r="A347" s="125"/>
      <c r="B347" s="45">
        <v>229</v>
      </c>
      <c r="C347" s="46" t="s">
        <v>298</v>
      </c>
      <c r="D347" s="149" t="s">
        <v>609</v>
      </c>
      <c r="E347" s="150" t="s">
        <v>0</v>
      </c>
      <c r="F347" s="141"/>
      <c r="G347" s="151" t="s">
        <v>617</v>
      </c>
      <c r="H347" s="150" t="s">
        <v>0</v>
      </c>
      <c r="I347" s="141"/>
      <c r="J347" s="151" t="s">
        <v>617</v>
      </c>
      <c r="K347" s="150" t="s">
        <v>0</v>
      </c>
      <c r="L347" s="141"/>
      <c r="M347" s="151" t="s">
        <v>617</v>
      </c>
      <c r="N347" s="150" t="s">
        <v>0</v>
      </c>
      <c r="O347" s="141"/>
      <c r="P347" s="151" t="s">
        <v>617</v>
      </c>
      <c r="R347" s="52">
        <v>2500</v>
      </c>
      <c r="S347" s="52">
        <f t="shared" si="102"/>
        <v>2000</v>
      </c>
      <c r="T347" s="52">
        <f>$R347*$R$32</f>
        <v>400.00000000000006</v>
      </c>
      <c r="U347" s="52">
        <f>$R347*$R$33</f>
        <v>75</v>
      </c>
      <c r="V347" s="52">
        <f>$R347*$R$34</f>
        <v>25.000000000000004</v>
      </c>
      <c r="W347" s="47"/>
      <c r="X347" s="53" t="s">
        <v>0</v>
      </c>
      <c r="Y347" s="152" t="str">
        <f>IF(AND(ISNUMBER($F347),ISNUMBER($I347),ISNUMBER($L347),ISNUMBER($O347),$F347&gt;=0,$I347&gt;=0,$L347&gt;=0,$O347&gt;=0),$F347*($S347+$T347*(1+$O$32%)+$U347*(1+$O$33%)+$V347*(1+$O$34%))+$I347*($S347+$T347*(1+$O$32%)+$U347*(1+$O$33%)+$V347*(1+$O$34%))+$L347*($S347+$T347*(1+$O$32%)+$U347*(1+$O$33%)+$V347*(1+$O$34%))+$O347*($S347+$T347*(1+$O$32%)+$U347*(1+$O$33%)+$V347*(1+$O$34%)),"INCOMPLETE!    ")</f>
        <v xml:space="preserve">INCOMPLETE!    </v>
      </c>
    </row>
    <row r="348" spans="1:25" ht="12" customHeight="1" x14ac:dyDescent="0.2">
      <c r="A348" s="125"/>
      <c r="B348" s="45">
        <v>230</v>
      </c>
      <c r="C348" s="46" t="s">
        <v>299</v>
      </c>
      <c r="D348" s="149" t="s">
        <v>610</v>
      </c>
      <c r="E348" s="150" t="s">
        <v>0</v>
      </c>
      <c r="F348" s="141"/>
      <c r="G348" s="151" t="s">
        <v>617</v>
      </c>
      <c r="H348" s="150" t="s">
        <v>0</v>
      </c>
      <c r="I348" s="141"/>
      <c r="J348" s="151" t="s">
        <v>617</v>
      </c>
      <c r="K348" s="150" t="s">
        <v>0</v>
      </c>
      <c r="L348" s="141"/>
      <c r="M348" s="151" t="s">
        <v>617</v>
      </c>
      <c r="N348" s="150" t="s">
        <v>0</v>
      </c>
      <c r="O348" s="141"/>
      <c r="P348" s="151" t="s">
        <v>617</v>
      </c>
      <c r="R348" s="52">
        <v>2500</v>
      </c>
      <c r="S348" s="52">
        <f t="shared" si="102"/>
        <v>2000</v>
      </c>
      <c r="T348" s="52">
        <f>$R348*$R$32</f>
        <v>400.00000000000006</v>
      </c>
      <c r="U348" s="52">
        <f>$R348*$R$33</f>
        <v>75</v>
      </c>
      <c r="V348" s="52">
        <f>$R348*$R$34</f>
        <v>25.000000000000004</v>
      </c>
      <c r="W348" s="47"/>
      <c r="X348" s="53" t="s">
        <v>0</v>
      </c>
      <c r="Y348" s="152" t="str">
        <f>IF(AND(ISNUMBER($F348),ISNUMBER($I348),ISNUMBER($L348),ISNUMBER($O348),$F348&gt;=0,$I348&gt;=0,$L348&gt;=0,$O348&gt;=0),$F348*($S348+$T348*(1+$O$32%)+$U348*(1+$O$33%)+$V348*(1+$O$34%))+$I348*($S348+$T348*(1+$O$32%)+$U348*(1+$O$33%)+$V348*(1+$O$34%))+$L348*($S348+$T348*(1+$O$32%)+$U348*(1+$O$33%)+$V348*(1+$O$34%))+$O348*($S348+$T348*(1+$O$32%)+$U348*(1+$O$33%)+$V348*(1+$O$34%)),"INCOMPLETE!    ")</f>
        <v xml:space="preserve">INCOMPLETE!    </v>
      </c>
    </row>
    <row r="349" spans="1:25" s="12" customFormat="1" ht="12" customHeight="1" x14ac:dyDescent="0.2">
      <c r="A349" s="125"/>
      <c r="B349" s="40"/>
      <c r="C349" s="41" t="s">
        <v>300</v>
      </c>
      <c r="D349" s="237" t="s">
        <v>611</v>
      </c>
      <c r="E349" s="238"/>
      <c r="F349" s="238"/>
      <c r="G349" s="238"/>
      <c r="H349" s="238"/>
      <c r="I349" s="238"/>
      <c r="J349" s="238"/>
      <c r="K349" s="238"/>
      <c r="L349" s="238"/>
      <c r="M349" s="238"/>
      <c r="N349" s="238"/>
      <c r="O349" s="238"/>
      <c r="P349" s="239"/>
      <c r="Q349" s="5"/>
      <c r="R349" s="42"/>
      <c r="S349" s="42"/>
      <c r="T349" s="42"/>
      <c r="U349" s="42"/>
      <c r="V349" s="42"/>
      <c r="W349" s="43"/>
      <c r="X349" s="44"/>
      <c r="Y349" s="153"/>
    </row>
    <row r="350" spans="1:25" ht="12" customHeight="1" x14ac:dyDescent="0.2">
      <c r="A350" s="125"/>
      <c r="B350" s="45">
        <v>231</v>
      </c>
      <c r="C350" s="46" t="s">
        <v>301</v>
      </c>
      <c r="D350" s="149" t="s">
        <v>608</v>
      </c>
      <c r="E350" s="150" t="s">
        <v>0</v>
      </c>
      <c r="F350" s="141"/>
      <c r="G350" s="151" t="s">
        <v>617</v>
      </c>
      <c r="H350" s="150" t="s">
        <v>0</v>
      </c>
      <c r="I350" s="141"/>
      <c r="J350" s="151" t="s">
        <v>617</v>
      </c>
      <c r="K350" s="150" t="s">
        <v>0</v>
      </c>
      <c r="L350" s="141"/>
      <c r="M350" s="151" t="s">
        <v>617</v>
      </c>
      <c r="N350" s="150" t="s">
        <v>0</v>
      </c>
      <c r="O350" s="141"/>
      <c r="P350" s="151" t="s">
        <v>617</v>
      </c>
      <c r="R350" s="52">
        <v>2500</v>
      </c>
      <c r="S350" s="52">
        <f t="shared" ref="S350:S351" si="103">$R350-$T350-$U350-$V350</f>
        <v>2000</v>
      </c>
      <c r="T350" s="52">
        <f>$R350*$R$32</f>
        <v>400.00000000000006</v>
      </c>
      <c r="U350" s="52">
        <f>$R350*$R$33</f>
        <v>75</v>
      </c>
      <c r="V350" s="52">
        <f>$R350*$R$34</f>
        <v>25.000000000000004</v>
      </c>
      <c r="W350" s="47"/>
      <c r="X350" s="53" t="s">
        <v>0</v>
      </c>
      <c r="Y350" s="152" t="str">
        <f>IF(AND(ISNUMBER($F350),ISNUMBER($I350),ISNUMBER($L350),ISNUMBER($O350),$F350&gt;=0,$I350&gt;=0,$L350&gt;=0,$O350&gt;=0),$F350*($S350+$T350*(1+$O$32%)+$U350*(1+$O$33%)+$V350*(1+$O$34%))+$I350*($S350+$T350*(1+$O$32%)+$U350*(1+$O$33%)+$V350*(1+$O$34%))+$L350*($S350+$T350*(1+$O$32%)+$U350*(1+$O$33%)+$V350*(1+$O$34%))+$O350*($S350+$T350*(1+$O$32%)+$U350*(1+$O$33%)+$V350*(1+$O$34%)),"INCOMPLETE!    ")</f>
        <v xml:space="preserve">INCOMPLETE!    </v>
      </c>
    </row>
    <row r="351" spans="1:25" ht="12" customHeight="1" x14ac:dyDescent="0.2">
      <c r="A351" s="125"/>
      <c r="B351" s="45">
        <v>232</v>
      </c>
      <c r="C351" s="46" t="s">
        <v>302</v>
      </c>
      <c r="D351" s="149" t="s">
        <v>609</v>
      </c>
      <c r="E351" s="150" t="s">
        <v>0</v>
      </c>
      <c r="F351" s="141"/>
      <c r="G351" s="151" t="s">
        <v>617</v>
      </c>
      <c r="H351" s="150" t="s">
        <v>0</v>
      </c>
      <c r="I351" s="141"/>
      <c r="J351" s="151" t="s">
        <v>617</v>
      </c>
      <c r="K351" s="150" t="s">
        <v>0</v>
      </c>
      <c r="L351" s="141"/>
      <c r="M351" s="151" t="s">
        <v>617</v>
      </c>
      <c r="N351" s="150" t="s">
        <v>0</v>
      </c>
      <c r="O351" s="141"/>
      <c r="P351" s="151" t="s">
        <v>617</v>
      </c>
      <c r="R351" s="52">
        <v>2500</v>
      </c>
      <c r="S351" s="52">
        <f t="shared" si="103"/>
        <v>2000</v>
      </c>
      <c r="T351" s="52">
        <f>$R351*$R$32</f>
        <v>400.00000000000006</v>
      </c>
      <c r="U351" s="52">
        <f>$R351*$R$33</f>
        <v>75</v>
      </c>
      <c r="V351" s="52">
        <f>$R351*$R$34</f>
        <v>25.000000000000004</v>
      </c>
      <c r="W351" s="47"/>
      <c r="X351" s="53" t="s">
        <v>0</v>
      </c>
      <c r="Y351" s="152" t="str">
        <f>IF(AND(ISNUMBER($F351),ISNUMBER($I351),ISNUMBER($L351),ISNUMBER($O351),$F351&gt;=0,$I351&gt;=0,$L351&gt;=0,$O351&gt;=0),$F351*($S351+$T351*(1+$O$32%)+$U351*(1+$O$33%)+$V351*(1+$O$34%))+$I351*($S351+$T351*(1+$O$32%)+$U351*(1+$O$33%)+$V351*(1+$O$34%))+$L351*($S351+$T351*(1+$O$32%)+$U351*(1+$O$33%)+$V351*(1+$O$34%))+$O351*($S351+$T351*(1+$O$32%)+$U351*(1+$O$33%)+$V351*(1+$O$34%)),"INCOMPLETE!    ")</f>
        <v xml:space="preserve">INCOMPLETE!    </v>
      </c>
    </row>
    <row r="352" spans="1:25" ht="12" customHeight="1" x14ac:dyDescent="0.2">
      <c r="A352" s="125"/>
      <c r="B352" s="45">
        <v>233</v>
      </c>
      <c r="C352" s="46" t="s">
        <v>303</v>
      </c>
      <c r="D352" s="149" t="s">
        <v>610</v>
      </c>
      <c r="E352" s="150" t="s">
        <v>0</v>
      </c>
      <c r="F352" s="141"/>
      <c r="G352" s="151" t="s">
        <v>617</v>
      </c>
      <c r="H352" s="150" t="s">
        <v>0</v>
      </c>
      <c r="I352" s="141"/>
      <c r="J352" s="151" t="s">
        <v>617</v>
      </c>
      <c r="K352" s="150" t="s">
        <v>0</v>
      </c>
      <c r="L352" s="141"/>
      <c r="M352" s="151" t="s">
        <v>617</v>
      </c>
      <c r="N352" s="150" t="s">
        <v>0</v>
      </c>
      <c r="O352" s="141"/>
      <c r="P352" s="151" t="s">
        <v>617</v>
      </c>
      <c r="R352" s="52">
        <v>2500</v>
      </c>
      <c r="S352" s="52">
        <f>$R352-$T352-$U352-$V352</f>
        <v>2000</v>
      </c>
      <c r="T352" s="52">
        <f>$R352*$R$32</f>
        <v>400.00000000000006</v>
      </c>
      <c r="U352" s="52">
        <f>$R352*$R$33</f>
        <v>75</v>
      </c>
      <c r="V352" s="52">
        <f>$R352*$R$34</f>
        <v>25.000000000000004</v>
      </c>
      <c r="W352" s="47"/>
      <c r="X352" s="53" t="s">
        <v>0</v>
      </c>
      <c r="Y352" s="152" t="str">
        <f>IF(AND(ISNUMBER($F352),ISNUMBER($I352),ISNUMBER($L352),ISNUMBER($O352),$F352&gt;=0,$I352&gt;=0,$L352&gt;=0,$O352&gt;=0),$F352*($S352+$T352*(1+$O$32%)+$U352*(1+$O$33%)+$V352*(1+$O$34%))+$I352*($S352+$T352*(1+$O$32%)+$U352*(1+$O$33%)+$V352*(1+$O$34%))+$L352*($S352+$T352*(1+$O$32%)+$U352*(1+$O$33%)+$V352*(1+$O$34%))+$O352*($S352+$T352*(1+$O$32%)+$U352*(1+$O$33%)+$V352*(1+$O$34%)),"INCOMPLETE!    ")</f>
        <v xml:space="preserve">INCOMPLETE!    </v>
      </c>
    </row>
    <row r="353" spans="1:25" s="12" customFormat="1" ht="12" customHeight="1" x14ac:dyDescent="0.2">
      <c r="A353" s="125"/>
      <c r="B353" s="40"/>
      <c r="C353" s="41" t="s">
        <v>304</v>
      </c>
      <c r="D353" s="237" t="s">
        <v>612</v>
      </c>
      <c r="E353" s="238"/>
      <c r="F353" s="238"/>
      <c r="G353" s="238"/>
      <c r="H353" s="238"/>
      <c r="I353" s="238"/>
      <c r="J353" s="238"/>
      <c r="K353" s="238"/>
      <c r="L353" s="238"/>
      <c r="M353" s="238"/>
      <c r="N353" s="238"/>
      <c r="O353" s="238"/>
      <c r="P353" s="239"/>
      <c r="Q353" s="5"/>
      <c r="R353" s="42"/>
      <c r="S353" s="42"/>
      <c r="T353" s="42"/>
      <c r="U353" s="42"/>
      <c r="V353" s="42"/>
      <c r="W353" s="43"/>
      <c r="X353" s="44"/>
      <c r="Y353" s="153"/>
    </row>
    <row r="354" spans="1:25" ht="12" customHeight="1" x14ac:dyDescent="0.2">
      <c r="A354" s="125"/>
      <c r="B354" s="45">
        <v>234</v>
      </c>
      <c r="C354" s="46" t="s">
        <v>305</v>
      </c>
      <c r="D354" s="149" t="s">
        <v>613</v>
      </c>
      <c r="E354" s="150" t="s">
        <v>0</v>
      </c>
      <c r="F354" s="141"/>
      <c r="G354" s="151" t="s">
        <v>617</v>
      </c>
      <c r="H354" s="150" t="s">
        <v>0</v>
      </c>
      <c r="I354" s="141"/>
      <c r="J354" s="151" t="s">
        <v>617</v>
      </c>
      <c r="K354" s="150" t="s">
        <v>0</v>
      </c>
      <c r="L354" s="141"/>
      <c r="M354" s="151" t="s">
        <v>617</v>
      </c>
      <c r="N354" s="150" t="s">
        <v>0</v>
      </c>
      <c r="O354" s="141"/>
      <c r="P354" s="151" t="s">
        <v>617</v>
      </c>
      <c r="R354" s="52">
        <v>2500</v>
      </c>
      <c r="S354" s="52">
        <f>$R354-$T354-$U354-$V354</f>
        <v>2000</v>
      </c>
      <c r="T354" s="52">
        <f>$R354*$R$32</f>
        <v>400.00000000000006</v>
      </c>
      <c r="U354" s="52">
        <f>$R354*$R$33</f>
        <v>75</v>
      </c>
      <c r="V354" s="52">
        <f>$R354*$R$34</f>
        <v>25.000000000000004</v>
      </c>
      <c r="W354" s="47"/>
      <c r="X354" s="53" t="s">
        <v>0</v>
      </c>
      <c r="Y354" s="152" t="str">
        <f>IF(AND(ISNUMBER($F354),ISNUMBER($I354),ISNUMBER($L354),ISNUMBER($O354),$F354&gt;=0,$I354&gt;=0,$L354&gt;=0,$O354&gt;=0),$F354*($S354+$T354*(1+$O$32%)+$U354*(1+$O$33%)+$V354*(1+$O$34%))+$I354*($S354+$T354*(1+$O$32%)+$U354*(1+$O$33%)+$V354*(1+$O$34%))+$L354*($S354+$T354*(1+$O$32%)+$U354*(1+$O$33%)+$V354*(1+$O$34%))+$O354*($S354+$T354*(1+$O$32%)+$U354*(1+$O$33%)+$V354*(1+$O$34%)),"INCOMPLETE!    ")</f>
        <v xml:space="preserve">INCOMPLETE!    </v>
      </c>
    </row>
    <row r="355" spans="1:25" s="12" customFormat="1" ht="12" customHeight="1" x14ac:dyDescent="0.2">
      <c r="A355" s="125"/>
      <c r="B355" s="40"/>
      <c r="C355" s="41" t="s">
        <v>306</v>
      </c>
      <c r="D355" s="237" t="s">
        <v>614</v>
      </c>
      <c r="E355" s="238"/>
      <c r="F355" s="238"/>
      <c r="G355" s="238"/>
      <c r="H355" s="238"/>
      <c r="I355" s="238"/>
      <c r="J355" s="238"/>
      <c r="K355" s="238"/>
      <c r="L355" s="238"/>
      <c r="M355" s="238"/>
      <c r="N355" s="238"/>
      <c r="O355" s="238"/>
      <c r="P355" s="239"/>
      <c r="Q355" s="5"/>
      <c r="R355" s="42"/>
      <c r="S355" s="42"/>
      <c r="T355" s="42"/>
      <c r="U355" s="42"/>
      <c r="V355" s="42"/>
      <c r="W355" s="43"/>
      <c r="X355" s="44"/>
      <c r="Y355" s="153"/>
    </row>
    <row r="356" spans="1:25" ht="12" customHeight="1" x14ac:dyDescent="0.2">
      <c r="A356" s="125"/>
      <c r="B356" s="45">
        <v>235</v>
      </c>
      <c r="C356" s="46" t="s">
        <v>307</v>
      </c>
      <c r="D356" s="149" t="s">
        <v>615</v>
      </c>
      <c r="E356" s="150" t="s">
        <v>0</v>
      </c>
      <c r="F356" s="141"/>
      <c r="G356" s="151" t="s">
        <v>617</v>
      </c>
      <c r="H356" s="150" t="s">
        <v>0</v>
      </c>
      <c r="I356" s="141"/>
      <c r="J356" s="151" t="s">
        <v>617</v>
      </c>
      <c r="K356" s="150" t="s">
        <v>0</v>
      </c>
      <c r="L356" s="141"/>
      <c r="M356" s="151" t="s">
        <v>617</v>
      </c>
      <c r="N356" s="150" t="s">
        <v>0</v>
      </c>
      <c r="O356" s="141"/>
      <c r="P356" s="151" t="s">
        <v>617</v>
      </c>
      <c r="R356" s="52">
        <v>2500</v>
      </c>
      <c r="S356" s="52">
        <f>$R356-$T356-$U356-$V356</f>
        <v>2000</v>
      </c>
      <c r="T356" s="52">
        <f>$R356*$R$32</f>
        <v>400.00000000000006</v>
      </c>
      <c r="U356" s="52">
        <f>$R356*$R$33</f>
        <v>75</v>
      </c>
      <c r="V356" s="52">
        <f>$R356*$R$34</f>
        <v>25.000000000000004</v>
      </c>
      <c r="W356" s="47"/>
      <c r="X356" s="53" t="s">
        <v>0</v>
      </c>
      <c r="Y356" s="152" t="str">
        <f>IF(AND(ISNUMBER($F356),ISNUMBER($I356),ISNUMBER($L356),ISNUMBER($O356),$F356&gt;=0,$I356&gt;=0,$L356&gt;=0,$O356&gt;=0),$F356*($S356+$T356*(1+$O$32%)+$U356*(1+$O$33%)+$V356*(1+$O$34%))+$I356*($S356+$T356*(1+$O$32%)+$U356*(1+$O$33%)+$V356*(1+$O$34%))+$L356*($S356+$T356*(1+$O$32%)+$U356*(1+$O$33%)+$V356*(1+$O$34%))+$O356*($S356+$T356*(1+$O$32%)+$U356*(1+$O$33%)+$V356*(1+$O$34%)),"INCOMPLETE!    ")</f>
        <v xml:space="preserve">INCOMPLETE!    </v>
      </c>
    </row>
    <row r="357" spans="1:25" ht="6" customHeight="1" x14ac:dyDescent="0.2">
      <c r="A357" s="125"/>
      <c r="B357" s="33"/>
    </row>
    <row r="358" spans="1:25" ht="15" customHeight="1" x14ac:dyDescent="0.2">
      <c r="A358" s="125"/>
      <c r="B358" s="33"/>
      <c r="C358" s="114" t="s">
        <v>469</v>
      </c>
      <c r="D358" s="316" t="s">
        <v>686</v>
      </c>
      <c r="E358" s="317"/>
      <c r="F358" s="317"/>
      <c r="G358" s="317"/>
      <c r="H358" s="317"/>
      <c r="I358" s="317"/>
      <c r="J358" s="317"/>
      <c r="K358" s="317"/>
      <c r="L358" s="317"/>
      <c r="M358" s="317"/>
      <c r="N358" s="317"/>
      <c r="O358" s="317"/>
      <c r="P358" s="317"/>
      <c r="Q358" s="317"/>
      <c r="R358" s="317"/>
      <c r="S358" s="317"/>
      <c r="T358" s="317"/>
      <c r="U358" s="317"/>
      <c r="V358" s="317"/>
      <c r="X358" s="53" t="s">
        <v>0</v>
      </c>
      <c r="Y358" s="152">
        <f>SUM(Y205:Y356)</f>
        <v>0</v>
      </c>
    </row>
    <row r="359" spans="1:25" ht="12" customHeight="1" x14ac:dyDescent="0.2">
      <c r="A359" s="125"/>
      <c r="B359" s="33"/>
    </row>
    <row r="360" spans="1:25" s="9" customFormat="1" ht="27" customHeight="1" x14ac:dyDescent="0.2">
      <c r="A360" s="125"/>
      <c r="B360" s="54" t="s">
        <v>637</v>
      </c>
      <c r="C360" s="55"/>
      <c r="D360" s="56"/>
      <c r="E360" s="56"/>
      <c r="F360" s="56"/>
      <c r="G360" s="56"/>
      <c r="H360" s="56"/>
      <c r="I360" s="56"/>
      <c r="J360" s="56"/>
      <c r="K360" s="56"/>
      <c r="L360" s="56"/>
      <c r="M360" s="56"/>
      <c r="N360" s="56"/>
      <c r="O360" s="56"/>
      <c r="P360" s="56"/>
      <c r="Q360" s="12"/>
      <c r="R360" s="257" t="s">
        <v>519</v>
      </c>
      <c r="S360" s="257"/>
      <c r="T360" s="257"/>
      <c r="U360" s="257"/>
      <c r="V360" s="257"/>
      <c r="W360" s="257"/>
      <c r="X360" s="257"/>
      <c r="Y360" s="257"/>
    </row>
    <row r="361" spans="1:25" s="9" customFormat="1" ht="15" customHeight="1" x14ac:dyDescent="0.2">
      <c r="A361" s="125"/>
      <c r="B361" s="258" t="s">
        <v>521</v>
      </c>
      <c r="C361" s="258"/>
      <c r="D361" s="259"/>
      <c r="E361" s="260" t="s">
        <v>475</v>
      </c>
      <c r="F361" s="261"/>
      <c r="G361" s="262"/>
      <c r="H361" s="260" t="s">
        <v>471</v>
      </c>
      <c r="I361" s="261"/>
      <c r="J361" s="262"/>
      <c r="K361" s="260" t="s">
        <v>472</v>
      </c>
      <c r="L361" s="261"/>
      <c r="M361" s="262"/>
      <c r="N361" s="260" t="s">
        <v>473</v>
      </c>
      <c r="O361" s="261"/>
      <c r="P361" s="262"/>
      <c r="Q361" s="12"/>
      <c r="R361" s="74" t="s">
        <v>474</v>
      </c>
      <c r="S361" s="74" t="s">
        <v>477</v>
      </c>
      <c r="T361" s="74" t="s">
        <v>478</v>
      </c>
      <c r="U361" s="74" t="s">
        <v>479</v>
      </c>
      <c r="V361" s="74" t="s">
        <v>480</v>
      </c>
      <c r="W361" s="75"/>
      <c r="X361" s="263" t="s">
        <v>476</v>
      </c>
      <c r="Y361" s="264"/>
    </row>
    <row r="362" spans="1:25" s="16" customFormat="1" ht="27" customHeight="1" x14ac:dyDescent="0.2">
      <c r="A362" s="125"/>
      <c r="B362" s="258"/>
      <c r="C362" s="258"/>
      <c r="D362" s="259"/>
      <c r="E362" s="265" t="s">
        <v>522</v>
      </c>
      <c r="F362" s="266"/>
      <c r="G362" s="267"/>
      <c r="H362" s="265" t="s">
        <v>524</v>
      </c>
      <c r="I362" s="266"/>
      <c r="J362" s="267"/>
      <c r="K362" s="265" t="s">
        <v>523</v>
      </c>
      <c r="L362" s="266"/>
      <c r="M362" s="267"/>
      <c r="N362" s="265" t="s">
        <v>525</v>
      </c>
      <c r="O362" s="266"/>
      <c r="P362" s="267"/>
      <c r="Q362" s="1"/>
      <c r="R362" s="268" t="s">
        <v>691</v>
      </c>
      <c r="S362" s="268" t="s">
        <v>692</v>
      </c>
      <c r="T362" s="268" t="s">
        <v>693</v>
      </c>
      <c r="U362" s="268" t="s">
        <v>694</v>
      </c>
      <c r="V362" s="268" t="s">
        <v>695</v>
      </c>
      <c r="W362" s="76"/>
      <c r="X362" s="270" t="s">
        <v>531</v>
      </c>
      <c r="Y362" s="271"/>
    </row>
    <row r="363" spans="1:25" s="16" customFormat="1" ht="156" customHeight="1" x14ac:dyDescent="0.2">
      <c r="A363" s="125"/>
      <c r="B363" s="183" t="s">
        <v>514</v>
      </c>
      <c r="C363" s="57" t="s">
        <v>526</v>
      </c>
      <c r="D363" s="58"/>
      <c r="E363" s="272" t="s">
        <v>527</v>
      </c>
      <c r="F363" s="273"/>
      <c r="G363" s="274"/>
      <c r="H363" s="272" t="s">
        <v>528</v>
      </c>
      <c r="I363" s="273"/>
      <c r="J363" s="274"/>
      <c r="K363" s="272" t="s">
        <v>529</v>
      </c>
      <c r="L363" s="273"/>
      <c r="M363" s="274"/>
      <c r="N363" s="272" t="s">
        <v>530</v>
      </c>
      <c r="O363" s="273"/>
      <c r="P363" s="274"/>
      <c r="Q363" s="1"/>
      <c r="R363" s="269"/>
      <c r="S363" s="269"/>
      <c r="T363" s="269"/>
      <c r="U363" s="269"/>
      <c r="V363" s="269"/>
      <c r="W363" s="77"/>
      <c r="X363" s="275" t="s">
        <v>707</v>
      </c>
      <c r="Y363" s="276"/>
    </row>
    <row r="364" spans="1:25" s="9" customFormat="1" ht="7.5" customHeight="1" x14ac:dyDescent="0.2">
      <c r="A364" s="125"/>
      <c r="B364" s="1"/>
      <c r="C364" s="19"/>
      <c r="D364" s="19"/>
      <c r="E364" s="1"/>
      <c r="F364" s="1"/>
      <c r="G364" s="1"/>
      <c r="H364" s="1"/>
      <c r="I364" s="1"/>
      <c r="J364" s="1"/>
      <c r="K364" s="1"/>
      <c r="L364" s="1"/>
      <c r="M364" s="1"/>
      <c r="N364" s="1"/>
      <c r="O364" s="1"/>
      <c r="P364" s="1"/>
      <c r="Q364" s="1"/>
      <c r="R364" s="20"/>
      <c r="S364" s="20"/>
      <c r="T364" s="20"/>
      <c r="U364" s="20"/>
      <c r="V364" s="20"/>
      <c r="W364" s="1"/>
      <c r="X364" s="21"/>
      <c r="Y364" s="1"/>
    </row>
    <row r="365" spans="1:25" s="12" customFormat="1" ht="12" customHeight="1" x14ac:dyDescent="0.2">
      <c r="A365" s="125"/>
      <c r="B365" s="59"/>
      <c r="C365" s="132" t="s">
        <v>2</v>
      </c>
      <c r="D365" s="284" t="s">
        <v>532</v>
      </c>
      <c r="E365" s="284"/>
      <c r="F365" s="284"/>
      <c r="G365" s="284"/>
      <c r="H365" s="284"/>
      <c r="I365" s="284"/>
      <c r="J365" s="284"/>
      <c r="K365" s="284"/>
      <c r="L365" s="284"/>
      <c r="M365" s="284"/>
      <c r="N365" s="284"/>
      <c r="O365" s="284"/>
      <c r="P365" s="284"/>
      <c r="Q365" s="5"/>
      <c r="R365" s="60"/>
      <c r="S365" s="60"/>
      <c r="T365" s="60"/>
      <c r="U365" s="60"/>
      <c r="V365" s="60"/>
      <c r="W365" s="59"/>
      <c r="X365" s="61"/>
      <c r="Y365" s="59"/>
    </row>
    <row r="366" spans="1:25" s="12" customFormat="1" ht="12" customHeight="1" x14ac:dyDescent="0.2">
      <c r="A366" s="125"/>
      <c r="B366" s="62"/>
      <c r="C366" s="63" t="s">
        <v>308</v>
      </c>
      <c r="D366" s="285" t="s">
        <v>533</v>
      </c>
      <c r="E366" s="286"/>
      <c r="F366" s="286"/>
      <c r="G366" s="286"/>
      <c r="H366" s="286"/>
      <c r="I366" s="286"/>
      <c r="J366" s="286"/>
      <c r="K366" s="286"/>
      <c r="L366" s="286"/>
      <c r="M366" s="286"/>
      <c r="N366" s="286"/>
      <c r="O366" s="286"/>
      <c r="P366" s="287"/>
      <c r="Q366" s="5"/>
      <c r="R366" s="64"/>
      <c r="S366" s="64"/>
      <c r="T366" s="64"/>
      <c r="U366" s="64"/>
      <c r="V366" s="64"/>
      <c r="W366" s="65"/>
      <c r="X366" s="66"/>
      <c r="Y366" s="65"/>
    </row>
    <row r="367" spans="1:25" ht="12" customHeight="1" x14ac:dyDescent="0.2">
      <c r="A367" s="125"/>
      <c r="B367" s="70">
        <v>236</v>
      </c>
      <c r="C367" s="71" t="s">
        <v>309</v>
      </c>
      <c r="D367" s="155" t="s">
        <v>534</v>
      </c>
      <c r="E367" s="156" t="s">
        <v>0</v>
      </c>
      <c r="F367" s="141"/>
      <c r="G367" s="157" t="s">
        <v>617</v>
      </c>
      <c r="H367" s="156" t="s">
        <v>0</v>
      </c>
      <c r="I367" s="141"/>
      <c r="J367" s="157" t="s">
        <v>617</v>
      </c>
      <c r="K367" s="156" t="s">
        <v>0</v>
      </c>
      <c r="L367" s="141"/>
      <c r="M367" s="157" t="s">
        <v>617</v>
      </c>
      <c r="N367" s="156" t="s">
        <v>0</v>
      </c>
      <c r="O367" s="141"/>
      <c r="P367" s="157" t="s">
        <v>617</v>
      </c>
      <c r="R367" s="78">
        <v>50000</v>
      </c>
      <c r="S367" s="78">
        <f t="shared" ref="S367:S368" si="104">$R367-$T367-$U367-$V367</f>
        <v>40000</v>
      </c>
      <c r="T367" s="78">
        <f>$R367*$R$32</f>
        <v>8000.0000000000018</v>
      </c>
      <c r="U367" s="78">
        <f>$R367*$R$33</f>
        <v>1500</v>
      </c>
      <c r="V367" s="78">
        <f>$R367*$R$34</f>
        <v>500.00000000000011</v>
      </c>
      <c r="W367" s="72"/>
      <c r="X367" s="79" t="s">
        <v>0</v>
      </c>
      <c r="Y367" s="162" t="str">
        <f>IF(AND(ISNUMBER($F367),ISNUMBER($I367),ISNUMBER($L367),ISNUMBER($O367),$F367&gt;=0,$I367&gt;=0,$L367&gt;=0,$O367&gt;=0),$F367*($S367+$T367*(1+$O$32%)+$U367*(1+$O$33%)+$V367*(1+$O$34%))+$I367*($S367+$T367*(1+$O$32%)+$U367*(1+$O$33%)+$V367*(1+$O$34%))+$L367*($S367+$T367*(1+$O$32%)+$U367*(1+$O$33%)+$V367*(1+$O$34%))+$O367*($S367+$T367*(1+$O$32%)+$U367*(1+$O$33%)+$V367*(1+$O$34%)),"INCOMPLETE!    ")</f>
        <v xml:space="preserve">INCOMPLETE!    </v>
      </c>
    </row>
    <row r="368" spans="1:25" ht="12" customHeight="1" x14ac:dyDescent="0.2">
      <c r="A368" s="125"/>
      <c r="B368" s="70">
        <v>237</v>
      </c>
      <c r="C368" s="71" t="s">
        <v>310</v>
      </c>
      <c r="D368" s="155" t="s">
        <v>535</v>
      </c>
      <c r="E368" s="156" t="s">
        <v>0</v>
      </c>
      <c r="F368" s="141"/>
      <c r="G368" s="157" t="s">
        <v>617</v>
      </c>
      <c r="H368" s="156" t="s">
        <v>0</v>
      </c>
      <c r="I368" s="141"/>
      <c r="J368" s="157" t="s">
        <v>617</v>
      </c>
      <c r="K368" s="156" t="s">
        <v>0</v>
      </c>
      <c r="L368" s="141"/>
      <c r="M368" s="157" t="s">
        <v>617</v>
      </c>
      <c r="N368" s="156" t="s">
        <v>0</v>
      </c>
      <c r="O368" s="141"/>
      <c r="P368" s="157" t="s">
        <v>617</v>
      </c>
      <c r="R368" s="78">
        <v>50000</v>
      </c>
      <c r="S368" s="78">
        <f t="shared" si="104"/>
        <v>40000</v>
      </c>
      <c r="T368" s="78">
        <f>$R368*$R$32</f>
        <v>8000.0000000000018</v>
      </c>
      <c r="U368" s="78">
        <f>$R368*$R$33</f>
        <v>1500</v>
      </c>
      <c r="V368" s="78">
        <f>$R368*$R$34</f>
        <v>500.00000000000011</v>
      </c>
      <c r="W368" s="72"/>
      <c r="X368" s="79" t="s">
        <v>0</v>
      </c>
      <c r="Y368" s="162" t="str">
        <f>IF(AND(ISNUMBER($F368),ISNUMBER($I368),ISNUMBER($L368),ISNUMBER($O368),$F368&gt;=0,$I368&gt;=0,$L368&gt;=0,$O368&gt;=0),$F368*($S368+$T368*(1+$O$32%)+$U368*(1+$O$33%)+$V368*(1+$O$34%))+$I368*($S368+$T368*(1+$O$32%)+$U368*(1+$O$33%)+$V368*(1+$O$34%))+$L368*($S368+$T368*(1+$O$32%)+$U368*(1+$O$33%)+$V368*(1+$O$34%))+$O368*($S368+$T368*(1+$O$32%)+$U368*(1+$O$33%)+$V368*(1+$O$34%)),"INCOMPLETE!    ")</f>
        <v xml:space="preserve">INCOMPLETE!    </v>
      </c>
    </row>
    <row r="369" spans="1:25" s="12" customFormat="1" ht="12" customHeight="1" x14ac:dyDescent="0.2">
      <c r="A369" s="125"/>
      <c r="B369" s="62"/>
      <c r="C369" s="63" t="s">
        <v>311</v>
      </c>
      <c r="D369" s="251" t="s">
        <v>536</v>
      </c>
      <c r="E369" s="252"/>
      <c r="F369" s="252"/>
      <c r="G369" s="252"/>
      <c r="H369" s="252"/>
      <c r="I369" s="252"/>
      <c r="J369" s="252"/>
      <c r="K369" s="252"/>
      <c r="L369" s="252"/>
      <c r="M369" s="252"/>
      <c r="N369" s="252"/>
      <c r="O369" s="252"/>
      <c r="P369" s="253"/>
      <c r="Q369" s="5"/>
      <c r="R369" s="64"/>
      <c r="S369" s="64"/>
      <c r="T369" s="64"/>
      <c r="U369" s="64"/>
      <c r="V369" s="64"/>
      <c r="W369" s="65"/>
      <c r="X369" s="66"/>
      <c r="Y369" s="163"/>
    </row>
    <row r="370" spans="1:25" ht="12" customHeight="1" x14ac:dyDescent="0.2">
      <c r="A370" s="125"/>
      <c r="B370" s="70">
        <v>238</v>
      </c>
      <c r="C370" s="71" t="s">
        <v>312</v>
      </c>
      <c r="D370" s="155" t="s">
        <v>534</v>
      </c>
      <c r="E370" s="156" t="s">
        <v>0</v>
      </c>
      <c r="F370" s="141"/>
      <c r="G370" s="157" t="s">
        <v>617</v>
      </c>
      <c r="H370" s="156" t="s">
        <v>0</v>
      </c>
      <c r="I370" s="141"/>
      <c r="J370" s="157" t="s">
        <v>617</v>
      </c>
      <c r="K370" s="156" t="s">
        <v>0</v>
      </c>
      <c r="L370" s="141"/>
      <c r="M370" s="157" t="s">
        <v>617</v>
      </c>
      <c r="N370" s="156" t="s">
        <v>0</v>
      </c>
      <c r="O370" s="141"/>
      <c r="P370" s="157" t="s">
        <v>617</v>
      </c>
      <c r="R370" s="78">
        <v>50000</v>
      </c>
      <c r="S370" s="78">
        <f t="shared" ref="S370:S371" si="105">$R370-$T370-$U370-$V370</f>
        <v>40000</v>
      </c>
      <c r="T370" s="78">
        <f>$R370*$R$32</f>
        <v>8000.0000000000018</v>
      </c>
      <c r="U370" s="78">
        <f>$R370*$R$33</f>
        <v>1500</v>
      </c>
      <c r="V370" s="78">
        <f>$R370*$R$34</f>
        <v>500.00000000000011</v>
      </c>
      <c r="W370" s="72"/>
      <c r="X370" s="79" t="s">
        <v>0</v>
      </c>
      <c r="Y370" s="162" t="str">
        <f>IF(AND(ISNUMBER($F370),ISNUMBER($I370),ISNUMBER($L370),ISNUMBER($O370),$F370&gt;=0,$I370&gt;=0,$L370&gt;=0,$O370&gt;=0),$F370*($S370+$T370*(1+$O$32%)+$U370*(1+$O$33%)+$V370*(1+$O$34%))+$I370*($S370+$T370*(1+$O$32%)+$U370*(1+$O$33%)+$V370*(1+$O$34%))+$L370*($S370+$T370*(1+$O$32%)+$U370*(1+$O$33%)+$V370*(1+$O$34%))+$O370*($S370+$T370*(1+$O$32%)+$U370*(1+$O$33%)+$V370*(1+$O$34%)),"INCOMPLETE!    ")</f>
        <v xml:space="preserve">INCOMPLETE!    </v>
      </c>
    </row>
    <row r="371" spans="1:25" ht="12" customHeight="1" x14ac:dyDescent="0.2">
      <c r="A371" s="125"/>
      <c r="B371" s="70">
        <v>239</v>
      </c>
      <c r="C371" s="71" t="s">
        <v>313</v>
      </c>
      <c r="D371" s="155" t="s">
        <v>535</v>
      </c>
      <c r="E371" s="156" t="s">
        <v>0</v>
      </c>
      <c r="F371" s="141"/>
      <c r="G371" s="157" t="s">
        <v>617</v>
      </c>
      <c r="H371" s="156" t="s">
        <v>0</v>
      </c>
      <c r="I371" s="141"/>
      <c r="J371" s="157" t="s">
        <v>617</v>
      </c>
      <c r="K371" s="156" t="s">
        <v>0</v>
      </c>
      <c r="L371" s="141"/>
      <c r="M371" s="157" t="s">
        <v>617</v>
      </c>
      <c r="N371" s="156" t="s">
        <v>0</v>
      </c>
      <c r="O371" s="141"/>
      <c r="P371" s="157" t="s">
        <v>617</v>
      </c>
      <c r="R371" s="78">
        <v>50000</v>
      </c>
      <c r="S371" s="78">
        <f t="shared" si="105"/>
        <v>40000</v>
      </c>
      <c r="T371" s="78">
        <f>$R371*$R$32</f>
        <v>8000.0000000000018</v>
      </c>
      <c r="U371" s="78">
        <f>$R371*$R$33</f>
        <v>1500</v>
      </c>
      <c r="V371" s="78">
        <f>$R371*$R$34</f>
        <v>500.00000000000011</v>
      </c>
      <c r="W371" s="72"/>
      <c r="X371" s="79" t="s">
        <v>0</v>
      </c>
      <c r="Y371" s="162" t="str">
        <f>IF(AND(ISNUMBER($F371),ISNUMBER($I371),ISNUMBER($L371),ISNUMBER($O371),$F371&gt;=0,$I371&gt;=0,$L371&gt;=0,$O371&gt;=0),$F371*($S371+$T371*(1+$O$32%)+$U371*(1+$O$33%)+$V371*(1+$O$34%))+$I371*($S371+$T371*(1+$O$32%)+$U371*(1+$O$33%)+$V371*(1+$O$34%))+$L371*($S371+$T371*(1+$O$32%)+$U371*(1+$O$33%)+$V371*(1+$O$34%))+$O371*($S371+$T371*(1+$O$32%)+$U371*(1+$O$33%)+$V371*(1+$O$34%)),"INCOMPLETE!    ")</f>
        <v xml:space="preserve">INCOMPLETE!    </v>
      </c>
    </row>
    <row r="372" spans="1:25" s="12" customFormat="1" ht="12" customHeight="1" x14ac:dyDescent="0.2">
      <c r="A372" s="125"/>
      <c r="B372" s="62"/>
      <c r="C372" s="63" t="s">
        <v>314</v>
      </c>
      <c r="D372" s="251" t="s">
        <v>537</v>
      </c>
      <c r="E372" s="252"/>
      <c r="F372" s="252"/>
      <c r="G372" s="252"/>
      <c r="H372" s="252"/>
      <c r="I372" s="252"/>
      <c r="J372" s="252"/>
      <c r="K372" s="252"/>
      <c r="L372" s="252"/>
      <c r="M372" s="252"/>
      <c r="N372" s="252"/>
      <c r="O372" s="252"/>
      <c r="P372" s="253"/>
      <c r="Q372" s="5"/>
      <c r="R372" s="64"/>
      <c r="S372" s="64"/>
      <c r="T372" s="64"/>
      <c r="U372" s="64"/>
      <c r="V372" s="64"/>
      <c r="W372" s="65"/>
      <c r="X372" s="66"/>
      <c r="Y372" s="163"/>
    </row>
    <row r="373" spans="1:25" ht="12" customHeight="1" x14ac:dyDescent="0.2">
      <c r="A373" s="125"/>
      <c r="B373" s="70">
        <v>240</v>
      </c>
      <c r="C373" s="71" t="s">
        <v>315</v>
      </c>
      <c r="D373" s="155" t="s">
        <v>534</v>
      </c>
      <c r="E373" s="156" t="s">
        <v>0</v>
      </c>
      <c r="F373" s="141"/>
      <c r="G373" s="157" t="s">
        <v>617</v>
      </c>
      <c r="H373" s="156" t="s">
        <v>0</v>
      </c>
      <c r="I373" s="141"/>
      <c r="J373" s="157" t="s">
        <v>617</v>
      </c>
      <c r="K373" s="156" t="s">
        <v>0</v>
      </c>
      <c r="L373" s="141"/>
      <c r="M373" s="157" t="s">
        <v>617</v>
      </c>
      <c r="N373" s="156" t="s">
        <v>0</v>
      </c>
      <c r="O373" s="141"/>
      <c r="P373" s="157" t="s">
        <v>617</v>
      </c>
      <c r="R373" s="78">
        <v>50000</v>
      </c>
      <c r="S373" s="78">
        <f t="shared" ref="S373:S374" si="106">$R373-$T373-$U373-$V373</f>
        <v>40000</v>
      </c>
      <c r="T373" s="78">
        <f>$R373*$R$32</f>
        <v>8000.0000000000018</v>
      </c>
      <c r="U373" s="78">
        <f>$R373*$R$33</f>
        <v>1500</v>
      </c>
      <c r="V373" s="78">
        <f>$R373*$R$34</f>
        <v>500.00000000000011</v>
      </c>
      <c r="W373" s="72"/>
      <c r="X373" s="79" t="s">
        <v>0</v>
      </c>
      <c r="Y373" s="162" t="str">
        <f>IF(AND(ISNUMBER($F373),ISNUMBER($I373),ISNUMBER($L373),ISNUMBER($O373),$F373&gt;=0,$I373&gt;=0,$L373&gt;=0,$O373&gt;=0),$F373*($S373+$T373*(1+$O$32%)+$U373*(1+$O$33%)+$V373*(1+$O$34%))+$I373*($S373+$T373*(1+$O$32%)+$U373*(1+$O$33%)+$V373*(1+$O$34%))+$L373*($S373+$T373*(1+$O$32%)+$U373*(1+$O$33%)+$V373*(1+$O$34%))+$O373*($S373+$T373*(1+$O$32%)+$U373*(1+$O$33%)+$V373*(1+$O$34%)),"INCOMPLETE!    ")</f>
        <v xml:space="preserve">INCOMPLETE!    </v>
      </c>
    </row>
    <row r="374" spans="1:25" ht="12" customHeight="1" x14ac:dyDescent="0.2">
      <c r="A374" s="125"/>
      <c r="B374" s="70">
        <v>241</v>
      </c>
      <c r="C374" s="71" t="s">
        <v>316</v>
      </c>
      <c r="D374" s="155" t="s">
        <v>535</v>
      </c>
      <c r="E374" s="156" t="s">
        <v>0</v>
      </c>
      <c r="F374" s="141"/>
      <c r="G374" s="157" t="s">
        <v>617</v>
      </c>
      <c r="H374" s="156" t="s">
        <v>0</v>
      </c>
      <c r="I374" s="141"/>
      <c r="J374" s="157" t="s">
        <v>617</v>
      </c>
      <c r="K374" s="156" t="s">
        <v>0</v>
      </c>
      <c r="L374" s="141"/>
      <c r="M374" s="157" t="s">
        <v>617</v>
      </c>
      <c r="N374" s="156" t="s">
        <v>0</v>
      </c>
      <c r="O374" s="141"/>
      <c r="P374" s="157" t="s">
        <v>617</v>
      </c>
      <c r="R374" s="78">
        <v>50000</v>
      </c>
      <c r="S374" s="78">
        <f t="shared" si="106"/>
        <v>40000</v>
      </c>
      <c r="T374" s="78">
        <f>$R374*$R$32</f>
        <v>8000.0000000000018</v>
      </c>
      <c r="U374" s="78">
        <f>$R374*$R$33</f>
        <v>1500</v>
      </c>
      <c r="V374" s="78">
        <f>$R374*$R$34</f>
        <v>500.00000000000011</v>
      </c>
      <c r="W374" s="72"/>
      <c r="X374" s="79" t="s">
        <v>0</v>
      </c>
      <c r="Y374" s="162" t="str">
        <f>IF(AND(ISNUMBER($F374),ISNUMBER($I374),ISNUMBER($L374),ISNUMBER($O374),$F374&gt;=0,$I374&gt;=0,$L374&gt;=0,$O374&gt;=0),$F374*($S374+$T374*(1+$O$32%)+$U374*(1+$O$33%)+$V374*(1+$O$34%))+$I374*($S374+$T374*(1+$O$32%)+$U374*(1+$O$33%)+$V374*(1+$O$34%))+$L374*($S374+$T374*(1+$O$32%)+$U374*(1+$O$33%)+$V374*(1+$O$34%))+$O374*($S374+$T374*(1+$O$32%)+$U374*(1+$O$33%)+$V374*(1+$O$34%)),"INCOMPLETE!    ")</f>
        <v xml:space="preserve">INCOMPLETE!    </v>
      </c>
    </row>
    <row r="375" spans="1:25" s="12" customFormat="1" ht="12" customHeight="1" x14ac:dyDescent="0.2">
      <c r="A375" s="125"/>
      <c r="B375" s="62"/>
      <c r="C375" s="63" t="s">
        <v>317</v>
      </c>
      <c r="D375" s="251" t="s">
        <v>538</v>
      </c>
      <c r="E375" s="252"/>
      <c r="F375" s="252"/>
      <c r="G375" s="252"/>
      <c r="H375" s="252"/>
      <c r="I375" s="252"/>
      <c r="J375" s="252"/>
      <c r="K375" s="252"/>
      <c r="L375" s="252"/>
      <c r="M375" s="252"/>
      <c r="N375" s="252"/>
      <c r="O375" s="252"/>
      <c r="P375" s="253"/>
      <c r="Q375" s="5"/>
      <c r="R375" s="64"/>
      <c r="S375" s="64"/>
      <c r="T375" s="64"/>
      <c r="U375" s="64"/>
      <c r="V375" s="64"/>
      <c r="W375" s="65"/>
      <c r="X375" s="66"/>
      <c r="Y375" s="163"/>
    </row>
    <row r="376" spans="1:25" ht="12" customHeight="1" x14ac:dyDescent="0.2">
      <c r="A376" s="125"/>
      <c r="B376" s="70">
        <v>242</v>
      </c>
      <c r="C376" s="71" t="s">
        <v>318</v>
      </c>
      <c r="D376" s="155" t="s">
        <v>534</v>
      </c>
      <c r="E376" s="156" t="s">
        <v>0</v>
      </c>
      <c r="F376" s="141"/>
      <c r="G376" s="157" t="s">
        <v>617</v>
      </c>
      <c r="H376" s="156" t="s">
        <v>0</v>
      </c>
      <c r="I376" s="141"/>
      <c r="J376" s="157" t="s">
        <v>617</v>
      </c>
      <c r="K376" s="156" t="s">
        <v>0</v>
      </c>
      <c r="L376" s="141"/>
      <c r="M376" s="157" t="s">
        <v>617</v>
      </c>
      <c r="N376" s="156" t="s">
        <v>0</v>
      </c>
      <c r="O376" s="141"/>
      <c r="P376" s="157" t="s">
        <v>617</v>
      </c>
      <c r="R376" s="78">
        <v>50000</v>
      </c>
      <c r="S376" s="78">
        <f t="shared" ref="S376:S377" si="107">$R376-$T376-$U376-$V376</f>
        <v>40000</v>
      </c>
      <c r="T376" s="78">
        <f>$R376*$R$32</f>
        <v>8000.0000000000018</v>
      </c>
      <c r="U376" s="78">
        <f>$R376*$R$33</f>
        <v>1500</v>
      </c>
      <c r="V376" s="78">
        <f>$R376*$R$34</f>
        <v>500.00000000000011</v>
      </c>
      <c r="W376" s="72"/>
      <c r="X376" s="79" t="s">
        <v>0</v>
      </c>
      <c r="Y376" s="162" t="str">
        <f>IF(AND(ISNUMBER($F376),ISNUMBER($I376),ISNUMBER($L376),ISNUMBER($O376),$F376&gt;=0,$I376&gt;=0,$L376&gt;=0,$O376&gt;=0),$F376*($S376+$T376*(1+$O$32%)+$U376*(1+$O$33%)+$V376*(1+$O$34%))+$I376*($S376+$T376*(1+$O$32%)+$U376*(1+$O$33%)+$V376*(1+$O$34%))+$L376*($S376+$T376*(1+$O$32%)+$U376*(1+$O$33%)+$V376*(1+$O$34%))+$O376*($S376+$T376*(1+$O$32%)+$U376*(1+$O$33%)+$V376*(1+$O$34%)),"INCOMPLETE!    ")</f>
        <v xml:space="preserve">INCOMPLETE!    </v>
      </c>
    </row>
    <row r="377" spans="1:25" ht="12" customHeight="1" x14ac:dyDescent="0.2">
      <c r="A377" s="125"/>
      <c r="B377" s="70">
        <v>243</v>
      </c>
      <c r="C377" s="71" t="s">
        <v>319</v>
      </c>
      <c r="D377" s="155" t="s">
        <v>535</v>
      </c>
      <c r="E377" s="156" t="s">
        <v>0</v>
      </c>
      <c r="F377" s="141"/>
      <c r="G377" s="157" t="s">
        <v>617</v>
      </c>
      <c r="H377" s="156" t="s">
        <v>0</v>
      </c>
      <c r="I377" s="141"/>
      <c r="J377" s="157" t="s">
        <v>617</v>
      </c>
      <c r="K377" s="156" t="s">
        <v>0</v>
      </c>
      <c r="L377" s="141"/>
      <c r="M377" s="157" t="s">
        <v>617</v>
      </c>
      <c r="N377" s="156" t="s">
        <v>0</v>
      </c>
      <c r="O377" s="141"/>
      <c r="P377" s="157" t="s">
        <v>617</v>
      </c>
      <c r="R377" s="78">
        <v>50000</v>
      </c>
      <c r="S377" s="78">
        <f t="shared" si="107"/>
        <v>40000</v>
      </c>
      <c r="T377" s="78">
        <f>$R377*$R$32</f>
        <v>8000.0000000000018</v>
      </c>
      <c r="U377" s="78">
        <f>$R377*$R$33</f>
        <v>1500</v>
      </c>
      <c r="V377" s="78">
        <f>$R377*$R$34</f>
        <v>500.00000000000011</v>
      </c>
      <c r="W377" s="72"/>
      <c r="X377" s="79" t="s">
        <v>0</v>
      </c>
      <c r="Y377" s="162" t="str">
        <f>IF(AND(ISNUMBER($F377),ISNUMBER($I377),ISNUMBER($L377),ISNUMBER($O377),$F377&gt;=0,$I377&gt;=0,$L377&gt;=0,$O377&gt;=0),$F377*($S377+$T377*(1+$O$32%)+$U377*(1+$O$33%)+$V377*(1+$O$34%))+$I377*($S377+$T377*(1+$O$32%)+$U377*(1+$O$33%)+$V377*(1+$O$34%))+$L377*($S377+$T377*(1+$O$32%)+$U377*(1+$O$33%)+$V377*(1+$O$34%))+$O377*($S377+$T377*(1+$O$32%)+$U377*(1+$O$33%)+$V377*(1+$O$34%)),"INCOMPLETE!    ")</f>
        <v xml:space="preserve">INCOMPLETE!    </v>
      </c>
    </row>
    <row r="378" spans="1:25" s="12" customFormat="1" ht="12" customHeight="1" x14ac:dyDescent="0.2">
      <c r="A378" s="125"/>
      <c r="B378" s="62"/>
      <c r="C378" s="63" t="s">
        <v>320</v>
      </c>
      <c r="D378" s="251" t="s">
        <v>539</v>
      </c>
      <c r="E378" s="252"/>
      <c r="F378" s="252"/>
      <c r="G378" s="252"/>
      <c r="H378" s="252"/>
      <c r="I378" s="252"/>
      <c r="J378" s="252"/>
      <c r="K378" s="252"/>
      <c r="L378" s="252"/>
      <c r="M378" s="252"/>
      <c r="N378" s="252"/>
      <c r="O378" s="252"/>
      <c r="P378" s="253"/>
      <c r="Q378" s="5"/>
      <c r="R378" s="64"/>
      <c r="S378" s="64"/>
      <c r="T378" s="64"/>
      <c r="U378" s="64"/>
      <c r="V378" s="64"/>
      <c r="W378" s="65"/>
      <c r="X378" s="66"/>
      <c r="Y378" s="163"/>
    </row>
    <row r="379" spans="1:25" ht="12" customHeight="1" x14ac:dyDescent="0.2">
      <c r="A379" s="125"/>
      <c r="B379" s="70">
        <v>244</v>
      </c>
      <c r="C379" s="71" t="s">
        <v>321</v>
      </c>
      <c r="D379" s="155" t="s">
        <v>534</v>
      </c>
      <c r="E379" s="156" t="s">
        <v>0</v>
      </c>
      <c r="F379" s="141"/>
      <c r="G379" s="157" t="s">
        <v>617</v>
      </c>
      <c r="H379" s="156" t="s">
        <v>0</v>
      </c>
      <c r="I379" s="141"/>
      <c r="J379" s="157" t="s">
        <v>617</v>
      </c>
      <c r="K379" s="156" t="s">
        <v>0</v>
      </c>
      <c r="L379" s="141"/>
      <c r="M379" s="157" t="s">
        <v>617</v>
      </c>
      <c r="N379" s="156" t="s">
        <v>0</v>
      </c>
      <c r="O379" s="141"/>
      <c r="P379" s="157" t="s">
        <v>617</v>
      </c>
      <c r="R379" s="78">
        <v>20000</v>
      </c>
      <c r="S379" s="78">
        <f t="shared" ref="S379:S380" si="108">$R379-$T379-$U379-$V379</f>
        <v>16000</v>
      </c>
      <c r="T379" s="78">
        <f>$R379*$R$32</f>
        <v>3200.0000000000005</v>
      </c>
      <c r="U379" s="78">
        <f>$R379*$R$33</f>
        <v>600</v>
      </c>
      <c r="V379" s="78">
        <f>$R379*$R$34</f>
        <v>200.00000000000003</v>
      </c>
      <c r="W379" s="72"/>
      <c r="X379" s="79" t="s">
        <v>0</v>
      </c>
      <c r="Y379" s="162" t="str">
        <f>IF(AND(ISNUMBER($F379),ISNUMBER($I379),ISNUMBER($L379),ISNUMBER($O379),$F379&gt;=0,$I379&gt;=0,$L379&gt;=0,$O379&gt;=0),$F379*($S379+$T379*(1+$O$32%)+$U379*(1+$O$33%)+$V379*(1+$O$34%))+$I379*($S379+$T379*(1+$O$32%)+$U379*(1+$O$33%)+$V379*(1+$O$34%))+$L379*($S379+$T379*(1+$O$32%)+$U379*(1+$O$33%)+$V379*(1+$O$34%))+$O379*($S379+$T379*(1+$O$32%)+$U379*(1+$O$33%)+$V379*(1+$O$34%)),"INCOMPLETE!    ")</f>
        <v xml:space="preserve">INCOMPLETE!    </v>
      </c>
    </row>
    <row r="380" spans="1:25" ht="12" customHeight="1" x14ac:dyDescent="0.2">
      <c r="A380" s="125"/>
      <c r="B380" s="70">
        <v>245</v>
      </c>
      <c r="C380" s="71" t="s">
        <v>322</v>
      </c>
      <c r="D380" s="155" t="s">
        <v>535</v>
      </c>
      <c r="E380" s="156" t="s">
        <v>0</v>
      </c>
      <c r="F380" s="141"/>
      <c r="G380" s="157" t="s">
        <v>617</v>
      </c>
      <c r="H380" s="156" t="s">
        <v>0</v>
      </c>
      <c r="I380" s="141"/>
      <c r="J380" s="157" t="s">
        <v>617</v>
      </c>
      <c r="K380" s="156" t="s">
        <v>0</v>
      </c>
      <c r="L380" s="141"/>
      <c r="M380" s="157" t="s">
        <v>617</v>
      </c>
      <c r="N380" s="156" t="s">
        <v>0</v>
      </c>
      <c r="O380" s="141"/>
      <c r="P380" s="157" t="s">
        <v>617</v>
      </c>
      <c r="R380" s="78">
        <v>20000</v>
      </c>
      <c r="S380" s="78">
        <f t="shared" si="108"/>
        <v>16000</v>
      </c>
      <c r="T380" s="78">
        <f>$R380*$R$32</f>
        <v>3200.0000000000005</v>
      </c>
      <c r="U380" s="78">
        <f>$R380*$R$33</f>
        <v>600</v>
      </c>
      <c r="V380" s="78">
        <f>$R380*$R$34</f>
        <v>200.00000000000003</v>
      </c>
      <c r="W380" s="72"/>
      <c r="X380" s="79" t="s">
        <v>0</v>
      </c>
      <c r="Y380" s="162" t="str">
        <f>IF(AND(ISNUMBER($F380),ISNUMBER($I380),ISNUMBER($L380),ISNUMBER($O380),$F380&gt;=0,$I380&gt;=0,$L380&gt;=0,$O380&gt;=0),$F380*($S380+$T380*(1+$O$32%)+$U380*(1+$O$33%)+$V380*(1+$O$34%))+$I380*($S380+$T380*(1+$O$32%)+$U380*(1+$O$33%)+$V380*(1+$O$34%))+$L380*($S380+$T380*(1+$O$32%)+$U380*(1+$O$33%)+$V380*(1+$O$34%))+$O380*($S380+$T380*(1+$O$32%)+$U380*(1+$O$33%)+$V380*(1+$O$34%)),"INCOMPLETE!    ")</f>
        <v xml:space="preserve">INCOMPLETE!    </v>
      </c>
    </row>
    <row r="381" spans="1:25" s="12" customFormat="1" ht="12" customHeight="1" x14ac:dyDescent="0.2">
      <c r="A381" s="125"/>
      <c r="B381" s="62"/>
      <c r="C381" s="63" t="s">
        <v>323</v>
      </c>
      <c r="D381" s="251" t="s">
        <v>540</v>
      </c>
      <c r="E381" s="252"/>
      <c r="F381" s="252"/>
      <c r="G381" s="252"/>
      <c r="H381" s="252"/>
      <c r="I381" s="252"/>
      <c r="J381" s="252"/>
      <c r="K381" s="252"/>
      <c r="L381" s="252"/>
      <c r="M381" s="252"/>
      <c r="N381" s="252"/>
      <c r="O381" s="252"/>
      <c r="P381" s="253"/>
      <c r="Q381" s="5"/>
      <c r="R381" s="64"/>
      <c r="S381" s="64"/>
      <c r="T381" s="64"/>
      <c r="U381" s="64"/>
      <c r="V381" s="64"/>
      <c r="W381" s="65"/>
      <c r="X381" s="66"/>
      <c r="Y381" s="163"/>
    </row>
    <row r="382" spans="1:25" ht="12" customHeight="1" x14ac:dyDescent="0.2">
      <c r="A382" s="125"/>
      <c r="B382" s="70">
        <v>246</v>
      </c>
      <c r="C382" s="71" t="s">
        <v>324</v>
      </c>
      <c r="D382" s="155" t="s">
        <v>534</v>
      </c>
      <c r="E382" s="156" t="s">
        <v>0</v>
      </c>
      <c r="F382" s="141"/>
      <c r="G382" s="157" t="s">
        <v>617</v>
      </c>
      <c r="H382" s="156" t="s">
        <v>0</v>
      </c>
      <c r="I382" s="141"/>
      <c r="J382" s="157" t="s">
        <v>617</v>
      </c>
      <c r="K382" s="156" t="s">
        <v>0</v>
      </c>
      <c r="L382" s="141"/>
      <c r="M382" s="157" t="s">
        <v>617</v>
      </c>
      <c r="N382" s="156" t="s">
        <v>0</v>
      </c>
      <c r="O382" s="141"/>
      <c r="P382" s="157" t="s">
        <v>617</v>
      </c>
      <c r="R382" s="78">
        <v>5000</v>
      </c>
      <c r="S382" s="78">
        <f t="shared" ref="S382:S383" si="109">$R382-$T382-$U382-$V382</f>
        <v>4000</v>
      </c>
      <c r="T382" s="78">
        <f>$R382*$R$32</f>
        <v>800.00000000000011</v>
      </c>
      <c r="U382" s="78">
        <f>$R382*$R$33</f>
        <v>150</v>
      </c>
      <c r="V382" s="78">
        <f>$R382*$R$34</f>
        <v>50.000000000000007</v>
      </c>
      <c r="W382" s="72"/>
      <c r="X382" s="79" t="s">
        <v>0</v>
      </c>
      <c r="Y382" s="162" t="str">
        <f>IF(AND(ISNUMBER($F382),ISNUMBER($I382),ISNUMBER($L382),ISNUMBER($O382),$F382&gt;=0,$I382&gt;=0,$L382&gt;=0,$O382&gt;=0),$F382*($S382+$T382*(1+$O$32%)+$U382*(1+$O$33%)+$V382*(1+$O$34%))+$I382*($S382+$T382*(1+$O$32%)+$U382*(1+$O$33%)+$V382*(1+$O$34%))+$L382*($S382+$T382*(1+$O$32%)+$U382*(1+$O$33%)+$V382*(1+$O$34%))+$O382*($S382+$T382*(1+$O$32%)+$U382*(1+$O$33%)+$V382*(1+$O$34%)),"INCOMPLETE!    ")</f>
        <v xml:space="preserve">INCOMPLETE!    </v>
      </c>
    </row>
    <row r="383" spans="1:25" ht="12" customHeight="1" x14ac:dyDescent="0.2">
      <c r="A383" s="125"/>
      <c r="B383" s="70">
        <v>247</v>
      </c>
      <c r="C383" s="71" t="s">
        <v>325</v>
      </c>
      <c r="D383" s="155" t="s">
        <v>535</v>
      </c>
      <c r="E383" s="156" t="s">
        <v>0</v>
      </c>
      <c r="F383" s="141"/>
      <c r="G383" s="157" t="s">
        <v>617</v>
      </c>
      <c r="H383" s="156" t="s">
        <v>0</v>
      </c>
      <c r="I383" s="141"/>
      <c r="J383" s="157" t="s">
        <v>617</v>
      </c>
      <c r="K383" s="156" t="s">
        <v>0</v>
      </c>
      <c r="L383" s="141"/>
      <c r="M383" s="157" t="s">
        <v>617</v>
      </c>
      <c r="N383" s="156" t="s">
        <v>0</v>
      </c>
      <c r="O383" s="141"/>
      <c r="P383" s="157" t="s">
        <v>617</v>
      </c>
      <c r="R383" s="78">
        <v>5000</v>
      </c>
      <c r="S383" s="78">
        <f t="shared" si="109"/>
        <v>4000</v>
      </c>
      <c r="T383" s="78">
        <f>$R383*$R$32</f>
        <v>800.00000000000011</v>
      </c>
      <c r="U383" s="78">
        <f>$R383*$R$33</f>
        <v>150</v>
      </c>
      <c r="V383" s="78">
        <f>$R383*$R$34</f>
        <v>50.000000000000007</v>
      </c>
      <c r="W383" s="72"/>
      <c r="X383" s="79" t="s">
        <v>0</v>
      </c>
      <c r="Y383" s="162" t="str">
        <f>IF(AND(ISNUMBER($F383),ISNUMBER($I383),ISNUMBER($L383),ISNUMBER($O383),$F383&gt;=0,$I383&gt;=0,$L383&gt;=0,$O383&gt;=0),$F383*($S383+$T383*(1+$O$32%)+$U383*(1+$O$33%)+$V383*(1+$O$34%))+$I383*($S383+$T383*(1+$O$32%)+$U383*(1+$O$33%)+$V383*(1+$O$34%))+$L383*($S383+$T383*(1+$O$32%)+$U383*(1+$O$33%)+$V383*(1+$O$34%))+$O383*($S383+$T383*(1+$O$32%)+$U383*(1+$O$33%)+$V383*(1+$O$34%)),"INCOMPLETE!    ")</f>
        <v xml:space="preserve">INCOMPLETE!    </v>
      </c>
    </row>
    <row r="384" spans="1:25" s="12" customFormat="1" ht="12" customHeight="1" x14ac:dyDescent="0.2">
      <c r="A384" s="125"/>
      <c r="B384" s="62"/>
      <c r="C384" s="63" t="s">
        <v>326</v>
      </c>
      <c r="D384" s="251" t="s">
        <v>541</v>
      </c>
      <c r="E384" s="252"/>
      <c r="F384" s="252"/>
      <c r="G384" s="252"/>
      <c r="H384" s="252"/>
      <c r="I384" s="252"/>
      <c r="J384" s="252"/>
      <c r="K384" s="252"/>
      <c r="L384" s="252"/>
      <c r="M384" s="252"/>
      <c r="N384" s="252"/>
      <c r="O384" s="252"/>
      <c r="P384" s="253"/>
      <c r="Q384" s="5"/>
      <c r="R384" s="64"/>
      <c r="S384" s="64"/>
      <c r="T384" s="64"/>
      <c r="U384" s="64"/>
      <c r="V384" s="64"/>
      <c r="W384" s="65"/>
      <c r="X384" s="66"/>
      <c r="Y384" s="163"/>
    </row>
    <row r="385" spans="1:25" ht="12" customHeight="1" x14ac:dyDescent="0.2">
      <c r="A385" s="125"/>
      <c r="B385" s="70">
        <v>248</v>
      </c>
      <c r="C385" s="71" t="s">
        <v>327</v>
      </c>
      <c r="D385" s="155" t="s">
        <v>534</v>
      </c>
      <c r="E385" s="156" t="s">
        <v>0</v>
      </c>
      <c r="F385" s="141"/>
      <c r="G385" s="157" t="s">
        <v>617</v>
      </c>
      <c r="H385" s="156" t="s">
        <v>0</v>
      </c>
      <c r="I385" s="141"/>
      <c r="J385" s="157" t="s">
        <v>617</v>
      </c>
      <c r="K385" s="156" t="s">
        <v>0</v>
      </c>
      <c r="L385" s="141"/>
      <c r="M385" s="157" t="s">
        <v>617</v>
      </c>
      <c r="N385" s="156" t="s">
        <v>0</v>
      </c>
      <c r="O385" s="141"/>
      <c r="P385" s="157" t="s">
        <v>617</v>
      </c>
      <c r="R385" s="78">
        <v>4000</v>
      </c>
      <c r="S385" s="78">
        <f t="shared" ref="S385:S386" si="110">$R385-$T385-$U385-$V385</f>
        <v>3200</v>
      </c>
      <c r="T385" s="78">
        <f>$R385*$R$32</f>
        <v>640.00000000000011</v>
      </c>
      <c r="U385" s="78">
        <f>$R385*$R$33</f>
        <v>120</v>
      </c>
      <c r="V385" s="78">
        <f>$R385*$R$34</f>
        <v>40.000000000000007</v>
      </c>
      <c r="W385" s="72"/>
      <c r="X385" s="79" t="s">
        <v>0</v>
      </c>
      <c r="Y385" s="162" t="str">
        <f>IF(AND(ISNUMBER($F385),ISNUMBER($I385),ISNUMBER($L385),ISNUMBER($O385),$F385&gt;=0,$I385&gt;=0,$L385&gt;=0,$O385&gt;=0),$F385*($S385+$T385*(1+$O$32%)+$U385*(1+$O$33%)+$V385*(1+$O$34%))+$I385*($S385+$T385*(1+$O$32%)+$U385*(1+$O$33%)+$V385*(1+$O$34%))+$L385*($S385+$T385*(1+$O$32%)+$U385*(1+$O$33%)+$V385*(1+$O$34%))+$O385*($S385+$T385*(1+$O$32%)+$U385*(1+$O$33%)+$V385*(1+$O$34%)),"INCOMPLETE!    ")</f>
        <v xml:space="preserve">INCOMPLETE!    </v>
      </c>
    </row>
    <row r="386" spans="1:25" ht="12" customHeight="1" x14ac:dyDescent="0.2">
      <c r="A386" s="125"/>
      <c r="B386" s="70">
        <v>249</v>
      </c>
      <c r="C386" s="71" t="s">
        <v>328</v>
      </c>
      <c r="D386" s="155" t="s">
        <v>535</v>
      </c>
      <c r="E386" s="156" t="s">
        <v>0</v>
      </c>
      <c r="F386" s="141"/>
      <c r="G386" s="157" t="s">
        <v>617</v>
      </c>
      <c r="H386" s="156" t="s">
        <v>0</v>
      </c>
      <c r="I386" s="141"/>
      <c r="J386" s="157" t="s">
        <v>617</v>
      </c>
      <c r="K386" s="156" t="s">
        <v>0</v>
      </c>
      <c r="L386" s="141"/>
      <c r="M386" s="157" t="s">
        <v>617</v>
      </c>
      <c r="N386" s="156" t="s">
        <v>0</v>
      </c>
      <c r="O386" s="141"/>
      <c r="P386" s="157" t="s">
        <v>617</v>
      </c>
      <c r="R386" s="78">
        <v>4000</v>
      </c>
      <c r="S386" s="78">
        <f t="shared" si="110"/>
        <v>3200</v>
      </c>
      <c r="T386" s="78">
        <f>$R386*$R$32</f>
        <v>640.00000000000011</v>
      </c>
      <c r="U386" s="78">
        <f>$R386*$R$33</f>
        <v>120</v>
      </c>
      <c r="V386" s="78">
        <f>$R386*$R$34</f>
        <v>40.000000000000007</v>
      </c>
      <c r="W386" s="72"/>
      <c r="X386" s="79" t="s">
        <v>0</v>
      </c>
      <c r="Y386" s="162" t="str">
        <f>IF(AND(ISNUMBER($F386),ISNUMBER($I386),ISNUMBER($L386),ISNUMBER($O386),$F386&gt;=0,$I386&gt;=0,$L386&gt;=0,$O386&gt;=0),$F386*($S386+$T386*(1+$O$32%)+$U386*(1+$O$33%)+$V386*(1+$O$34%))+$I386*($S386+$T386*(1+$O$32%)+$U386*(1+$O$33%)+$V386*(1+$O$34%))+$L386*($S386+$T386*(1+$O$32%)+$U386*(1+$O$33%)+$V386*(1+$O$34%))+$O386*($S386+$T386*(1+$O$32%)+$U386*(1+$O$33%)+$V386*(1+$O$34%)),"INCOMPLETE!    ")</f>
        <v xml:space="preserve">INCOMPLETE!    </v>
      </c>
    </row>
    <row r="387" spans="1:25" s="12" customFormat="1" ht="12" customHeight="1" x14ac:dyDescent="0.2">
      <c r="A387" s="125"/>
      <c r="B387" s="62"/>
      <c r="C387" s="63" t="s">
        <v>329</v>
      </c>
      <c r="D387" s="251" t="s">
        <v>542</v>
      </c>
      <c r="E387" s="252"/>
      <c r="F387" s="252"/>
      <c r="G387" s="252"/>
      <c r="H387" s="252"/>
      <c r="I387" s="252"/>
      <c r="J387" s="252"/>
      <c r="K387" s="252"/>
      <c r="L387" s="252"/>
      <c r="M387" s="252"/>
      <c r="N387" s="252"/>
      <c r="O387" s="252"/>
      <c r="P387" s="253"/>
      <c r="Q387" s="5"/>
      <c r="R387" s="64"/>
      <c r="S387" s="64"/>
      <c r="T387" s="64"/>
      <c r="U387" s="64"/>
      <c r="V387" s="64"/>
      <c r="W387" s="65"/>
      <c r="X387" s="66"/>
      <c r="Y387" s="163"/>
    </row>
    <row r="388" spans="1:25" ht="12" customHeight="1" x14ac:dyDescent="0.2">
      <c r="A388" s="125"/>
      <c r="B388" s="70">
        <v>250</v>
      </c>
      <c r="C388" s="71" t="s">
        <v>330</v>
      </c>
      <c r="D388" s="155" t="s">
        <v>534</v>
      </c>
      <c r="E388" s="156" t="s">
        <v>0</v>
      </c>
      <c r="F388" s="141"/>
      <c r="G388" s="157" t="s">
        <v>617</v>
      </c>
      <c r="H388" s="156" t="s">
        <v>0</v>
      </c>
      <c r="I388" s="141"/>
      <c r="J388" s="157" t="s">
        <v>617</v>
      </c>
      <c r="K388" s="156" t="s">
        <v>0</v>
      </c>
      <c r="L388" s="141"/>
      <c r="M388" s="157" t="s">
        <v>617</v>
      </c>
      <c r="N388" s="156" t="s">
        <v>0</v>
      </c>
      <c r="O388" s="141"/>
      <c r="P388" s="157" t="s">
        <v>617</v>
      </c>
      <c r="R388" s="78">
        <v>1000</v>
      </c>
      <c r="S388" s="78">
        <f t="shared" ref="S388:S389" si="111">$R388-$T388-$U388-$V388</f>
        <v>800</v>
      </c>
      <c r="T388" s="78">
        <f>$R388*$R$32</f>
        <v>160.00000000000003</v>
      </c>
      <c r="U388" s="78">
        <f>$R388*$R$33</f>
        <v>30</v>
      </c>
      <c r="V388" s="78">
        <f>$R388*$R$34</f>
        <v>10.000000000000002</v>
      </c>
      <c r="W388" s="72"/>
      <c r="X388" s="79" t="s">
        <v>0</v>
      </c>
      <c r="Y388" s="162" t="str">
        <f>IF(AND(ISNUMBER($F388),ISNUMBER($I388),ISNUMBER($L388),ISNUMBER($O388),$F388&gt;=0,$I388&gt;=0,$L388&gt;=0,$O388&gt;=0),$F388*($S388+$T388*(1+$O$32%)+$U388*(1+$O$33%)+$V388*(1+$O$34%))+$I388*($S388+$T388*(1+$O$32%)+$U388*(1+$O$33%)+$V388*(1+$O$34%))+$L388*($S388+$T388*(1+$O$32%)+$U388*(1+$O$33%)+$V388*(1+$O$34%))+$O388*($S388+$T388*(1+$O$32%)+$U388*(1+$O$33%)+$V388*(1+$O$34%)),"INCOMPLETE!    ")</f>
        <v xml:space="preserve">INCOMPLETE!    </v>
      </c>
    </row>
    <row r="389" spans="1:25" ht="12" customHeight="1" x14ac:dyDescent="0.2">
      <c r="A389" s="125"/>
      <c r="B389" s="70">
        <v>251</v>
      </c>
      <c r="C389" s="71" t="s">
        <v>331</v>
      </c>
      <c r="D389" s="155" t="s">
        <v>535</v>
      </c>
      <c r="E389" s="156" t="s">
        <v>0</v>
      </c>
      <c r="F389" s="141"/>
      <c r="G389" s="157" t="s">
        <v>617</v>
      </c>
      <c r="H389" s="156" t="s">
        <v>0</v>
      </c>
      <c r="I389" s="141"/>
      <c r="J389" s="157" t="s">
        <v>617</v>
      </c>
      <c r="K389" s="156" t="s">
        <v>0</v>
      </c>
      <c r="L389" s="141"/>
      <c r="M389" s="157" t="s">
        <v>617</v>
      </c>
      <c r="N389" s="156" t="s">
        <v>0</v>
      </c>
      <c r="O389" s="141"/>
      <c r="P389" s="157" t="s">
        <v>617</v>
      </c>
      <c r="R389" s="78">
        <v>1000</v>
      </c>
      <c r="S389" s="78">
        <f t="shared" si="111"/>
        <v>800</v>
      </c>
      <c r="T389" s="78">
        <f>$R389*$R$32</f>
        <v>160.00000000000003</v>
      </c>
      <c r="U389" s="78">
        <f>$R389*$R$33</f>
        <v>30</v>
      </c>
      <c r="V389" s="78">
        <f>$R389*$R$34</f>
        <v>10.000000000000002</v>
      </c>
      <c r="W389" s="72"/>
      <c r="X389" s="79" t="s">
        <v>0</v>
      </c>
      <c r="Y389" s="162" t="str">
        <f>IF(AND(ISNUMBER($F389),ISNUMBER($I389),ISNUMBER($L389),ISNUMBER($O389),$F389&gt;=0,$I389&gt;=0,$L389&gt;=0,$O389&gt;=0),$F389*($S389+$T389*(1+$O$32%)+$U389*(1+$O$33%)+$V389*(1+$O$34%))+$I389*($S389+$T389*(1+$O$32%)+$U389*(1+$O$33%)+$V389*(1+$O$34%))+$L389*($S389+$T389*(1+$O$32%)+$U389*(1+$O$33%)+$V389*(1+$O$34%))+$O389*($S389+$T389*(1+$O$32%)+$U389*(1+$O$33%)+$V389*(1+$O$34%)),"INCOMPLETE!    ")</f>
        <v xml:space="preserve">INCOMPLETE!    </v>
      </c>
    </row>
    <row r="390" spans="1:25" s="12" customFormat="1" ht="12" customHeight="1" x14ac:dyDescent="0.2">
      <c r="A390" s="125"/>
      <c r="B390" s="62"/>
      <c r="C390" s="63" t="s">
        <v>332</v>
      </c>
      <c r="D390" s="251" t="s">
        <v>631</v>
      </c>
      <c r="E390" s="252"/>
      <c r="F390" s="252"/>
      <c r="G390" s="252"/>
      <c r="H390" s="252"/>
      <c r="I390" s="252"/>
      <c r="J390" s="252"/>
      <c r="K390" s="252"/>
      <c r="L390" s="252"/>
      <c r="M390" s="252"/>
      <c r="N390" s="252"/>
      <c r="O390" s="252"/>
      <c r="P390" s="253"/>
      <c r="Q390" s="5"/>
      <c r="R390" s="64"/>
      <c r="S390" s="64"/>
      <c r="T390" s="64"/>
      <c r="U390" s="64"/>
      <c r="V390" s="64"/>
      <c r="W390" s="65"/>
      <c r="X390" s="66"/>
      <c r="Y390" s="163"/>
    </row>
    <row r="391" spans="1:25" ht="12" customHeight="1" x14ac:dyDescent="0.2">
      <c r="A391" s="125"/>
      <c r="B391" s="70">
        <v>252</v>
      </c>
      <c r="C391" s="71" t="s">
        <v>333</v>
      </c>
      <c r="D391" s="155" t="s">
        <v>534</v>
      </c>
      <c r="E391" s="156" t="s">
        <v>0</v>
      </c>
      <c r="F391" s="141"/>
      <c r="G391" s="157" t="s">
        <v>617</v>
      </c>
      <c r="H391" s="156" t="s">
        <v>0</v>
      </c>
      <c r="I391" s="141"/>
      <c r="J391" s="157" t="s">
        <v>617</v>
      </c>
      <c r="K391" s="156" t="s">
        <v>0</v>
      </c>
      <c r="L391" s="141"/>
      <c r="M391" s="157" t="s">
        <v>617</v>
      </c>
      <c r="N391" s="156" t="s">
        <v>0</v>
      </c>
      <c r="O391" s="141"/>
      <c r="P391" s="157" t="s">
        <v>617</v>
      </c>
      <c r="R391" s="78">
        <v>4000</v>
      </c>
      <c r="S391" s="78">
        <f t="shared" ref="S391:S392" si="112">$R391-$T391-$U391-$V391</f>
        <v>3200</v>
      </c>
      <c r="T391" s="78">
        <f>$R391*$R$32</f>
        <v>640.00000000000011</v>
      </c>
      <c r="U391" s="78">
        <f>$R391*$R$33</f>
        <v>120</v>
      </c>
      <c r="V391" s="78">
        <f>$R391*$R$34</f>
        <v>40.000000000000007</v>
      </c>
      <c r="W391" s="72"/>
      <c r="X391" s="79" t="s">
        <v>0</v>
      </c>
      <c r="Y391" s="162" t="str">
        <f>IF(AND(ISNUMBER($F391),ISNUMBER($I391),ISNUMBER($L391),ISNUMBER($O391),$F391&gt;=0,$I391&gt;=0,$L391&gt;=0,$O391&gt;=0),$F391*($S391+$T391*(1+$O$32%)+$U391*(1+$O$33%)+$V391*(1+$O$34%))+$I391*($S391+$T391*(1+$O$32%)+$U391*(1+$O$33%)+$V391*(1+$O$34%))+$L391*($S391+$T391*(1+$O$32%)+$U391*(1+$O$33%)+$V391*(1+$O$34%))+$O391*($S391+$T391*(1+$O$32%)+$U391*(1+$O$33%)+$V391*(1+$O$34%)),"INCOMPLETE!    ")</f>
        <v xml:space="preserve">INCOMPLETE!    </v>
      </c>
    </row>
    <row r="392" spans="1:25" ht="12" customHeight="1" x14ac:dyDescent="0.2">
      <c r="A392" s="125"/>
      <c r="B392" s="70">
        <v>253</v>
      </c>
      <c r="C392" s="71" t="s">
        <v>334</v>
      </c>
      <c r="D392" s="155" t="s">
        <v>535</v>
      </c>
      <c r="E392" s="156" t="s">
        <v>0</v>
      </c>
      <c r="F392" s="141"/>
      <c r="G392" s="157" t="s">
        <v>617</v>
      </c>
      <c r="H392" s="156" t="s">
        <v>0</v>
      </c>
      <c r="I392" s="141"/>
      <c r="J392" s="157" t="s">
        <v>617</v>
      </c>
      <c r="K392" s="156" t="s">
        <v>0</v>
      </c>
      <c r="L392" s="141"/>
      <c r="M392" s="157" t="s">
        <v>617</v>
      </c>
      <c r="N392" s="156" t="s">
        <v>0</v>
      </c>
      <c r="O392" s="141"/>
      <c r="P392" s="157" t="s">
        <v>617</v>
      </c>
      <c r="R392" s="78">
        <v>4000</v>
      </c>
      <c r="S392" s="78">
        <f t="shared" si="112"/>
        <v>3200</v>
      </c>
      <c r="T392" s="78">
        <f>$R392*$R$32</f>
        <v>640.00000000000011</v>
      </c>
      <c r="U392" s="78">
        <f>$R392*$R$33</f>
        <v>120</v>
      </c>
      <c r="V392" s="78">
        <f>$R392*$R$34</f>
        <v>40.000000000000007</v>
      </c>
      <c r="W392" s="72"/>
      <c r="X392" s="79" t="s">
        <v>0</v>
      </c>
      <c r="Y392" s="162" t="str">
        <f>IF(AND(ISNUMBER($F392),ISNUMBER($I392),ISNUMBER($L392),ISNUMBER($O392),$F392&gt;=0,$I392&gt;=0,$L392&gt;=0,$O392&gt;=0),$F392*($S392+$T392*(1+$O$32%)+$U392*(1+$O$33%)+$V392*(1+$O$34%))+$I392*($S392+$T392*(1+$O$32%)+$U392*(1+$O$33%)+$V392*(1+$O$34%))+$L392*($S392+$T392*(1+$O$32%)+$U392*(1+$O$33%)+$V392*(1+$O$34%))+$O392*($S392+$T392*(1+$O$32%)+$U392*(1+$O$33%)+$V392*(1+$O$34%)),"INCOMPLETE!    ")</f>
        <v xml:space="preserve">INCOMPLETE!    </v>
      </c>
    </row>
    <row r="393" spans="1:25" s="12" customFormat="1" ht="12" customHeight="1" x14ac:dyDescent="0.2">
      <c r="A393" s="125"/>
      <c r="B393" s="62"/>
      <c r="C393" s="63" t="s">
        <v>335</v>
      </c>
      <c r="D393" s="251" t="s">
        <v>632</v>
      </c>
      <c r="E393" s="252"/>
      <c r="F393" s="252"/>
      <c r="G393" s="252"/>
      <c r="H393" s="252"/>
      <c r="I393" s="252"/>
      <c r="J393" s="252"/>
      <c r="K393" s="252"/>
      <c r="L393" s="252"/>
      <c r="M393" s="252"/>
      <c r="N393" s="252"/>
      <c r="O393" s="252"/>
      <c r="P393" s="253"/>
      <c r="Q393" s="5"/>
      <c r="R393" s="64"/>
      <c r="S393" s="64"/>
      <c r="T393" s="64"/>
      <c r="U393" s="64"/>
      <c r="V393" s="64"/>
      <c r="W393" s="65"/>
      <c r="X393" s="66"/>
      <c r="Y393" s="163"/>
    </row>
    <row r="394" spans="1:25" ht="12" customHeight="1" x14ac:dyDescent="0.2">
      <c r="A394" s="125"/>
      <c r="B394" s="70">
        <v>254</v>
      </c>
      <c r="C394" s="71" t="s">
        <v>336</v>
      </c>
      <c r="D394" s="155" t="s">
        <v>534</v>
      </c>
      <c r="E394" s="156" t="s">
        <v>0</v>
      </c>
      <c r="F394" s="141"/>
      <c r="G394" s="157" t="s">
        <v>617</v>
      </c>
      <c r="H394" s="156" t="s">
        <v>0</v>
      </c>
      <c r="I394" s="141"/>
      <c r="J394" s="157" t="s">
        <v>617</v>
      </c>
      <c r="K394" s="156" t="s">
        <v>0</v>
      </c>
      <c r="L394" s="141"/>
      <c r="M394" s="157" t="s">
        <v>617</v>
      </c>
      <c r="N394" s="156" t="s">
        <v>0</v>
      </c>
      <c r="O394" s="141"/>
      <c r="P394" s="157" t="s">
        <v>617</v>
      </c>
      <c r="R394" s="78">
        <v>1000</v>
      </c>
      <c r="S394" s="78">
        <f t="shared" ref="S394:S395" si="113">$R394-$T394-$U394-$V394</f>
        <v>800</v>
      </c>
      <c r="T394" s="78">
        <f>$R394*$R$32</f>
        <v>160.00000000000003</v>
      </c>
      <c r="U394" s="78">
        <f>$R394*$R$33</f>
        <v>30</v>
      </c>
      <c r="V394" s="78">
        <f>$R394*$R$34</f>
        <v>10.000000000000002</v>
      </c>
      <c r="W394" s="72"/>
      <c r="X394" s="79" t="s">
        <v>0</v>
      </c>
      <c r="Y394" s="162" t="str">
        <f>IF(AND(ISNUMBER($F394),ISNUMBER($I394),ISNUMBER($L394),ISNUMBER($O394),$F394&gt;=0,$I394&gt;=0,$L394&gt;=0,$O394&gt;=0),$F394*($S394+$T394*(1+$O$32%)+$U394*(1+$O$33%)+$V394*(1+$O$34%))+$I394*($S394+$T394*(1+$O$32%)+$U394*(1+$O$33%)+$V394*(1+$O$34%))+$L394*($S394+$T394*(1+$O$32%)+$U394*(1+$O$33%)+$V394*(1+$O$34%))+$O394*($S394+$T394*(1+$O$32%)+$U394*(1+$O$33%)+$V394*(1+$O$34%)),"INCOMPLETE!    ")</f>
        <v xml:space="preserve">INCOMPLETE!    </v>
      </c>
    </row>
    <row r="395" spans="1:25" ht="12" customHeight="1" x14ac:dyDescent="0.2">
      <c r="A395" s="125"/>
      <c r="B395" s="70">
        <v>255</v>
      </c>
      <c r="C395" s="71" t="s">
        <v>337</v>
      </c>
      <c r="D395" s="155" t="s">
        <v>535</v>
      </c>
      <c r="E395" s="156" t="s">
        <v>0</v>
      </c>
      <c r="F395" s="141"/>
      <c r="G395" s="157" t="s">
        <v>617</v>
      </c>
      <c r="H395" s="156" t="s">
        <v>0</v>
      </c>
      <c r="I395" s="141"/>
      <c r="J395" s="157" t="s">
        <v>617</v>
      </c>
      <c r="K395" s="156" t="s">
        <v>0</v>
      </c>
      <c r="L395" s="141"/>
      <c r="M395" s="157" t="s">
        <v>617</v>
      </c>
      <c r="N395" s="156" t="s">
        <v>0</v>
      </c>
      <c r="O395" s="141"/>
      <c r="P395" s="157" t="s">
        <v>617</v>
      </c>
      <c r="R395" s="78">
        <v>1000</v>
      </c>
      <c r="S395" s="78">
        <f t="shared" si="113"/>
        <v>800</v>
      </c>
      <c r="T395" s="78">
        <f>$R395*$R$32</f>
        <v>160.00000000000003</v>
      </c>
      <c r="U395" s="78">
        <f>$R395*$R$33</f>
        <v>30</v>
      </c>
      <c r="V395" s="78">
        <f>$R395*$R$34</f>
        <v>10.000000000000002</v>
      </c>
      <c r="W395" s="72"/>
      <c r="X395" s="79" t="s">
        <v>0</v>
      </c>
      <c r="Y395" s="162" t="str">
        <f>IF(AND(ISNUMBER($F395),ISNUMBER($I395),ISNUMBER($L395),ISNUMBER($O395),$F395&gt;=0,$I395&gt;=0,$L395&gt;=0,$O395&gt;=0),$F395*($S395+$T395*(1+$O$32%)+$U395*(1+$O$33%)+$V395*(1+$O$34%))+$I395*($S395+$T395*(1+$O$32%)+$U395*(1+$O$33%)+$V395*(1+$O$34%))+$L395*($S395+$T395*(1+$O$32%)+$U395*(1+$O$33%)+$V395*(1+$O$34%))+$O395*($S395+$T395*(1+$O$32%)+$U395*(1+$O$33%)+$V395*(1+$O$34%)),"INCOMPLETE!    ")</f>
        <v xml:space="preserve">INCOMPLETE!    </v>
      </c>
    </row>
    <row r="396" spans="1:25" s="12" customFormat="1" ht="12" customHeight="1" x14ac:dyDescent="0.2">
      <c r="A396" s="125"/>
      <c r="B396" s="62"/>
      <c r="C396" s="63" t="s">
        <v>338</v>
      </c>
      <c r="D396" s="251" t="s">
        <v>545</v>
      </c>
      <c r="E396" s="252"/>
      <c r="F396" s="252"/>
      <c r="G396" s="252"/>
      <c r="H396" s="252"/>
      <c r="I396" s="252"/>
      <c r="J396" s="252"/>
      <c r="K396" s="252"/>
      <c r="L396" s="252"/>
      <c r="M396" s="252"/>
      <c r="N396" s="252"/>
      <c r="O396" s="252"/>
      <c r="P396" s="253"/>
      <c r="Q396" s="5"/>
      <c r="R396" s="64"/>
      <c r="S396" s="64"/>
      <c r="T396" s="64"/>
      <c r="U396" s="64"/>
      <c r="V396" s="64"/>
      <c r="W396" s="65"/>
      <c r="X396" s="66"/>
      <c r="Y396" s="163"/>
    </row>
    <row r="397" spans="1:25" ht="12" customHeight="1" x14ac:dyDescent="0.2">
      <c r="A397" s="125"/>
      <c r="B397" s="70">
        <v>256</v>
      </c>
      <c r="C397" s="71" t="s">
        <v>339</v>
      </c>
      <c r="D397" s="155" t="s">
        <v>534</v>
      </c>
      <c r="E397" s="156" t="s">
        <v>0</v>
      </c>
      <c r="F397" s="141"/>
      <c r="G397" s="157" t="s">
        <v>617</v>
      </c>
      <c r="H397" s="156" t="s">
        <v>0</v>
      </c>
      <c r="I397" s="141"/>
      <c r="J397" s="157" t="s">
        <v>617</v>
      </c>
      <c r="K397" s="156" t="s">
        <v>0</v>
      </c>
      <c r="L397" s="141"/>
      <c r="M397" s="157" t="s">
        <v>617</v>
      </c>
      <c r="N397" s="156" t="s">
        <v>0</v>
      </c>
      <c r="O397" s="141"/>
      <c r="P397" s="157" t="s">
        <v>617</v>
      </c>
      <c r="R397" s="78">
        <v>4000</v>
      </c>
      <c r="S397" s="78">
        <f t="shared" ref="S397:S398" si="114">$R397-$T397-$U397-$V397</f>
        <v>3200</v>
      </c>
      <c r="T397" s="78">
        <f>$R397*$R$32</f>
        <v>640.00000000000011</v>
      </c>
      <c r="U397" s="78">
        <f>$R397*$R$33</f>
        <v>120</v>
      </c>
      <c r="V397" s="78">
        <f>$R397*$R$34</f>
        <v>40.000000000000007</v>
      </c>
      <c r="W397" s="72"/>
      <c r="X397" s="79" t="s">
        <v>0</v>
      </c>
      <c r="Y397" s="162" t="str">
        <f>IF(AND(ISNUMBER($F397),ISNUMBER($I397),ISNUMBER($L397),ISNUMBER($O397),$F397&gt;=0,$I397&gt;=0,$L397&gt;=0,$O397&gt;=0),$F397*($S397+$T397*(1+$O$32%)+$U397*(1+$O$33%)+$V397*(1+$O$34%))+$I397*($S397+$T397*(1+$O$32%)+$U397*(1+$O$33%)+$V397*(1+$O$34%))+$L397*($S397+$T397*(1+$O$32%)+$U397*(1+$O$33%)+$V397*(1+$O$34%))+$O397*($S397+$T397*(1+$O$32%)+$U397*(1+$O$33%)+$V397*(1+$O$34%)),"INCOMPLETE!    ")</f>
        <v xml:space="preserve">INCOMPLETE!    </v>
      </c>
    </row>
    <row r="398" spans="1:25" ht="12" customHeight="1" x14ac:dyDescent="0.2">
      <c r="A398" s="125"/>
      <c r="B398" s="70">
        <v>257</v>
      </c>
      <c r="C398" s="71" t="s">
        <v>340</v>
      </c>
      <c r="D398" s="155" t="s">
        <v>535</v>
      </c>
      <c r="E398" s="156" t="s">
        <v>0</v>
      </c>
      <c r="F398" s="141"/>
      <c r="G398" s="157" t="s">
        <v>617</v>
      </c>
      <c r="H398" s="156" t="s">
        <v>0</v>
      </c>
      <c r="I398" s="141"/>
      <c r="J398" s="157" t="s">
        <v>617</v>
      </c>
      <c r="K398" s="156" t="s">
        <v>0</v>
      </c>
      <c r="L398" s="141"/>
      <c r="M398" s="157" t="s">
        <v>617</v>
      </c>
      <c r="N398" s="156" t="s">
        <v>0</v>
      </c>
      <c r="O398" s="141"/>
      <c r="P398" s="157" t="s">
        <v>617</v>
      </c>
      <c r="R398" s="78">
        <v>4000</v>
      </c>
      <c r="S398" s="78">
        <f t="shared" si="114"/>
        <v>3200</v>
      </c>
      <c r="T398" s="78">
        <f>$R398*$R$32</f>
        <v>640.00000000000011</v>
      </c>
      <c r="U398" s="78">
        <f>$R398*$R$33</f>
        <v>120</v>
      </c>
      <c r="V398" s="78">
        <f>$R398*$R$34</f>
        <v>40.000000000000007</v>
      </c>
      <c r="W398" s="72"/>
      <c r="X398" s="79" t="s">
        <v>0</v>
      </c>
      <c r="Y398" s="162" t="str">
        <f>IF(AND(ISNUMBER($F398),ISNUMBER($I398),ISNUMBER($L398),ISNUMBER($O398),$F398&gt;=0,$I398&gt;=0,$L398&gt;=0,$O398&gt;=0),$F398*($S398+$T398*(1+$O$32%)+$U398*(1+$O$33%)+$V398*(1+$O$34%))+$I398*($S398+$T398*(1+$O$32%)+$U398*(1+$O$33%)+$V398*(1+$O$34%))+$L398*($S398+$T398*(1+$O$32%)+$U398*(1+$O$33%)+$V398*(1+$O$34%))+$O398*($S398+$T398*(1+$O$32%)+$U398*(1+$O$33%)+$V398*(1+$O$34%)),"INCOMPLETE!    ")</f>
        <v xml:space="preserve">INCOMPLETE!    </v>
      </c>
    </row>
    <row r="399" spans="1:25" s="12" customFormat="1" ht="12" customHeight="1" x14ac:dyDescent="0.2">
      <c r="A399" s="125"/>
      <c r="B399" s="62"/>
      <c r="C399" s="63" t="s">
        <v>341</v>
      </c>
      <c r="D399" s="251" t="s">
        <v>546</v>
      </c>
      <c r="E399" s="252"/>
      <c r="F399" s="252"/>
      <c r="G399" s="252"/>
      <c r="H399" s="252"/>
      <c r="I399" s="252"/>
      <c r="J399" s="252"/>
      <c r="K399" s="252"/>
      <c r="L399" s="252"/>
      <c r="M399" s="252"/>
      <c r="N399" s="252"/>
      <c r="O399" s="252"/>
      <c r="P399" s="253"/>
      <c r="Q399" s="5"/>
      <c r="R399" s="64"/>
      <c r="S399" s="64"/>
      <c r="T399" s="64"/>
      <c r="U399" s="64"/>
      <c r="V399" s="64"/>
      <c r="W399" s="65"/>
      <c r="X399" s="66"/>
      <c r="Y399" s="163"/>
    </row>
    <row r="400" spans="1:25" ht="12" customHeight="1" x14ac:dyDescent="0.2">
      <c r="A400" s="125"/>
      <c r="B400" s="70">
        <v>258</v>
      </c>
      <c r="C400" s="71" t="s">
        <v>342</v>
      </c>
      <c r="D400" s="155" t="s">
        <v>534</v>
      </c>
      <c r="E400" s="156" t="s">
        <v>0</v>
      </c>
      <c r="F400" s="141"/>
      <c r="G400" s="157" t="s">
        <v>617</v>
      </c>
      <c r="H400" s="156" t="s">
        <v>0</v>
      </c>
      <c r="I400" s="141"/>
      <c r="J400" s="157" t="s">
        <v>617</v>
      </c>
      <c r="K400" s="156" t="s">
        <v>0</v>
      </c>
      <c r="L400" s="141"/>
      <c r="M400" s="157" t="s">
        <v>617</v>
      </c>
      <c r="N400" s="156" t="s">
        <v>0</v>
      </c>
      <c r="O400" s="141"/>
      <c r="P400" s="157" t="s">
        <v>617</v>
      </c>
      <c r="R400" s="78">
        <v>1000</v>
      </c>
      <c r="S400" s="78">
        <f t="shared" ref="S400:S401" si="115">$R400-$T400-$U400-$V400</f>
        <v>800</v>
      </c>
      <c r="T400" s="78">
        <f>$R400*$R$32</f>
        <v>160.00000000000003</v>
      </c>
      <c r="U400" s="78">
        <f>$R400*$R$33</f>
        <v>30</v>
      </c>
      <c r="V400" s="78">
        <f>$R400*$R$34</f>
        <v>10.000000000000002</v>
      </c>
      <c r="W400" s="72"/>
      <c r="X400" s="79" t="s">
        <v>0</v>
      </c>
      <c r="Y400" s="162" t="str">
        <f>IF(AND(ISNUMBER($F400),ISNUMBER($I400),ISNUMBER($L400),ISNUMBER($O400),$F400&gt;=0,$I400&gt;=0,$L400&gt;=0,$O400&gt;=0),$F400*($S400+$T400*(1+$O$32%)+$U400*(1+$O$33%)+$V400*(1+$O$34%))+$I400*($S400+$T400*(1+$O$32%)+$U400*(1+$O$33%)+$V400*(1+$O$34%))+$L400*($S400+$T400*(1+$O$32%)+$U400*(1+$O$33%)+$V400*(1+$O$34%))+$O400*($S400+$T400*(1+$O$32%)+$U400*(1+$O$33%)+$V400*(1+$O$34%)),"INCOMPLETE!    ")</f>
        <v xml:space="preserve">INCOMPLETE!    </v>
      </c>
    </row>
    <row r="401" spans="1:25" ht="12" customHeight="1" x14ac:dyDescent="0.2">
      <c r="A401" s="125"/>
      <c r="B401" s="70">
        <v>259</v>
      </c>
      <c r="C401" s="71" t="s">
        <v>343</v>
      </c>
      <c r="D401" s="155" t="s">
        <v>535</v>
      </c>
      <c r="E401" s="156" t="s">
        <v>0</v>
      </c>
      <c r="F401" s="141"/>
      <c r="G401" s="157" t="s">
        <v>617</v>
      </c>
      <c r="H401" s="156" t="s">
        <v>0</v>
      </c>
      <c r="I401" s="141"/>
      <c r="J401" s="157" t="s">
        <v>617</v>
      </c>
      <c r="K401" s="156" t="s">
        <v>0</v>
      </c>
      <c r="L401" s="141"/>
      <c r="M401" s="157" t="s">
        <v>617</v>
      </c>
      <c r="N401" s="156" t="s">
        <v>0</v>
      </c>
      <c r="O401" s="141"/>
      <c r="P401" s="157" t="s">
        <v>617</v>
      </c>
      <c r="R401" s="78">
        <v>1000</v>
      </c>
      <c r="S401" s="78">
        <f t="shared" si="115"/>
        <v>800</v>
      </c>
      <c r="T401" s="78">
        <f>$R401*$R$32</f>
        <v>160.00000000000003</v>
      </c>
      <c r="U401" s="78">
        <f>$R401*$R$33</f>
        <v>30</v>
      </c>
      <c r="V401" s="78">
        <f>$R401*$R$34</f>
        <v>10.000000000000002</v>
      </c>
      <c r="W401" s="72"/>
      <c r="X401" s="79" t="s">
        <v>0</v>
      </c>
      <c r="Y401" s="162" t="str">
        <f>IF(AND(ISNUMBER($F401),ISNUMBER($I401),ISNUMBER($L401),ISNUMBER($O401),$F401&gt;=0,$I401&gt;=0,$L401&gt;=0,$O401&gt;=0),$F401*($S401+$T401*(1+$O$32%)+$U401*(1+$O$33%)+$V401*(1+$O$34%))+$I401*($S401+$T401*(1+$O$32%)+$U401*(1+$O$33%)+$V401*(1+$O$34%))+$L401*($S401+$T401*(1+$O$32%)+$U401*(1+$O$33%)+$V401*(1+$O$34%))+$O401*($S401+$T401*(1+$O$32%)+$U401*(1+$O$33%)+$V401*(1+$O$34%)),"INCOMPLETE!    ")</f>
        <v xml:space="preserve">INCOMPLETE!    </v>
      </c>
    </row>
    <row r="402" spans="1:25" s="12" customFormat="1" ht="12" customHeight="1" x14ac:dyDescent="0.2">
      <c r="A402" s="125"/>
      <c r="B402" s="62"/>
      <c r="C402" s="63" t="s">
        <v>344</v>
      </c>
      <c r="D402" s="251" t="s">
        <v>547</v>
      </c>
      <c r="E402" s="252"/>
      <c r="F402" s="252"/>
      <c r="G402" s="252"/>
      <c r="H402" s="252"/>
      <c r="I402" s="252"/>
      <c r="J402" s="252"/>
      <c r="K402" s="252"/>
      <c r="L402" s="252"/>
      <c r="M402" s="252"/>
      <c r="N402" s="252"/>
      <c r="O402" s="252"/>
      <c r="P402" s="253"/>
      <c r="Q402" s="5"/>
      <c r="R402" s="64"/>
      <c r="S402" s="64"/>
      <c r="T402" s="64"/>
      <c r="U402" s="64"/>
      <c r="V402" s="64"/>
      <c r="W402" s="65"/>
      <c r="X402" s="66"/>
      <c r="Y402" s="163"/>
    </row>
    <row r="403" spans="1:25" ht="12" customHeight="1" x14ac:dyDescent="0.2">
      <c r="A403" s="125"/>
      <c r="B403" s="70">
        <v>260</v>
      </c>
      <c r="C403" s="71" t="s">
        <v>345</v>
      </c>
      <c r="D403" s="155" t="s">
        <v>534</v>
      </c>
      <c r="E403" s="156" t="s">
        <v>0</v>
      </c>
      <c r="F403" s="141"/>
      <c r="G403" s="157" t="s">
        <v>617</v>
      </c>
      <c r="H403" s="156" t="s">
        <v>0</v>
      </c>
      <c r="I403" s="141"/>
      <c r="J403" s="157" t="s">
        <v>617</v>
      </c>
      <c r="K403" s="156" t="s">
        <v>0</v>
      </c>
      <c r="L403" s="141"/>
      <c r="M403" s="157" t="s">
        <v>617</v>
      </c>
      <c r="N403" s="156" t="s">
        <v>0</v>
      </c>
      <c r="O403" s="141"/>
      <c r="P403" s="157" t="s">
        <v>617</v>
      </c>
      <c r="R403" s="78">
        <v>4000</v>
      </c>
      <c r="S403" s="78">
        <f t="shared" ref="S403:S404" si="116">$R403-$T403-$U403-$V403</f>
        <v>3200</v>
      </c>
      <c r="T403" s="78">
        <f>$R403*$R$32</f>
        <v>640.00000000000011</v>
      </c>
      <c r="U403" s="78">
        <f>$R403*$R$33</f>
        <v>120</v>
      </c>
      <c r="V403" s="78">
        <f>$R403*$R$34</f>
        <v>40.000000000000007</v>
      </c>
      <c r="W403" s="72"/>
      <c r="X403" s="79" t="s">
        <v>0</v>
      </c>
      <c r="Y403" s="162" t="str">
        <f>IF(AND(ISNUMBER($F403),ISNUMBER($I403),ISNUMBER($L403),ISNUMBER($O403),$F403&gt;=0,$I403&gt;=0,$L403&gt;=0,$O403&gt;=0),$F403*($S403+$T403*(1+$O$32%)+$U403*(1+$O$33%)+$V403*(1+$O$34%))+$I403*($S403+$T403*(1+$O$32%)+$U403*(1+$O$33%)+$V403*(1+$O$34%))+$L403*($S403+$T403*(1+$O$32%)+$U403*(1+$O$33%)+$V403*(1+$O$34%))+$O403*($S403+$T403*(1+$O$32%)+$U403*(1+$O$33%)+$V403*(1+$O$34%)),"INCOMPLETE!    ")</f>
        <v xml:space="preserve">INCOMPLETE!    </v>
      </c>
    </row>
    <row r="404" spans="1:25" ht="12" customHeight="1" x14ac:dyDescent="0.2">
      <c r="A404" s="125"/>
      <c r="B404" s="70">
        <v>261</v>
      </c>
      <c r="C404" s="71" t="s">
        <v>346</v>
      </c>
      <c r="D404" s="155" t="s">
        <v>535</v>
      </c>
      <c r="E404" s="156" t="s">
        <v>0</v>
      </c>
      <c r="F404" s="141"/>
      <c r="G404" s="157" t="s">
        <v>617</v>
      </c>
      <c r="H404" s="156" t="s">
        <v>0</v>
      </c>
      <c r="I404" s="141"/>
      <c r="J404" s="157" t="s">
        <v>617</v>
      </c>
      <c r="K404" s="156" t="s">
        <v>0</v>
      </c>
      <c r="L404" s="141"/>
      <c r="M404" s="157" t="s">
        <v>617</v>
      </c>
      <c r="N404" s="156" t="s">
        <v>0</v>
      </c>
      <c r="O404" s="141"/>
      <c r="P404" s="157" t="s">
        <v>617</v>
      </c>
      <c r="R404" s="78">
        <v>4000</v>
      </c>
      <c r="S404" s="78">
        <f t="shared" si="116"/>
        <v>3200</v>
      </c>
      <c r="T404" s="78">
        <f>$R404*$R$32</f>
        <v>640.00000000000011</v>
      </c>
      <c r="U404" s="78">
        <f>$R404*$R$33</f>
        <v>120</v>
      </c>
      <c r="V404" s="78">
        <f>$R404*$R$34</f>
        <v>40.000000000000007</v>
      </c>
      <c r="W404" s="72"/>
      <c r="X404" s="79" t="s">
        <v>0</v>
      </c>
      <c r="Y404" s="162" t="str">
        <f>IF(AND(ISNUMBER($F404),ISNUMBER($I404),ISNUMBER($L404),ISNUMBER($O404),$F404&gt;=0,$I404&gt;=0,$L404&gt;=0,$O404&gt;=0),$F404*($S404+$T404*(1+$O$32%)+$U404*(1+$O$33%)+$V404*(1+$O$34%))+$I404*($S404+$T404*(1+$O$32%)+$U404*(1+$O$33%)+$V404*(1+$O$34%))+$L404*($S404+$T404*(1+$O$32%)+$U404*(1+$O$33%)+$V404*(1+$O$34%))+$O404*($S404+$T404*(1+$O$32%)+$U404*(1+$O$33%)+$V404*(1+$O$34%)),"INCOMPLETE!    ")</f>
        <v xml:space="preserve">INCOMPLETE!    </v>
      </c>
    </row>
    <row r="405" spans="1:25" s="12" customFormat="1" ht="24" customHeight="1" x14ac:dyDescent="0.2">
      <c r="A405" s="125"/>
      <c r="B405" s="62"/>
      <c r="C405" s="63" t="s">
        <v>347</v>
      </c>
      <c r="D405" s="278" t="s">
        <v>633</v>
      </c>
      <c r="E405" s="279"/>
      <c r="F405" s="279"/>
      <c r="G405" s="279"/>
      <c r="H405" s="279"/>
      <c r="I405" s="279"/>
      <c r="J405" s="279"/>
      <c r="K405" s="279"/>
      <c r="L405" s="279"/>
      <c r="M405" s="279"/>
      <c r="N405" s="279"/>
      <c r="O405" s="279"/>
      <c r="P405" s="280"/>
      <c r="Q405" s="5"/>
      <c r="R405" s="64"/>
      <c r="S405" s="64"/>
      <c r="T405" s="64"/>
      <c r="U405" s="64"/>
      <c r="V405" s="64"/>
      <c r="W405" s="65"/>
      <c r="X405" s="66"/>
      <c r="Y405" s="163"/>
    </row>
    <row r="406" spans="1:25" ht="12" customHeight="1" x14ac:dyDescent="0.2">
      <c r="A406" s="125"/>
      <c r="B406" s="70">
        <v>262</v>
      </c>
      <c r="C406" s="71" t="s">
        <v>348</v>
      </c>
      <c r="D406" s="155" t="s">
        <v>534</v>
      </c>
      <c r="E406" s="156" t="s">
        <v>0</v>
      </c>
      <c r="F406" s="141"/>
      <c r="G406" s="157" t="s">
        <v>617</v>
      </c>
      <c r="H406" s="156" t="s">
        <v>0</v>
      </c>
      <c r="I406" s="141"/>
      <c r="J406" s="157" t="s">
        <v>617</v>
      </c>
      <c r="K406" s="156" t="s">
        <v>0</v>
      </c>
      <c r="L406" s="141"/>
      <c r="M406" s="157" t="s">
        <v>617</v>
      </c>
      <c r="N406" s="156" t="s">
        <v>0</v>
      </c>
      <c r="O406" s="141"/>
      <c r="P406" s="157" t="s">
        <v>617</v>
      </c>
      <c r="R406" s="78">
        <v>1000</v>
      </c>
      <c r="S406" s="78">
        <f t="shared" ref="S406:S407" si="117">$R406-$T406-$U406-$V406</f>
        <v>800</v>
      </c>
      <c r="T406" s="78">
        <f>$R406*$R$32</f>
        <v>160.00000000000003</v>
      </c>
      <c r="U406" s="78">
        <f>$R406*$R$33</f>
        <v>30</v>
      </c>
      <c r="V406" s="78">
        <f>$R406*$R$34</f>
        <v>10.000000000000002</v>
      </c>
      <c r="W406" s="72"/>
      <c r="X406" s="79" t="s">
        <v>0</v>
      </c>
      <c r="Y406" s="162" t="str">
        <f>IF(AND(ISNUMBER($F406),ISNUMBER($I406),ISNUMBER($L406),ISNUMBER($O406),$F406&gt;=0,$I406&gt;=0,$L406&gt;=0,$O406&gt;=0),$F406*($S406+$T406*(1+$O$32%)+$U406*(1+$O$33%)+$V406*(1+$O$34%))+$I406*($S406+$T406*(1+$O$32%)+$U406*(1+$O$33%)+$V406*(1+$O$34%))+$L406*($S406+$T406*(1+$O$32%)+$U406*(1+$O$33%)+$V406*(1+$O$34%))+$O406*($S406+$T406*(1+$O$32%)+$U406*(1+$O$33%)+$V406*(1+$O$34%)),"INCOMPLETE!    ")</f>
        <v xml:space="preserve">INCOMPLETE!    </v>
      </c>
    </row>
    <row r="407" spans="1:25" ht="12" customHeight="1" x14ac:dyDescent="0.2">
      <c r="A407" s="125"/>
      <c r="B407" s="70">
        <v>263</v>
      </c>
      <c r="C407" s="71" t="s">
        <v>349</v>
      </c>
      <c r="D407" s="155" t="s">
        <v>535</v>
      </c>
      <c r="E407" s="156" t="s">
        <v>0</v>
      </c>
      <c r="F407" s="141"/>
      <c r="G407" s="157" t="s">
        <v>617</v>
      </c>
      <c r="H407" s="156" t="s">
        <v>0</v>
      </c>
      <c r="I407" s="141"/>
      <c r="J407" s="157" t="s">
        <v>617</v>
      </c>
      <c r="K407" s="156" t="s">
        <v>0</v>
      </c>
      <c r="L407" s="141"/>
      <c r="M407" s="157" t="s">
        <v>617</v>
      </c>
      <c r="N407" s="156" t="s">
        <v>0</v>
      </c>
      <c r="O407" s="141"/>
      <c r="P407" s="157" t="s">
        <v>617</v>
      </c>
      <c r="R407" s="78">
        <v>1000</v>
      </c>
      <c r="S407" s="78">
        <f t="shared" si="117"/>
        <v>800</v>
      </c>
      <c r="T407" s="78">
        <f>$R407*$R$32</f>
        <v>160.00000000000003</v>
      </c>
      <c r="U407" s="78">
        <f>$R407*$R$33</f>
        <v>30</v>
      </c>
      <c r="V407" s="78">
        <f>$R407*$R$34</f>
        <v>10.000000000000002</v>
      </c>
      <c r="W407" s="72"/>
      <c r="X407" s="79" t="s">
        <v>0</v>
      </c>
      <c r="Y407" s="162" t="str">
        <f>IF(AND(ISNUMBER($F407),ISNUMBER($I407),ISNUMBER($L407),ISNUMBER($O407),$F407&gt;=0,$I407&gt;=0,$L407&gt;=0,$O407&gt;=0),$F407*($S407+$T407*(1+$O$32%)+$U407*(1+$O$33%)+$V407*(1+$O$34%))+$I407*($S407+$T407*(1+$O$32%)+$U407*(1+$O$33%)+$V407*(1+$O$34%))+$L407*($S407+$T407*(1+$O$32%)+$U407*(1+$O$33%)+$V407*(1+$O$34%))+$O407*($S407+$T407*(1+$O$32%)+$U407*(1+$O$33%)+$V407*(1+$O$34%)),"INCOMPLETE!    ")</f>
        <v xml:space="preserve">INCOMPLETE!    </v>
      </c>
    </row>
    <row r="408" spans="1:25" s="12" customFormat="1" ht="12" customHeight="1" x14ac:dyDescent="0.2">
      <c r="A408" s="125"/>
      <c r="B408" s="62"/>
      <c r="C408" s="63" t="s">
        <v>350</v>
      </c>
      <c r="D408" s="251" t="s">
        <v>550</v>
      </c>
      <c r="E408" s="252"/>
      <c r="F408" s="252"/>
      <c r="G408" s="252"/>
      <c r="H408" s="252"/>
      <c r="I408" s="252"/>
      <c r="J408" s="252"/>
      <c r="K408" s="252"/>
      <c r="L408" s="252"/>
      <c r="M408" s="252"/>
      <c r="N408" s="252"/>
      <c r="O408" s="252"/>
      <c r="P408" s="253"/>
      <c r="Q408" s="5"/>
      <c r="R408" s="64"/>
      <c r="S408" s="64"/>
      <c r="T408" s="64"/>
      <c r="U408" s="64"/>
      <c r="V408" s="64"/>
      <c r="W408" s="65"/>
      <c r="X408" s="66"/>
      <c r="Y408" s="163"/>
    </row>
    <row r="409" spans="1:25" ht="12" customHeight="1" x14ac:dyDescent="0.2">
      <c r="A409" s="125"/>
      <c r="B409" s="70">
        <v>264</v>
      </c>
      <c r="C409" s="71" t="s">
        <v>351</v>
      </c>
      <c r="D409" s="155" t="s">
        <v>534</v>
      </c>
      <c r="E409" s="156" t="s">
        <v>0</v>
      </c>
      <c r="F409" s="141"/>
      <c r="G409" s="157" t="s">
        <v>617</v>
      </c>
      <c r="H409" s="156" t="s">
        <v>0</v>
      </c>
      <c r="I409" s="141"/>
      <c r="J409" s="157" t="s">
        <v>617</v>
      </c>
      <c r="K409" s="156" t="s">
        <v>0</v>
      </c>
      <c r="L409" s="141"/>
      <c r="M409" s="157" t="s">
        <v>617</v>
      </c>
      <c r="N409" s="156" t="s">
        <v>0</v>
      </c>
      <c r="O409" s="141"/>
      <c r="P409" s="157" t="s">
        <v>617</v>
      </c>
      <c r="R409" s="78">
        <v>7500</v>
      </c>
      <c r="S409" s="78">
        <f t="shared" ref="S409:S410" si="118">$R409-$T409-$U409-$V409</f>
        <v>6000</v>
      </c>
      <c r="T409" s="78">
        <f>$R409*$R$32</f>
        <v>1200.0000000000002</v>
      </c>
      <c r="U409" s="78">
        <f>$R409*$R$33</f>
        <v>225</v>
      </c>
      <c r="V409" s="78">
        <f>$R409*$R$34</f>
        <v>75.000000000000014</v>
      </c>
      <c r="W409" s="72"/>
      <c r="X409" s="79" t="s">
        <v>0</v>
      </c>
      <c r="Y409" s="162" t="str">
        <f>IF(AND(ISNUMBER($F409),ISNUMBER($I409),ISNUMBER($L409),ISNUMBER($O409),$F409&gt;=0,$I409&gt;=0,$L409&gt;=0,$O409&gt;=0),$F409*($S409+$T409*(1+$O$32%)+$U409*(1+$O$33%)+$V409*(1+$O$34%))+$I409*($S409+$T409*(1+$O$32%)+$U409*(1+$O$33%)+$V409*(1+$O$34%))+$L409*($S409+$T409*(1+$O$32%)+$U409*(1+$O$33%)+$V409*(1+$O$34%))+$O409*($S409+$T409*(1+$O$32%)+$U409*(1+$O$33%)+$V409*(1+$O$34%)),"INCOMPLETE!    ")</f>
        <v xml:space="preserve">INCOMPLETE!    </v>
      </c>
    </row>
    <row r="410" spans="1:25" ht="12" customHeight="1" x14ac:dyDescent="0.2">
      <c r="A410" s="125"/>
      <c r="B410" s="70">
        <v>265</v>
      </c>
      <c r="C410" s="71" t="s">
        <v>352</v>
      </c>
      <c r="D410" s="155" t="s">
        <v>535</v>
      </c>
      <c r="E410" s="156" t="s">
        <v>0</v>
      </c>
      <c r="F410" s="141"/>
      <c r="G410" s="157" t="s">
        <v>617</v>
      </c>
      <c r="H410" s="156" t="s">
        <v>0</v>
      </c>
      <c r="I410" s="141"/>
      <c r="J410" s="157" t="s">
        <v>617</v>
      </c>
      <c r="K410" s="156" t="s">
        <v>0</v>
      </c>
      <c r="L410" s="141"/>
      <c r="M410" s="157" t="s">
        <v>617</v>
      </c>
      <c r="N410" s="156" t="s">
        <v>0</v>
      </c>
      <c r="O410" s="141"/>
      <c r="P410" s="157" t="s">
        <v>617</v>
      </c>
      <c r="R410" s="78">
        <v>7500</v>
      </c>
      <c r="S410" s="78">
        <f t="shared" si="118"/>
        <v>6000</v>
      </c>
      <c r="T410" s="78">
        <f>$R410*$R$32</f>
        <v>1200.0000000000002</v>
      </c>
      <c r="U410" s="78">
        <f>$R410*$R$33</f>
        <v>225</v>
      </c>
      <c r="V410" s="78">
        <f>$R410*$R$34</f>
        <v>75.000000000000014</v>
      </c>
      <c r="W410" s="72"/>
      <c r="X410" s="79" t="s">
        <v>0</v>
      </c>
      <c r="Y410" s="162" t="str">
        <f>IF(AND(ISNUMBER($F410),ISNUMBER($I410),ISNUMBER($L410),ISNUMBER($O410),$F410&gt;=0,$I410&gt;=0,$L410&gt;=0,$O410&gt;=0),$F410*($S410+$T410*(1+$O$32%)+$U410*(1+$O$33%)+$V410*(1+$O$34%))+$I410*($S410+$T410*(1+$O$32%)+$U410*(1+$O$33%)+$V410*(1+$O$34%))+$L410*($S410+$T410*(1+$O$32%)+$U410*(1+$O$33%)+$V410*(1+$O$34%))+$O410*($S410+$T410*(1+$O$32%)+$U410*(1+$O$33%)+$V410*(1+$O$34%)),"INCOMPLETE!    ")</f>
        <v xml:space="preserve">INCOMPLETE!    </v>
      </c>
    </row>
    <row r="411" spans="1:25" s="12" customFormat="1" ht="24.6" customHeight="1" x14ac:dyDescent="0.2">
      <c r="A411" s="125"/>
      <c r="B411" s="62"/>
      <c r="C411" s="63" t="s">
        <v>353</v>
      </c>
      <c r="D411" s="278" t="s">
        <v>551</v>
      </c>
      <c r="E411" s="279"/>
      <c r="F411" s="279"/>
      <c r="G411" s="279"/>
      <c r="H411" s="279"/>
      <c r="I411" s="279"/>
      <c r="J411" s="279"/>
      <c r="K411" s="279"/>
      <c r="L411" s="279"/>
      <c r="M411" s="279"/>
      <c r="N411" s="279"/>
      <c r="O411" s="279"/>
      <c r="P411" s="280"/>
      <c r="Q411" s="5"/>
      <c r="R411" s="64"/>
      <c r="S411" s="64"/>
      <c r="T411" s="64"/>
      <c r="U411" s="64"/>
      <c r="V411" s="64"/>
      <c r="W411" s="65"/>
      <c r="X411" s="66"/>
      <c r="Y411" s="163"/>
    </row>
    <row r="412" spans="1:25" ht="12" customHeight="1" x14ac:dyDescent="0.2">
      <c r="A412" s="125"/>
      <c r="B412" s="70">
        <v>266</v>
      </c>
      <c r="C412" s="71" t="s">
        <v>354</v>
      </c>
      <c r="D412" s="155" t="s">
        <v>534</v>
      </c>
      <c r="E412" s="156" t="s">
        <v>0</v>
      </c>
      <c r="F412" s="141"/>
      <c r="G412" s="157" t="s">
        <v>617</v>
      </c>
      <c r="H412" s="156" t="s">
        <v>0</v>
      </c>
      <c r="I412" s="141"/>
      <c r="J412" s="157" t="s">
        <v>617</v>
      </c>
      <c r="K412" s="156" t="s">
        <v>0</v>
      </c>
      <c r="L412" s="141"/>
      <c r="M412" s="157" t="s">
        <v>617</v>
      </c>
      <c r="N412" s="156" t="s">
        <v>0</v>
      </c>
      <c r="O412" s="141"/>
      <c r="P412" s="157" t="s">
        <v>617</v>
      </c>
      <c r="R412" s="78">
        <v>1000</v>
      </c>
      <c r="S412" s="78">
        <f t="shared" ref="S412:S413" si="119">$R412-$T412-$U412-$V412</f>
        <v>800</v>
      </c>
      <c r="T412" s="78">
        <f>$R412*$R$32</f>
        <v>160.00000000000003</v>
      </c>
      <c r="U412" s="78">
        <f>$R412*$R$33</f>
        <v>30</v>
      </c>
      <c r="V412" s="78">
        <f>$R412*$R$34</f>
        <v>10.000000000000002</v>
      </c>
      <c r="W412" s="72"/>
      <c r="X412" s="79" t="s">
        <v>0</v>
      </c>
      <c r="Y412" s="162" t="str">
        <f>IF(AND(ISNUMBER($F412),ISNUMBER($I412),ISNUMBER($L412),ISNUMBER($O412),$F412&gt;=0,$I412&gt;=0,$L412&gt;=0,$O412&gt;=0),$F412*($S412+$T412*(1+$O$32%)+$U412*(1+$O$33%)+$V412*(1+$O$34%))+$I412*($S412+$T412*(1+$O$32%)+$U412*(1+$O$33%)+$V412*(1+$O$34%))+$L412*($S412+$T412*(1+$O$32%)+$U412*(1+$O$33%)+$V412*(1+$O$34%))+$O412*($S412+$T412*(1+$O$32%)+$U412*(1+$O$33%)+$V412*(1+$O$34%)),"INCOMPLETE!    ")</f>
        <v xml:space="preserve">INCOMPLETE!    </v>
      </c>
    </row>
    <row r="413" spans="1:25" ht="12" customHeight="1" x14ac:dyDescent="0.2">
      <c r="A413" s="125"/>
      <c r="B413" s="70">
        <v>267</v>
      </c>
      <c r="C413" s="71" t="s">
        <v>355</v>
      </c>
      <c r="D413" s="155" t="s">
        <v>535</v>
      </c>
      <c r="E413" s="156" t="s">
        <v>0</v>
      </c>
      <c r="F413" s="141"/>
      <c r="G413" s="157" t="s">
        <v>617</v>
      </c>
      <c r="H413" s="156" t="s">
        <v>0</v>
      </c>
      <c r="I413" s="141"/>
      <c r="J413" s="157" t="s">
        <v>617</v>
      </c>
      <c r="K413" s="156" t="s">
        <v>0</v>
      </c>
      <c r="L413" s="141"/>
      <c r="M413" s="157" t="s">
        <v>617</v>
      </c>
      <c r="N413" s="156" t="s">
        <v>0</v>
      </c>
      <c r="O413" s="141"/>
      <c r="P413" s="157" t="s">
        <v>617</v>
      </c>
      <c r="R413" s="78">
        <v>1000</v>
      </c>
      <c r="S413" s="78">
        <f t="shared" si="119"/>
        <v>800</v>
      </c>
      <c r="T413" s="78">
        <f>$R413*$R$32</f>
        <v>160.00000000000003</v>
      </c>
      <c r="U413" s="78">
        <f>$R413*$R$33</f>
        <v>30</v>
      </c>
      <c r="V413" s="78">
        <f>$R413*$R$34</f>
        <v>10.000000000000002</v>
      </c>
      <c r="W413" s="72"/>
      <c r="X413" s="79" t="s">
        <v>0</v>
      </c>
      <c r="Y413" s="162" t="str">
        <f>IF(AND(ISNUMBER($F413),ISNUMBER($I413),ISNUMBER($L413),ISNUMBER($O413),$F413&gt;=0,$I413&gt;=0,$L413&gt;=0,$O413&gt;=0),$F413*($S413+$T413*(1+$O$32%)+$U413*(1+$O$33%)+$V413*(1+$O$34%))+$I413*($S413+$T413*(1+$O$32%)+$U413*(1+$O$33%)+$V413*(1+$O$34%))+$L413*($S413+$T413*(1+$O$32%)+$U413*(1+$O$33%)+$V413*(1+$O$34%))+$O413*($S413+$T413*(1+$O$32%)+$U413*(1+$O$33%)+$V413*(1+$O$34%)),"INCOMPLETE!    ")</f>
        <v xml:space="preserve">INCOMPLETE!    </v>
      </c>
    </row>
    <row r="414" spans="1:25" s="12" customFormat="1" ht="12" customHeight="1" x14ac:dyDescent="0.2">
      <c r="A414" s="125"/>
      <c r="B414" s="62"/>
      <c r="C414" s="63" t="s">
        <v>356</v>
      </c>
      <c r="D414" s="251" t="s">
        <v>552</v>
      </c>
      <c r="E414" s="252"/>
      <c r="F414" s="252"/>
      <c r="G414" s="252"/>
      <c r="H414" s="252"/>
      <c r="I414" s="252"/>
      <c r="J414" s="252"/>
      <c r="K414" s="252"/>
      <c r="L414" s="252"/>
      <c r="M414" s="252"/>
      <c r="N414" s="252"/>
      <c r="O414" s="252"/>
      <c r="P414" s="253"/>
      <c r="Q414" s="5"/>
      <c r="R414" s="64"/>
      <c r="S414" s="64"/>
      <c r="T414" s="64"/>
      <c r="U414" s="64"/>
      <c r="V414" s="64"/>
      <c r="W414" s="65"/>
      <c r="X414" s="66"/>
      <c r="Y414" s="163"/>
    </row>
    <row r="415" spans="1:25" ht="12" customHeight="1" x14ac:dyDescent="0.2">
      <c r="A415" s="125"/>
      <c r="B415" s="70">
        <v>268</v>
      </c>
      <c r="C415" s="71" t="s">
        <v>357</v>
      </c>
      <c r="D415" s="155" t="s">
        <v>534</v>
      </c>
      <c r="E415" s="156" t="s">
        <v>0</v>
      </c>
      <c r="F415" s="141"/>
      <c r="G415" s="157" t="s">
        <v>617</v>
      </c>
      <c r="H415" s="156" t="s">
        <v>0</v>
      </c>
      <c r="I415" s="141"/>
      <c r="J415" s="157" t="s">
        <v>617</v>
      </c>
      <c r="K415" s="156" t="s">
        <v>0</v>
      </c>
      <c r="L415" s="141"/>
      <c r="M415" s="157" t="s">
        <v>617</v>
      </c>
      <c r="N415" s="156" t="s">
        <v>0</v>
      </c>
      <c r="O415" s="141"/>
      <c r="P415" s="157" t="s">
        <v>617</v>
      </c>
      <c r="R415" s="78">
        <v>1000</v>
      </c>
      <c r="S415" s="78">
        <f t="shared" ref="S415:S416" si="120">$R415-$T415-$U415-$V415</f>
        <v>800</v>
      </c>
      <c r="T415" s="78">
        <f>$R415*$R$32</f>
        <v>160.00000000000003</v>
      </c>
      <c r="U415" s="78">
        <f>$R415*$R$33</f>
        <v>30</v>
      </c>
      <c r="V415" s="78">
        <f>$R415*$R$34</f>
        <v>10.000000000000002</v>
      </c>
      <c r="W415" s="72"/>
      <c r="X415" s="79" t="s">
        <v>0</v>
      </c>
      <c r="Y415" s="162" t="str">
        <f>IF(AND(ISNUMBER($F415),ISNUMBER($I415),ISNUMBER($L415),ISNUMBER($O415),$F415&gt;=0,$I415&gt;=0,$L415&gt;=0,$O415&gt;=0),$F415*($S415+$T415*(1+$O$32%)+$U415*(1+$O$33%)+$V415*(1+$O$34%))+$I415*($S415+$T415*(1+$O$32%)+$U415*(1+$O$33%)+$V415*(1+$O$34%))+$L415*($S415+$T415*(1+$O$32%)+$U415*(1+$O$33%)+$V415*(1+$O$34%))+$O415*($S415+$T415*(1+$O$32%)+$U415*(1+$O$33%)+$V415*(1+$O$34%)),"INCOMPLETE!    ")</f>
        <v xml:space="preserve">INCOMPLETE!    </v>
      </c>
    </row>
    <row r="416" spans="1:25" ht="12" customHeight="1" x14ac:dyDescent="0.2">
      <c r="A416" s="125"/>
      <c r="B416" s="70">
        <v>269</v>
      </c>
      <c r="C416" s="71" t="s">
        <v>358</v>
      </c>
      <c r="D416" s="155" t="s">
        <v>535</v>
      </c>
      <c r="E416" s="156" t="s">
        <v>0</v>
      </c>
      <c r="F416" s="141"/>
      <c r="G416" s="157" t="s">
        <v>617</v>
      </c>
      <c r="H416" s="156" t="s">
        <v>0</v>
      </c>
      <c r="I416" s="141"/>
      <c r="J416" s="157" t="s">
        <v>617</v>
      </c>
      <c r="K416" s="156" t="s">
        <v>0</v>
      </c>
      <c r="L416" s="141"/>
      <c r="M416" s="157" t="s">
        <v>617</v>
      </c>
      <c r="N416" s="156" t="s">
        <v>0</v>
      </c>
      <c r="O416" s="141"/>
      <c r="P416" s="157" t="s">
        <v>617</v>
      </c>
      <c r="R416" s="78">
        <v>1000</v>
      </c>
      <c r="S416" s="78">
        <f t="shared" si="120"/>
        <v>800</v>
      </c>
      <c r="T416" s="78">
        <f>$R416*$R$32</f>
        <v>160.00000000000003</v>
      </c>
      <c r="U416" s="78">
        <f>$R416*$R$33</f>
        <v>30</v>
      </c>
      <c r="V416" s="78">
        <f>$R416*$R$34</f>
        <v>10.000000000000002</v>
      </c>
      <c r="W416" s="72"/>
      <c r="X416" s="79" t="s">
        <v>0</v>
      </c>
      <c r="Y416" s="162" t="str">
        <f>IF(AND(ISNUMBER($F416),ISNUMBER($I416),ISNUMBER($L416),ISNUMBER($O416),$F416&gt;=0,$I416&gt;=0,$L416&gt;=0,$O416&gt;=0),$F416*($S416+$T416*(1+$O$32%)+$U416*(1+$O$33%)+$V416*(1+$O$34%))+$I416*($S416+$T416*(1+$O$32%)+$U416*(1+$O$33%)+$V416*(1+$O$34%))+$L416*($S416+$T416*(1+$O$32%)+$U416*(1+$O$33%)+$V416*(1+$O$34%))+$O416*($S416+$T416*(1+$O$32%)+$U416*(1+$O$33%)+$V416*(1+$O$34%)),"INCOMPLETE!    ")</f>
        <v xml:space="preserve">INCOMPLETE!    </v>
      </c>
    </row>
    <row r="417" spans="1:25" s="12" customFormat="1" ht="12" customHeight="1" x14ac:dyDescent="0.2">
      <c r="A417" s="125"/>
      <c r="B417" s="62"/>
      <c r="C417" s="63" t="s">
        <v>359</v>
      </c>
      <c r="D417" s="251" t="s">
        <v>553</v>
      </c>
      <c r="E417" s="252"/>
      <c r="F417" s="252"/>
      <c r="G417" s="252"/>
      <c r="H417" s="252"/>
      <c r="I417" s="252"/>
      <c r="J417" s="252"/>
      <c r="K417" s="252"/>
      <c r="L417" s="252"/>
      <c r="M417" s="252"/>
      <c r="N417" s="252"/>
      <c r="O417" s="252"/>
      <c r="P417" s="253"/>
      <c r="Q417" s="5"/>
      <c r="R417" s="64"/>
      <c r="S417" s="64"/>
      <c r="T417" s="64"/>
      <c r="U417" s="64"/>
      <c r="V417" s="64"/>
      <c r="W417" s="65"/>
      <c r="X417" s="66"/>
      <c r="Y417" s="163"/>
    </row>
    <row r="418" spans="1:25" ht="12" customHeight="1" x14ac:dyDescent="0.2">
      <c r="A418" s="125"/>
      <c r="B418" s="70">
        <v>270</v>
      </c>
      <c r="C418" s="71" t="s">
        <v>360</v>
      </c>
      <c r="D418" s="155" t="s">
        <v>534</v>
      </c>
      <c r="E418" s="156" t="s">
        <v>0</v>
      </c>
      <c r="F418" s="141"/>
      <c r="G418" s="157" t="s">
        <v>617</v>
      </c>
      <c r="H418" s="156" t="s">
        <v>0</v>
      </c>
      <c r="I418" s="141"/>
      <c r="J418" s="157" t="s">
        <v>617</v>
      </c>
      <c r="K418" s="156" t="s">
        <v>0</v>
      </c>
      <c r="L418" s="141"/>
      <c r="M418" s="157" t="s">
        <v>617</v>
      </c>
      <c r="N418" s="156" t="s">
        <v>0</v>
      </c>
      <c r="O418" s="141"/>
      <c r="P418" s="157" t="s">
        <v>617</v>
      </c>
      <c r="R418" s="78">
        <v>1000</v>
      </c>
      <c r="S418" s="78">
        <f t="shared" ref="S418:S419" si="121">$R418-$T418-$U418-$V418</f>
        <v>800</v>
      </c>
      <c r="T418" s="78">
        <f>$R418*$R$32</f>
        <v>160.00000000000003</v>
      </c>
      <c r="U418" s="78">
        <f>$R418*$R$33</f>
        <v>30</v>
      </c>
      <c r="V418" s="78">
        <f>$R418*$R$34</f>
        <v>10.000000000000002</v>
      </c>
      <c r="W418" s="72"/>
      <c r="X418" s="79" t="s">
        <v>0</v>
      </c>
      <c r="Y418" s="162" t="str">
        <f>IF(AND(ISNUMBER($F418),ISNUMBER($I418),ISNUMBER($L418),ISNUMBER($O418),$F418&gt;=0,$I418&gt;=0,$L418&gt;=0,$O418&gt;=0),$F418*($S418+$T418*(1+$O$32%)+$U418*(1+$O$33%)+$V418*(1+$O$34%))+$I418*($S418+$T418*(1+$O$32%)+$U418*(1+$O$33%)+$V418*(1+$O$34%))+$L418*($S418+$T418*(1+$O$32%)+$U418*(1+$O$33%)+$V418*(1+$O$34%))+$O418*($S418+$T418*(1+$O$32%)+$U418*(1+$O$33%)+$V418*(1+$O$34%)),"INCOMPLETE!    ")</f>
        <v xml:space="preserve">INCOMPLETE!    </v>
      </c>
    </row>
    <row r="419" spans="1:25" ht="12" customHeight="1" x14ac:dyDescent="0.2">
      <c r="A419" s="125"/>
      <c r="B419" s="70">
        <v>271</v>
      </c>
      <c r="C419" s="71" t="s">
        <v>361</v>
      </c>
      <c r="D419" s="155" t="s">
        <v>535</v>
      </c>
      <c r="E419" s="156" t="s">
        <v>0</v>
      </c>
      <c r="F419" s="141"/>
      <c r="G419" s="157" t="s">
        <v>617</v>
      </c>
      <c r="H419" s="156" t="s">
        <v>0</v>
      </c>
      <c r="I419" s="141"/>
      <c r="J419" s="157" t="s">
        <v>617</v>
      </c>
      <c r="K419" s="156" t="s">
        <v>0</v>
      </c>
      <c r="L419" s="141"/>
      <c r="M419" s="157" t="s">
        <v>617</v>
      </c>
      <c r="N419" s="156" t="s">
        <v>0</v>
      </c>
      <c r="O419" s="141"/>
      <c r="P419" s="157" t="s">
        <v>617</v>
      </c>
      <c r="R419" s="78">
        <v>1000</v>
      </c>
      <c r="S419" s="78">
        <f t="shared" si="121"/>
        <v>800</v>
      </c>
      <c r="T419" s="78">
        <f>$R419*$R$32</f>
        <v>160.00000000000003</v>
      </c>
      <c r="U419" s="78">
        <f>$R419*$R$33</f>
        <v>30</v>
      </c>
      <c r="V419" s="78">
        <f>$R419*$R$34</f>
        <v>10.000000000000002</v>
      </c>
      <c r="W419" s="72"/>
      <c r="X419" s="79" t="s">
        <v>0</v>
      </c>
      <c r="Y419" s="162" t="str">
        <f>IF(AND(ISNUMBER($F419),ISNUMBER($I419),ISNUMBER($L419),ISNUMBER($O419),$F419&gt;=0,$I419&gt;=0,$L419&gt;=0,$O419&gt;=0),$F419*($S419+$T419*(1+$O$32%)+$U419*(1+$O$33%)+$V419*(1+$O$34%))+$I419*($S419+$T419*(1+$O$32%)+$U419*(1+$O$33%)+$V419*(1+$O$34%))+$L419*($S419+$T419*(1+$O$32%)+$U419*(1+$O$33%)+$V419*(1+$O$34%))+$O419*($S419+$T419*(1+$O$32%)+$U419*(1+$O$33%)+$V419*(1+$O$34%)),"INCOMPLETE!    ")</f>
        <v xml:space="preserve">INCOMPLETE!    </v>
      </c>
    </row>
    <row r="420" spans="1:25" s="12" customFormat="1" ht="12" customHeight="1" x14ac:dyDescent="0.2">
      <c r="A420" s="125"/>
      <c r="B420" s="62"/>
      <c r="C420" s="63" t="s">
        <v>362</v>
      </c>
      <c r="D420" s="251" t="s">
        <v>554</v>
      </c>
      <c r="E420" s="252"/>
      <c r="F420" s="252"/>
      <c r="G420" s="252"/>
      <c r="H420" s="252"/>
      <c r="I420" s="252"/>
      <c r="J420" s="252"/>
      <c r="K420" s="252"/>
      <c r="L420" s="252"/>
      <c r="M420" s="252"/>
      <c r="N420" s="252"/>
      <c r="O420" s="252"/>
      <c r="P420" s="253"/>
      <c r="Q420" s="5"/>
      <c r="R420" s="64"/>
      <c r="S420" s="64"/>
      <c r="T420" s="64"/>
      <c r="U420" s="64"/>
      <c r="V420" s="64"/>
      <c r="W420" s="65"/>
      <c r="X420" s="66"/>
      <c r="Y420" s="163"/>
    </row>
    <row r="421" spans="1:25" ht="12" customHeight="1" x14ac:dyDescent="0.2">
      <c r="A421" s="125"/>
      <c r="B421" s="70">
        <v>272</v>
      </c>
      <c r="C421" s="71" t="s">
        <v>363</v>
      </c>
      <c r="D421" s="155" t="s">
        <v>534</v>
      </c>
      <c r="E421" s="156" t="s">
        <v>0</v>
      </c>
      <c r="F421" s="141"/>
      <c r="G421" s="157" t="s">
        <v>617</v>
      </c>
      <c r="H421" s="156" t="s">
        <v>0</v>
      </c>
      <c r="I421" s="141"/>
      <c r="J421" s="157" t="s">
        <v>617</v>
      </c>
      <c r="K421" s="156" t="s">
        <v>0</v>
      </c>
      <c r="L421" s="141"/>
      <c r="M421" s="157" t="s">
        <v>617</v>
      </c>
      <c r="N421" s="156" t="s">
        <v>0</v>
      </c>
      <c r="O421" s="141"/>
      <c r="P421" s="157" t="s">
        <v>617</v>
      </c>
      <c r="R421" s="78">
        <v>1000</v>
      </c>
      <c r="S421" s="78">
        <f t="shared" ref="S421:S422" si="122">$R421-$T421-$U421-$V421</f>
        <v>800</v>
      </c>
      <c r="T421" s="78">
        <f>$R421*$R$32</f>
        <v>160.00000000000003</v>
      </c>
      <c r="U421" s="78">
        <f>$R421*$R$33</f>
        <v>30</v>
      </c>
      <c r="V421" s="78">
        <f>$R421*$R$34</f>
        <v>10.000000000000002</v>
      </c>
      <c r="W421" s="72"/>
      <c r="X421" s="79" t="s">
        <v>0</v>
      </c>
      <c r="Y421" s="162" t="str">
        <f>IF(AND(ISNUMBER($F421),ISNUMBER($I421),ISNUMBER($L421),ISNUMBER($O421),$F421&gt;=0,$I421&gt;=0,$L421&gt;=0,$O421&gt;=0),$F421*($S421+$T421*(1+$O$32%)+$U421*(1+$O$33%)+$V421*(1+$O$34%))+$I421*($S421+$T421*(1+$O$32%)+$U421*(1+$O$33%)+$V421*(1+$O$34%))+$L421*($S421+$T421*(1+$O$32%)+$U421*(1+$O$33%)+$V421*(1+$O$34%))+$O421*($S421+$T421*(1+$O$32%)+$U421*(1+$O$33%)+$V421*(1+$O$34%)),"INCOMPLETE!    ")</f>
        <v xml:space="preserve">INCOMPLETE!    </v>
      </c>
    </row>
    <row r="422" spans="1:25" ht="12" customHeight="1" x14ac:dyDescent="0.2">
      <c r="A422" s="125"/>
      <c r="B422" s="70">
        <v>273</v>
      </c>
      <c r="C422" s="71" t="s">
        <v>364</v>
      </c>
      <c r="D422" s="155" t="s">
        <v>535</v>
      </c>
      <c r="E422" s="156" t="s">
        <v>0</v>
      </c>
      <c r="F422" s="141"/>
      <c r="G422" s="157" t="s">
        <v>617</v>
      </c>
      <c r="H422" s="156" t="s">
        <v>0</v>
      </c>
      <c r="I422" s="141"/>
      <c r="J422" s="157" t="s">
        <v>617</v>
      </c>
      <c r="K422" s="156" t="s">
        <v>0</v>
      </c>
      <c r="L422" s="141"/>
      <c r="M422" s="157" t="s">
        <v>617</v>
      </c>
      <c r="N422" s="156" t="s">
        <v>0</v>
      </c>
      <c r="O422" s="141"/>
      <c r="P422" s="157" t="s">
        <v>617</v>
      </c>
      <c r="R422" s="78">
        <v>1000</v>
      </c>
      <c r="S422" s="78">
        <f t="shared" si="122"/>
        <v>800</v>
      </c>
      <c r="T422" s="78">
        <f>$R422*$R$32</f>
        <v>160.00000000000003</v>
      </c>
      <c r="U422" s="78">
        <f>$R422*$R$33</f>
        <v>30</v>
      </c>
      <c r="V422" s="78">
        <f>$R422*$R$34</f>
        <v>10.000000000000002</v>
      </c>
      <c r="W422" s="72"/>
      <c r="X422" s="79" t="s">
        <v>0</v>
      </c>
      <c r="Y422" s="162" t="str">
        <f>IF(AND(ISNUMBER($F422),ISNUMBER($I422),ISNUMBER($L422),ISNUMBER($O422),$F422&gt;=0,$I422&gt;=0,$L422&gt;=0,$O422&gt;=0),$F422*($S422+$T422*(1+$O$32%)+$U422*(1+$O$33%)+$V422*(1+$O$34%))+$I422*($S422+$T422*(1+$O$32%)+$U422*(1+$O$33%)+$V422*(1+$O$34%))+$L422*($S422+$T422*(1+$O$32%)+$U422*(1+$O$33%)+$V422*(1+$O$34%))+$O422*($S422+$T422*(1+$O$32%)+$U422*(1+$O$33%)+$V422*(1+$O$34%)),"INCOMPLETE!    ")</f>
        <v xml:space="preserve">INCOMPLETE!    </v>
      </c>
    </row>
    <row r="423" spans="1:25" s="12" customFormat="1" ht="12" customHeight="1" x14ac:dyDescent="0.2">
      <c r="A423" s="125"/>
      <c r="B423" s="62"/>
      <c r="C423" s="63" t="s">
        <v>365</v>
      </c>
      <c r="D423" s="251" t="s">
        <v>555</v>
      </c>
      <c r="E423" s="252"/>
      <c r="F423" s="252"/>
      <c r="G423" s="252"/>
      <c r="H423" s="252"/>
      <c r="I423" s="252"/>
      <c r="J423" s="252"/>
      <c r="K423" s="252"/>
      <c r="L423" s="252"/>
      <c r="M423" s="252"/>
      <c r="N423" s="252"/>
      <c r="O423" s="252"/>
      <c r="P423" s="253"/>
      <c r="Q423" s="5"/>
      <c r="R423" s="64"/>
      <c r="S423" s="64"/>
      <c r="T423" s="64"/>
      <c r="U423" s="64"/>
      <c r="V423" s="64"/>
      <c r="W423" s="65"/>
      <c r="X423" s="66"/>
      <c r="Y423" s="163"/>
    </row>
    <row r="424" spans="1:25" ht="12" customHeight="1" x14ac:dyDescent="0.2">
      <c r="A424" s="125"/>
      <c r="B424" s="70">
        <v>274</v>
      </c>
      <c r="C424" s="71" t="s">
        <v>366</v>
      </c>
      <c r="D424" s="155" t="s">
        <v>534</v>
      </c>
      <c r="E424" s="156" t="s">
        <v>0</v>
      </c>
      <c r="F424" s="141"/>
      <c r="G424" s="157" t="s">
        <v>617</v>
      </c>
      <c r="H424" s="156" t="s">
        <v>0</v>
      </c>
      <c r="I424" s="141"/>
      <c r="J424" s="157" t="s">
        <v>617</v>
      </c>
      <c r="K424" s="156" t="s">
        <v>0</v>
      </c>
      <c r="L424" s="141"/>
      <c r="M424" s="157" t="s">
        <v>617</v>
      </c>
      <c r="N424" s="156" t="s">
        <v>0</v>
      </c>
      <c r="O424" s="141"/>
      <c r="P424" s="157" t="s">
        <v>617</v>
      </c>
      <c r="R424" s="78">
        <v>1000</v>
      </c>
      <c r="S424" s="78">
        <f t="shared" ref="S424:S425" si="123">$R424-$T424-$U424-$V424</f>
        <v>800</v>
      </c>
      <c r="T424" s="78">
        <f>$R424*$R$32</f>
        <v>160.00000000000003</v>
      </c>
      <c r="U424" s="78">
        <f>$R424*$R$33</f>
        <v>30</v>
      </c>
      <c r="V424" s="78">
        <f>$R424*$R$34</f>
        <v>10.000000000000002</v>
      </c>
      <c r="W424" s="72"/>
      <c r="X424" s="79" t="s">
        <v>0</v>
      </c>
      <c r="Y424" s="162" t="str">
        <f>IF(AND(ISNUMBER($F424),ISNUMBER($I424),ISNUMBER($L424),ISNUMBER($O424),$F424&gt;=0,$I424&gt;=0,$L424&gt;=0,$O424&gt;=0),$F424*($S424+$T424*(1+$O$32%)+$U424*(1+$O$33%)+$V424*(1+$O$34%))+$I424*($S424+$T424*(1+$O$32%)+$U424*(1+$O$33%)+$V424*(1+$O$34%))+$L424*($S424+$T424*(1+$O$32%)+$U424*(1+$O$33%)+$V424*(1+$O$34%))+$O424*($S424+$T424*(1+$O$32%)+$U424*(1+$O$33%)+$V424*(1+$O$34%)),"INCOMPLETE!    ")</f>
        <v xml:space="preserve">INCOMPLETE!    </v>
      </c>
    </row>
    <row r="425" spans="1:25" ht="12" customHeight="1" x14ac:dyDescent="0.2">
      <c r="A425" s="125"/>
      <c r="B425" s="70">
        <v>275</v>
      </c>
      <c r="C425" s="71" t="s">
        <v>367</v>
      </c>
      <c r="D425" s="155" t="s">
        <v>535</v>
      </c>
      <c r="E425" s="156" t="s">
        <v>0</v>
      </c>
      <c r="F425" s="141"/>
      <c r="G425" s="157" t="s">
        <v>617</v>
      </c>
      <c r="H425" s="156" t="s">
        <v>0</v>
      </c>
      <c r="I425" s="141"/>
      <c r="J425" s="157" t="s">
        <v>617</v>
      </c>
      <c r="K425" s="156" t="s">
        <v>0</v>
      </c>
      <c r="L425" s="141"/>
      <c r="M425" s="157" t="s">
        <v>617</v>
      </c>
      <c r="N425" s="156" t="s">
        <v>0</v>
      </c>
      <c r="O425" s="141"/>
      <c r="P425" s="157" t="s">
        <v>617</v>
      </c>
      <c r="R425" s="78">
        <v>1000</v>
      </c>
      <c r="S425" s="78">
        <f t="shared" si="123"/>
        <v>800</v>
      </c>
      <c r="T425" s="78">
        <f>$R425*$R$32</f>
        <v>160.00000000000003</v>
      </c>
      <c r="U425" s="78">
        <f>$R425*$R$33</f>
        <v>30</v>
      </c>
      <c r="V425" s="78">
        <f>$R425*$R$34</f>
        <v>10.000000000000002</v>
      </c>
      <c r="W425" s="72"/>
      <c r="X425" s="79" t="s">
        <v>0</v>
      </c>
      <c r="Y425" s="162" t="str">
        <f>IF(AND(ISNUMBER($F425),ISNUMBER($I425),ISNUMBER($L425),ISNUMBER($O425),$F425&gt;=0,$I425&gt;=0,$L425&gt;=0,$O425&gt;=0),$F425*($S425+$T425*(1+$O$32%)+$U425*(1+$O$33%)+$V425*(1+$O$34%))+$I425*($S425+$T425*(1+$O$32%)+$U425*(1+$O$33%)+$V425*(1+$O$34%))+$L425*($S425+$T425*(1+$O$32%)+$U425*(1+$O$33%)+$V425*(1+$O$34%))+$O425*($S425+$T425*(1+$O$32%)+$U425*(1+$O$33%)+$V425*(1+$O$34%)),"INCOMPLETE!    ")</f>
        <v xml:space="preserve">INCOMPLETE!    </v>
      </c>
    </row>
    <row r="426" spans="1:25" s="12" customFormat="1" ht="12" customHeight="1" x14ac:dyDescent="0.2">
      <c r="A426" s="125"/>
      <c r="B426" s="59"/>
      <c r="C426" s="132" t="s">
        <v>3</v>
      </c>
      <c r="D426" s="254" t="s">
        <v>556</v>
      </c>
      <c r="E426" s="254"/>
      <c r="F426" s="254"/>
      <c r="G426" s="254"/>
      <c r="H426" s="254"/>
      <c r="I426" s="254"/>
      <c r="J426" s="254"/>
      <c r="K426" s="254"/>
      <c r="L426" s="254"/>
      <c r="M426" s="254"/>
      <c r="N426" s="254"/>
      <c r="O426" s="254"/>
      <c r="P426" s="254"/>
      <c r="Q426" s="5"/>
      <c r="R426" s="60"/>
      <c r="S426" s="60"/>
      <c r="T426" s="60"/>
      <c r="U426" s="60"/>
      <c r="V426" s="60"/>
      <c r="W426" s="59"/>
      <c r="X426" s="61"/>
      <c r="Y426" s="164"/>
    </row>
    <row r="427" spans="1:25" s="12" customFormat="1" ht="12" customHeight="1" x14ac:dyDescent="0.2">
      <c r="A427" s="125"/>
      <c r="B427" s="62"/>
      <c r="C427" s="63" t="s">
        <v>368</v>
      </c>
      <c r="D427" s="251" t="s">
        <v>624</v>
      </c>
      <c r="E427" s="252"/>
      <c r="F427" s="252"/>
      <c r="G427" s="252"/>
      <c r="H427" s="252"/>
      <c r="I427" s="252"/>
      <c r="J427" s="252"/>
      <c r="K427" s="252"/>
      <c r="L427" s="252"/>
      <c r="M427" s="252"/>
      <c r="N427" s="252"/>
      <c r="O427" s="252"/>
      <c r="P427" s="253"/>
      <c r="Q427" s="5"/>
      <c r="R427" s="64"/>
      <c r="S427" s="64"/>
      <c r="T427" s="64"/>
      <c r="U427" s="64"/>
      <c r="V427" s="64"/>
      <c r="W427" s="65"/>
      <c r="X427" s="66"/>
      <c r="Y427" s="163"/>
    </row>
    <row r="428" spans="1:25" ht="12" customHeight="1" x14ac:dyDescent="0.2">
      <c r="A428" s="125"/>
      <c r="B428" s="70">
        <v>276</v>
      </c>
      <c r="C428" s="71" t="s">
        <v>369</v>
      </c>
      <c r="D428" s="155" t="s">
        <v>558</v>
      </c>
      <c r="E428" s="156" t="s">
        <v>0</v>
      </c>
      <c r="F428" s="141"/>
      <c r="G428" s="157" t="s">
        <v>617</v>
      </c>
      <c r="H428" s="156" t="s">
        <v>0</v>
      </c>
      <c r="I428" s="141"/>
      <c r="J428" s="157" t="s">
        <v>617</v>
      </c>
      <c r="K428" s="156" t="s">
        <v>0</v>
      </c>
      <c r="L428" s="141"/>
      <c r="M428" s="157" t="s">
        <v>617</v>
      </c>
      <c r="N428" s="156" t="s">
        <v>0</v>
      </c>
      <c r="O428" s="141"/>
      <c r="P428" s="157" t="s">
        <v>617</v>
      </c>
      <c r="R428" s="78">
        <v>2500</v>
      </c>
      <c r="S428" s="78">
        <f t="shared" ref="S428:S441" si="124">$R428-$T428-$U428-$V428</f>
        <v>2000</v>
      </c>
      <c r="T428" s="78">
        <f t="shared" ref="T428:T441" si="125">$R428*$R$32</f>
        <v>400.00000000000006</v>
      </c>
      <c r="U428" s="78">
        <f t="shared" ref="U428:U441" si="126">$R428*$R$33</f>
        <v>75</v>
      </c>
      <c r="V428" s="78">
        <f t="shared" ref="V428:V441" si="127">$R428*$R$34</f>
        <v>25.000000000000004</v>
      </c>
      <c r="W428" s="72"/>
      <c r="X428" s="79" t="s">
        <v>0</v>
      </c>
      <c r="Y428" s="162" t="str">
        <f t="shared" ref="Y428:Y441" si="128">IF(AND(ISNUMBER($F428),ISNUMBER($I428),ISNUMBER($L428),ISNUMBER($O428),$F428&gt;=0,$I428&gt;=0,$L428&gt;=0,$O428&gt;=0),$F428*($S428+$T428*(1+$O$32%)+$U428*(1+$O$33%)+$V428*(1+$O$34%))+$I428*($S428+$T428*(1+$O$32%)+$U428*(1+$O$33%)+$V428*(1+$O$34%))+$L428*($S428+$T428*(1+$O$32%)+$U428*(1+$O$33%)+$V428*(1+$O$34%))+$O428*($S428+$T428*(1+$O$32%)+$U428*(1+$O$33%)+$V428*(1+$O$34%)),"INCOMPLETE!    ")</f>
        <v xml:space="preserve">INCOMPLETE!    </v>
      </c>
    </row>
    <row r="429" spans="1:25" ht="12" customHeight="1" x14ac:dyDescent="0.2">
      <c r="A429" s="125"/>
      <c r="B429" s="70">
        <v>277</v>
      </c>
      <c r="C429" s="71" t="s">
        <v>370</v>
      </c>
      <c r="D429" s="155" t="s">
        <v>559</v>
      </c>
      <c r="E429" s="156" t="s">
        <v>0</v>
      </c>
      <c r="F429" s="141"/>
      <c r="G429" s="157" t="s">
        <v>617</v>
      </c>
      <c r="H429" s="156" t="s">
        <v>0</v>
      </c>
      <c r="I429" s="141"/>
      <c r="J429" s="157" t="s">
        <v>617</v>
      </c>
      <c r="K429" s="156" t="s">
        <v>0</v>
      </c>
      <c r="L429" s="141"/>
      <c r="M429" s="157" t="s">
        <v>617</v>
      </c>
      <c r="N429" s="156" t="s">
        <v>0</v>
      </c>
      <c r="O429" s="141"/>
      <c r="P429" s="157" t="s">
        <v>617</v>
      </c>
      <c r="R429" s="78">
        <v>2500</v>
      </c>
      <c r="S429" s="78">
        <f t="shared" si="124"/>
        <v>2000</v>
      </c>
      <c r="T429" s="78">
        <f t="shared" si="125"/>
        <v>400.00000000000006</v>
      </c>
      <c r="U429" s="78">
        <f t="shared" si="126"/>
        <v>75</v>
      </c>
      <c r="V429" s="78">
        <f t="shared" si="127"/>
        <v>25.000000000000004</v>
      </c>
      <c r="W429" s="72"/>
      <c r="X429" s="79" t="s">
        <v>0</v>
      </c>
      <c r="Y429" s="162" t="str">
        <f t="shared" si="128"/>
        <v xml:space="preserve">INCOMPLETE!    </v>
      </c>
    </row>
    <row r="430" spans="1:25" ht="12" customHeight="1" x14ac:dyDescent="0.2">
      <c r="A430" s="125"/>
      <c r="B430" s="70">
        <v>278</v>
      </c>
      <c r="C430" s="71" t="s">
        <v>371</v>
      </c>
      <c r="D430" s="155" t="s">
        <v>560</v>
      </c>
      <c r="E430" s="156" t="s">
        <v>0</v>
      </c>
      <c r="F430" s="141"/>
      <c r="G430" s="157" t="s">
        <v>617</v>
      </c>
      <c r="H430" s="156" t="s">
        <v>0</v>
      </c>
      <c r="I430" s="141"/>
      <c r="J430" s="157" t="s">
        <v>617</v>
      </c>
      <c r="K430" s="156" t="s">
        <v>0</v>
      </c>
      <c r="L430" s="141"/>
      <c r="M430" s="157" t="s">
        <v>617</v>
      </c>
      <c r="N430" s="156" t="s">
        <v>0</v>
      </c>
      <c r="O430" s="141"/>
      <c r="P430" s="157" t="s">
        <v>617</v>
      </c>
      <c r="R430" s="78">
        <v>2500</v>
      </c>
      <c r="S430" s="78">
        <f t="shared" si="124"/>
        <v>2000</v>
      </c>
      <c r="T430" s="78">
        <f t="shared" si="125"/>
        <v>400.00000000000006</v>
      </c>
      <c r="U430" s="78">
        <f t="shared" si="126"/>
        <v>75</v>
      </c>
      <c r="V430" s="78">
        <f t="shared" si="127"/>
        <v>25.000000000000004</v>
      </c>
      <c r="W430" s="72"/>
      <c r="X430" s="79" t="s">
        <v>0</v>
      </c>
      <c r="Y430" s="162" t="str">
        <f t="shared" si="128"/>
        <v xml:space="preserve">INCOMPLETE!    </v>
      </c>
    </row>
    <row r="431" spans="1:25" ht="12" customHeight="1" x14ac:dyDescent="0.2">
      <c r="A431" s="125"/>
      <c r="B431" s="70">
        <v>279</v>
      </c>
      <c r="C431" s="71" t="s">
        <v>372</v>
      </c>
      <c r="D431" s="155" t="s">
        <v>561</v>
      </c>
      <c r="E431" s="156" t="s">
        <v>0</v>
      </c>
      <c r="F431" s="141"/>
      <c r="G431" s="157" t="s">
        <v>617</v>
      </c>
      <c r="H431" s="156" t="s">
        <v>0</v>
      </c>
      <c r="I431" s="141"/>
      <c r="J431" s="157" t="s">
        <v>617</v>
      </c>
      <c r="K431" s="156" t="s">
        <v>0</v>
      </c>
      <c r="L431" s="141"/>
      <c r="M431" s="157" t="s">
        <v>617</v>
      </c>
      <c r="N431" s="156" t="s">
        <v>0</v>
      </c>
      <c r="O431" s="141"/>
      <c r="P431" s="157" t="s">
        <v>617</v>
      </c>
      <c r="R431" s="78">
        <v>2500</v>
      </c>
      <c r="S431" s="78">
        <f t="shared" si="124"/>
        <v>2000</v>
      </c>
      <c r="T431" s="78">
        <f t="shared" si="125"/>
        <v>400.00000000000006</v>
      </c>
      <c r="U431" s="78">
        <f t="shared" si="126"/>
        <v>75</v>
      </c>
      <c r="V431" s="78">
        <f t="shared" si="127"/>
        <v>25.000000000000004</v>
      </c>
      <c r="W431" s="72"/>
      <c r="X431" s="79" t="s">
        <v>0</v>
      </c>
      <c r="Y431" s="162" t="str">
        <f t="shared" si="128"/>
        <v xml:space="preserve">INCOMPLETE!    </v>
      </c>
    </row>
    <row r="432" spans="1:25" ht="12" customHeight="1" x14ac:dyDescent="0.2">
      <c r="A432" s="125"/>
      <c r="B432" s="70">
        <v>280</v>
      </c>
      <c r="C432" s="71" t="s">
        <v>373</v>
      </c>
      <c r="D432" s="155" t="s">
        <v>562</v>
      </c>
      <c r="E432" s="156" t="s">
        <v>0</v>
      </c>
      <c r="F432" s="141"/>
      <c r="G432" s="157" t="s">
        <v>617</v>
      </c>
      <c r="H432" s="156" t="s">
        <v>0</v>
      </c>
      <c r="I432" s="141"/>
      <c r="J432" s="157" t="s">
        <v>617</v>
      </c>
      <c r="K432" s="156" t="s">
        <v>0</v>
      </c>
      <c r="L432" s="141"/>
      <c r="M432" s="157" t="s">
        <v>617</v>
      </c>
      <c r="N432" s="156" t="s">
        <v>0</v>
      </c>
      <c r="O432" s="141"/>
      <c r="P432" s="157" t="s">
        <v>617</v>
      </c>
      <c r="R432" s="78">
        <v>2500</v>
      </c>
      <c r="S432" s="78">
        <f t="shared" si="124"/>
        <v>2000</v>
      </c>
      <c r="T432" s="78">
        <f t="shared" si="125"/>
        <v>400.00000000000006</v>
      </c>
      <c r="U432" s="78">
        <f t="shared" si="126"/>
        <v>75</v>
      </c>
      <c r="V432" s="78">
        <f t="shared" si="127"/>
        <v>25.000000000000004</v>
      </c>
      <c r="W432" s="72"/>
      <c r="X432" s="79" t="s">
        <v>0</v>
      </c>
      <c r="Y432" s="162" t="str">
        <f t="shared" si="128"/>
        <v xml:space="preserve">INCOMPLETE!    </v>
      </c>
    </row>
    <row r="433" spans="1:25" ht="12" customHeight="1" x14ac:dyDescent="0.2">
      <c r="A433" s="125"/>
      <c r="B433" s="70">
        <v>281</v>
      </c>
      <c r="C433" s="71" t="s">
        <v>374</v>
      </c>
      <c r="D433" s="155" t="s">
        <v>563</v>
      </c>
      <c r="E433" s="156" t="s">
        <v>0</v>
      </c>
      <c r="F433" s="141"/>
      <c r="G433" s="157" t="s">
        <v>617</v>
      </c>
      <c r="H433" s="156" t="s">
        <v>0</v>
      </c>
      <c r="I433" s="141"/>
      <c r="J433" s="157" t="s">
        <v>617</v>
      </c>
      <c r="K433" s="156" t="s">
        <v>0</v>
      </c>
      <c r="L433" s="141"/>
      <c r="M433" s="157" t="s">
        <v>617</v>
      </c>
      <c r="N433" s="156" t="s">
        <v>0</v>
      </c>
      <c r="O433" s="141"/>
      <c r="P433" s="157" t="s">
        <v>617</v>
      </c>
      <c r="R433" s="78">
        <v>2500</v>
      </c>
      <c r="S433" s="78">
        <f t="shared" si="124"/>
        <v>2000</v>
      </c>
      <c r="T433" s="78">
        <f t="shared" si="125"/>
        <v>400.00000000000006</v>
      </c>
      <c r="U433" s="78">
        <f t="shared" si="126"/>
        <v>75</v>
      </c>
      <c r="V433" s="78">
        <f t="shared" si="127"/>
        <v>25.000000000000004</v>
      </c>
      <c r="W433" s="72"/>
      <c r="X433" s="79" t="s">
        <v>0</v>
      </c>
      <c r="Y433" s="162" t="str">
        <f t="shared" si="128"/>
        <v xml:space="preserve">INCOMPLETE!    </v>
      </c>
    </row>
    <row r="434" spans="1:25" ht="12" customHeight="1" x14ac:dyDescent="0.2">
      <c r="A434" s="125"/>
      <c r="B434" s="70">
        <v>282</v>
      </c>
      <c r="C434" s="71" t="s">
        <v>375</v>
      </c>
      <c r="D434" s="155" t="s">
        <v>564</v>
      </c>
      <c r="E434" s="156" t="s">
        <v>0</v>
      </c>
      <c r="F434" s="141"/>
      <c r="G434" s="157" t="s">
        <v>617</v>
      </c>
      <c r="H434" s="156" t="s">
        <v>0</v>
      </c>
      <c r="I434" s="141"/>
      <c r="J434" s="157" t="s">
        <v>617</v>
      </c>
      <c r="K434" s="156" t="s">
        <v>0</v>
      </c>
      <c r="L434" s="141"/>
      <c r="M434" s="157" t="s">
        <v>617</v>
      </c>
      <c r="N434" s="156" t="s">
        <v>0</v>
      </c>
      <c r="O434" s="141"/>
      <c r="P434" s="157" t="s">
        <v>617</v>
      </c>
      <c r="R434" s="78">
        <v>2500</v>
      </c>
      <c r="S434" s="78">
        <f t="shared" si="124"/>
        <v>2000</v>
      </c>
      <c r="T434" s="78">
        <f t="shared" si="125"/>
        <v>400.00000000000006</v>
      </c>
      <c r="U434" s="78">
        <f t="shared" si="126"/>
        <v>75</v>
      </c>
      <c r="V434" s="78">
        <f t="shared" si="127"/>
        <v>25.000000000000004</v>
      </c>
      <c r="W434" s="72"/>
      <c r="X434" s="79" t="s">
        <v>0</v>
      </c>
      <c r="Y434" s="162" t="str">
        <f t="shared" si="128"/>
        <v xml:space="preserve">INCOMPLETE!    </v>
      </c>
    </row>
    <row r="435" spans="1:25" ht="12" customHeight="1" x14ac:dyDescent="0.2">
      <c r="A435" s="125"/>
      <c r="B435" s="70">
        <v>283</v>
      </c>
      <c r="C435" s="71" t="s">
        <v>376</v>
      </c>
      <c r="D435" s="155" t="s">
        <v>565</v>
      </c>
      <c r="E435" s="156" t="s">
        <v>0</v>
      </c>
      <c r="F435" s="141"/>
      <c r="G435" s="157" t="s">
        <v>617</v>
      </c>
      <c r="H435" s="156" t="s">
        <v>0</v>
      </c>
      <c r="I435" s="141"/>
      <c r="J435" s="157" t="s">
        <v>617</v>
      </c>
      <c r="K435" s="156" t="s">
        <v>0</v>
      </c>
      <c r="L435" s="141"/>
      <c r="M435" s="157" t="s">
        <v>617</v>
      </c>
      <c r="N435" s="156" t="s">
        <v>0</v>
      </c>
      <c r="O435" s="141"/>
      <c r="P435" s="157" t="s">
        <v>617</v>
      </c>
      <c r="R435" s="78">
        <v>2500</v>
      </c>
      <c r="S435" s="78">
        <f t="shared" si="124"/>
        <v>2000</v>
      </c>
      <c r="T435" s="78">
        <f t="shared" si="125"/>
        <v>400.00000000000006</v>
      </c>
      <c r="U435" s="78">
        <f t="shared" si="126"/>
        <v>75</v>
      </c>
      <c r="V435" s="78">
        <f t="shared" si="127"/>
        <v>25.000000000000004</v>
      </c>
      <c r="W435" s="72"/>
      <c r="X435" s="79" t="s">
        <v>0</v>
      </c>
      <c r="Y435" s="162" t="str">
        <f t="shared" si="128"/>
        <v xml:space="preserve">INCOMPLETE!    </v>
      </c>
    </row>
    <row r="436" spans="1:25" ht="12" customHeight="1" x14ac:dyDescent="0.2">
      <c r="A436" s="125"/>
      <c r="B436" s="70">
        <v>284</v>
      </c>
      <c r="C436" s="71" t="s">
        <v>377</v>
      </c>
      <c r="D436" s="155" t="s">
        <v>566</v>
      </c>
      <c r="E436" s="156" t="s">
        <v>0</v>
      </c>
      <c r="F436" s="141"/>
      <c r="G436" s="157" t="s">
        <v>617</v>
      </c>
      <c r="H436" s="156" t="s">
        <v>0</v>
      </c>
      <c r="I436" s="141"/>
      <c r="J436" s="157" t="s">
        <v>617</v>
      </c>
      <c r="K436" s="156" t="s">
        <v>0</v>
      </c>
      <c r="L436" s="141"/>
      <c r="M436" s="157" t="s">
        <v>617</v>
      </c>
      <c r="N436" s="156" t="s">
        <v>0</v>
      </c>
      <c r="O436" s="141"/>
      <c r="P436" s="157" t="s">
        <v>617</v>
      </c>
      <c r="R436" s="78">
        <v>2500</v>
      </c>
      <c r="S436" s="78">
        <f t="shared" si="124"/>
        <v>2000</v>
      </c>
      <c r="T436" s="78">
        <f t="shared" si="125"/>
        <v>400.00000000000006</v>
      </c>
      <c r="U436" s="78">
        <f t="shared" si="126"/>
        <v>75</v>
      </c>
      <c r="V436" s="78">
        <f t="shared" si="127"/>
        <v>25.000000000000004</v>
      </c>
      <c r="W436" s="72"/>
      <c r="X436" s="79" t="s">
        <v>0</v>
      </c>
      <c r="Y436" s="162" t="str">
        <f t="shared" si="128"/>
        <v xml:space="preserve">INCOMPLETE!    </v>
      </c>
    </row>
    <row r="437" spans="1:25" ht="12" customHeight="1" x14ac:dyDescent="0.2">
      <c r="A437" s="125"/>
      <c r="B437" s="70">
        <v>285</v>
      </c>
      <c r="C437" s="71" t="s">
        <v>378</v>
      </c>
      <c r="D437" s="155" t="s">
        <v>567</v>
      </c>
      <c r="E437" s="156" t="s">
        <v>0</v>
      </c>
      <c r="F437" s="141"/>
      <c r="G437" s="157" t="s">
        <v>617</v>
      </c>
      <c r="H437" s="156" t="s">
        <v>0</v>
      </c>
      <c r="I437" s="141"/>
      <c r="J437" s="157" t="s">
        <v>617</v>
      </c>
      <c r="K437" s="156" t="s">
        <v>0</v>
      </c>
      <c r="L437" s="141"/>
      <c r="M437" s="157" t="s">
        <v>617</v>
      </c>
      <c r="N437" s="156" t="s">
        <v>0</v>
      </c>
      <c r="O437" s="141"/>
      <c r="P437" s="157" t="s">
        <v>617</v>
      </c>
      <c r="R437" s="78">
        <v>2500</v>
      </c>
      <c r="S437" s="78">
        <f t="shared" si="124"/>
        <v>2000</v>
      </c>
      <c r="T437" s="78">
        <f t="shared" si="125"/>
        <v>400.00000000000006</v>
      </c>
      <c r="U437" s="78">
        <f t="shared" si="126"/>
        <v>75</v>
      </c>
      <c r="V437" s="78">
        <f t="shared" si="127"/>
        <v>25.000000000000004</v>
      </c>
      <c r="W437" s="72"/>
      <c r="X437" s="79" t="s">
        <v>0</v>
      </c>
      <c r="Y437" s="162" t="str">
        <f t="shared" si="128"/>
        <v xml:space="preserve">INCOMPLETE!    </v>
      </c>
    </row>
    <row r="438" spans="1:25" ht="12" customHeight="1" x14ac:dyDescent="0.2">
      <c r="A438" s="125"/>
      <c r="B438" s="70">
        <v>286</v>
      </c>
      <c r="C438" s="71" t="s">
        <v>379</v>
      </c>
      <c r="D438" s="155" t="s">
        <v>568</v>
      </c>
      <c r="E438" s="156" t="s">
        <v>0</v>
      </c>
      <c r="F438" s="141"/>
      <c r="G438" s="157" t="s">
        <v>617</v>
      </c>
      <c r="H438" s="156" t="s">
        <v>0</v>
      </c>
      <c r="I438" s="141"/>
      <c r="J438" s="157" t="s">
        <v>617</v>
      </c>
      <c r="K438" s="156" t="s">
        <v>0</v>
      </c>
      <c r="L438" s="141"/>
      <c r="M438" s="157" t="s">
        <v>617</v>
      </c>
      <c r="N438" s="156" t="s">
        <v>0</v>
      </c>
      <c r="O438" s="141"/>
      <c r="P438" s="157" t="s">
        <v>617</v>
      </c>
      <c r="R438" s="78">
        <v>2500</v>
      </c>
      <c r="S438" s="78">
        <f t="shared" si="124"/>
        <v>2000</v>
      </c>
      <c r="T438" s="78">
        <f t="shared" si="125"/>
        <v>400.00000000000006</v>
      </c>
      <c r="U438" s="78">
        <f t="shared" si="126"/>
        <v>75</v>
      </c>
      <c r="V438" s="78">
        <f t="shared" si="127"/>
        <v>25.000000000000004</v>
      </c>
      <c r="W438" s="72"/>
      <c r="X438" s="79" t="s">
        <v>0</v>
      </c>
      <c r="Y438" s="162" t="str">
        <f t="shared" si="128"/>
        <v xml:space="preserve">INCOMPLETE!    </v>
      </c>
    </row>
    <row r="439" spans="1:25" ht="12" customHeight="1" x14ac:dyDescent="0.2">
      <c r="A439" s="125"/>
      <c r="B439" s="70">
        <v>287</v>
      </c>
      <c r="C439" s="71" t="s">
        <v>380</v>
      </c>
      <c r="D439" s="155" t="s">
        <v>569</v>
      </c>
      <c r="E439" s="156" t="s">
        <v>0</v>
      </c>
      <c r="F439" s="141"/>
      <c r="G439" s="157" t="s">
        <v>617</v>
      </c>
      <c r="H439" s="156" t="s">
        <v>0</v>
      </c>
      <c r="I439" s="141"/>
      <c r="J439" s="157" t="s">
        <v>617</v>
      </c>
      <c r="K439" s="156" t="s">
        <v>0</v>
      </c>
      <c r="L439" s="141"/>
      <c r="M439" s="157" t="s">
        <v>617</v>
      </c>
      <c r="N439" s="156" t="s">
        <v>0</v>
      </c>
      <c r="O439" s="141"/>
      <c r="P439" s="157" t="s">
        <v>617</v>
      </c>
      <c r="R439" s="78">
        <v>2500</v>
      </c>
      <c r="S439" s="78">
        <f t="shared" si="124"/>
        <v>2000</v>
      </c>
      <c r="T439" s="78">
        <f t="shared" si="125"/>
        <v>400.00000000000006</v>
      </c>
      <c r="U439" s="78">
        <f t="shared" si="126"/>
        <v>75</v>
      </c>
      <c r="V439" s="78">
        <f t="shared" si="127"/>
        <v>25.000000000000004</v>
      </c>
      <c r="W439" s="72"/>
      <c r="X439" s="79" t="s">
        <v>0</v>
      </c>
      <c r="Y439" s="162" t="str">
        <f t="shared" si="128"/>
        <v xml:space="preserve">INCOMPLETE!    </v>
      </c>
    </row>
    <row r="440" spans="1:25" ht="12" customHeight="1" x14ac:dyDescent="0.2">
      <c r="A440" s="125"/>
      <c r="B440" s="70">
        <v>288</v>
      </c>
      <c r="C440" s="71" t="s">
        <v>381</v>
      </c>
      <c r="D440" s="155" t="s">
        <v>570</v>
      </c>
      <c r="E440" s="156" t="s">
        <v>0</v>
      </c>
      <c r="F440" s="141"/>
      <c r="G440" s="157" t="s">
        <v>617</v>
      </c>
      <c r="H440" s="156" t="s">
        <v>0</v>
      </c>
      <c r="I440" s="141"/>
      <c r="J440" s="157" t="s">
        <v>617</v>
      </c>
      <c r="K440" s="156" t="s">
        <v>0</v>
      </c>
      <c r="L440" s="141"/>
      <c r="M440" s="157" t="s">
        <v>617</v>
      </c>
      <c r="N440" s="156" t="s">
        <v>0</v>
      </c>
      <c r="O440" s="141"/>
      <c r="P440" s="157" t="s">
        <v>617</v>
      </c>
      <c r="R440" s="78">
        <v>2500</v>
      </c>
      <c r="S440" s="78">
        <f t="shared" si="124"/>
        <v>2000</v>
      </c>
      <c r="T440" s="78">
        <f t="shared" si="125"/>
        <v>400.00000000000006</v>
      </c>
      <c r="U440" s="78">
        <f t="shared" si="126"/>
        <v>75</v>
      </c>
      <c r="V440" s="78">
        <f t="shared" si="127"/>
        <v>25.000000000000004</v>
      </c>
      <c r="W440" s="72"/>
      <c r="X440" s="79" t="s">
        <v>0</v>
      </c>
      <c r="Y440" s="162" t="str">
        <f t="shared" si="128"/>
        <v xml:space="preserve">INCOMPLETE!    </v>
      </c>
    </row>
    <row r="441" spans="1:25" ht="12" customHeight="1" x14ac:dyDescent="0.2">
      <c r="A441" s="125"/>
      <c r="B441" s="70">
        <v>289</v>
      </c>
      <c r="C441" s="71" t="s">
        <v>382</v>
      </c>
      <c r="D441" s="155" t="s">
        <v>571</v>
      </c>
      <c r="E441" s="156" t="s">
        <v>0</v>
      </c>
      <c r="F441" s="141"/>
      <c r="G441" s="157" t="s">
        <v>617</v>
      </c>
      <c r="H441" s="156" t="s">
        <v>0</v>
      </c>
      <c r="I441" s="141"/>
      <c r="J441" s="157" t="s">
        <v>617</v>
      </c>
      <c r="K441" s="156" t="s">
        <v>0</v>
      </c>
      <c r="L441" s="141"/>
      <c r="M441" s="157" t="s">
        <v>617</v>
      </c>
      <c r="N441" s="156" t="s">
        <v>0</v>
      </c>
      <c r="O441" s="141"/>
      <c r="P441" s="157" t="s">
        <v>617</v>
      </c>
      <c r="R441" s="78">
        <v>2500</v>
      </c>
      <c r="S441" s="78">
        <f t="shared" si="124"/>
        <v>2000</v>
      </c>
      <c r="T441" s="78">
        <f t="shared" si="125"/>
        <v>400.00000000000006</v>
      </c>
      <c r="U441" s="78">
        <f t="shared" si="126"/>
        <v>75</v>
      </c>
      <c r="V441" s="78">
        <f t="shared" si="127"/>
        <v>25.000000000000004</v>
      </c>
      <c r="W441" s="72"/>
      <c r="X441" s="79" t="s">
        <v>0</v>
      </c>
      <c r="Y441" s="162" t="str">
        <f t="shared" si="128"/>
        <v xml:space="preserve">INCOMPLETE!    </v>
      </c>
    </row>
    <row r="442" spans="1:25" s="12" customFormat="1" ht="12" customHeight="1" x14ac:dyDescent="0.2">
      <c r="A442" s="125"/>
      <c r="B442" s="62"/>
      <c r="C442" s="63" t="s">
        <v>383</v>
      </c>
      <c r="D442" s="251" t="s">
        <v>623</v>
      </c>
      <c r="E442" s="252"/>
      <c r="F442" s="252"/>
      <c r="G442" s="252"/>
      <c r="H442" s="252"/>
      <c r="I442" s="252"/>
      <c r="J442" s="252"/>
      <c r="K442" s="252"/>
      <c r="L442" s="252"/>
      <c r="M442" s="252"/>
      <c r="N442" s="252"/>
      <c r="O442" s="252"/>
      <c r="P442" s="253"/>
      <c r="Q442" s="5"/>
      <c r="R442" s="64"/>
      <c r="S442" s="64"/>
      <c r="T442" s="64"/>
      <c r="U442" s="64"/>
      <c r="V442" s="64"/>
      <c r="W442" s="65"/>
      <c r="X442" s="66"/>
      <c r="Y442" s="163"/>
    </row>
    <row r="443" spans="1:25" ht="12" customHeight="1" x14ac:dyDescent="0.2">
      <c r="A443" s="125"/>
      <c r="B443" s="70">
        <v>290</v>
      </c>
      <c r="C443" s="71" t="s">
        <v>384</v>
      </c>
      <c r="D443" s="155" t="s">
        <v>558</v>
      </c>
      <c r="E443" s="156" t="s">
        <v>0</v>
      </c>
      <c r="F443" s="141"/>
      <c r="G443" s="157" t="s">
        <v>617</v>
      </c>
      <c r="H443" s="156" t="s">
        <v>0</v>
      </c>
      <c r="I443" s="141"/>
      <c r="J443" s="157" t="s">
        <v>617</v>
      </c>
      <c r="K443" s="156" t="s">
        <v>0</v>
      </c>
      <c r="L443" s="141"/>
      <c r="M443" s="157" t="s">
        <v>617</v>
      </c>
      <c r="N443" s="156" t="s">
        <v>0</v>
      </c>
      <c r="O443" s="141"/>
      <c r="P443" s="157" t="s">
        <v>617</v>
      </c>
      <c r="R443" s="78">
        <v>2500</v>
      </c>
      <c r="S443" s="78">
        <f t="shared" ref="S443:S456" si="129">$R443-$T443-$U443-$V443</f>
        <v>2000</v>
      </c>
      <c r="T443" s="78">
        <f t="shared" ref="T443:T456" si="130">$R443*$R$32</f>
        <v>400.00000000000006</v>
      </c>
      <c r="U443" s="78">
        <f t="shared" ref="U443:U456" si="131">$R443*$R$33</f>
        <v>75</v>
      </c>
      <c r="V443" s="78">
        <f t="shared" ref="V443:V456" si="132">$R443*$R$34</f>
        <v>25.000000000000004</v>
      </c>
      <c r="W443" s="72"/>
      <c r="X443" s="79" t="s">
        <v>0</v>
      </c>
      <c r="Y443" s="162" t="str">
        <f t="shared" ref="Y443:Y456" si="133">IF(AND(ISNUMBER($F443),ISNUMBER($I443),ISNUMBER($L443),ISNUMBER($O443),$F443&gt;=0,$I443&gt;=0,$L443&gt;=0,$O443&gt;=0),$F443*($S443+$T443*(1+$O$32%)+$U443*(1+$O$33%)+$V443*(1+$O$34%))+$I443*($S443+$T443*(1+$O$32%)+$U443*(1+$O$33%)+$V443*(1+$O$34%))+$L443*($S443+$T443*(1+$O$32%)+$U443*(1+$O$33%)+$V443*(1+$O$34%))+$O443*($S443+$T443*(1+$O$32%)+$U443*(1+$O$33%)+$V443*(1+$O$34%)),"INCOMPLETE!    ")</f>
        <v xml:space="preserve">INCOMPLETE!    </v>
      </c>
    </row>
    <row r="444" spans="1:25" ht="12" customHeight="1" x14ac:dyDescent="0.2">
      <c r="A444" s="125"/>
      <c r="B444" s="70">
        <v>291</v>
      </c>
      <c r="C444" s="71" t="s">
        <v>385</v>
      </c>
      <c r="D444" s="155" t="s">
        <v>559</v>
      </c>
      <c r="E444" s="156" t="s">
        <v>0</v>
      </c>
      <c r="F444" s="141"/>
      <c r="G444" s="157" t="s">
        <v>617</v>
      </c>
      <c r="H444" s="156" t="s">
        <v>0</v>
      </c>
      <c r="I444" s="141"/>
      <c r="J444" s="157" t="s">
        <v>617</v>
      </c>
      <c r="K444" s="156" t="s">
        <v>0</v>
      </c>
      <c r="L444" s="141"/>
      <c r="M444" s="157" t="s">
        <v>617</v>
      </c>
      <c r="N444" s="156" t="s">
        <v>0</v>
      </c>
      <c r="O444" s="141"/>
      <c r="P444" s="157" t="s">
        <v>617</v>
      </c>
      <c r="R444" s="78">
        <v>2500</v>
      </c>
      <c r="S444" s="78">
        <f t="shared" si="129"/>
        <v>2000</v>
      </c>
      <c r="T444" s="78">
        <f t="shared" si="130"/>
        <v>400.00000000000006</v>
      </c>
      <c r="U444" s="78">
        <f t="shared" si="131"/>
        <v>75</v>
      </c>
      <c r="V444" s="78">
        <f t="shared" si="132"/>
        <v>25.000000000000004</v>
      </c>
      <c r="W444" s="72"/>
      <c r="X444" s="79" t="s">
        <v>0</v>
      </c>
      <c r="Y444" s="162" t="str">
        <f t="shared" si="133"/>
        <v xml:space="preserve">INCOMPLETE!    </v>
      </c>
    </row>
    <row r="445" spans="1:25" ht="12" customHeight="1" x14ac:dyDescent="0.2">
      <c r="A445" s="125"/>
      <c r="B445" s="70">
        <v>292</v>
      </c>
      <c r="C445" s="71" t="s">
        <v>386</v>
      </c>
      <c r="D445" s="155" t="s">
        <v>560</v>
      </c>
      <c r="E445" s="156" t="s">
        <v>0</v>
      </c>
      <c r="F445" s="141"/>
      <c r="G445" s="157" t="s">
        <v>617</v>
      </c>
      <c r="H445" s="156" t="s">
        <v>0</v>
      </c>
      <c r="I445" s="141"/>
      <c r="J445" s="157" t="s">
        <v>617</v>
      </c>
      <c r="K445" s="156" t="s">
        <v>0</v>
      </c>
      <c r="L445" s="141"/>
      <c r="M445" s="157" t="s">
        <v>617</v>
      </c>
      <c r="N445" s="156" t="s">
        <v>0</v>
      </c>
      <c r="O445" s="141"/>
      <c r="P445" s="157" t="s">
        <v>617</v>
      </c>
      <c r="R445" s="78">
        <v>2500</v>
      </c>
      <c r="S445" s="78">
        <f t="shared" si="129"/>
        <v>2000</v>
      </c>
      <c r="T445" s="78">
        <f t="shared" si="130"/>
        <v>400.00000000000006</v>
      </c>
      <c r="U445" s="78">
        <f t="shared" si="131"/>
        <v>75</v>
      </c>
      <c r="V445" s="78">
        <f t="shared" si="132"/>
        <v>25.000000000000004</v>
      </c>
      <c r="W445" s="72"/>
      <c r="X445" s="79" t="s">
        <v>0</v>
      </c>
      <c r="Y445" s="162" t="str">
        <f t="shared" si="133"/>
        <v xml:space="preserve">INCOMPLETE!    </v>
      </c>
    </row>
    <row r="446" spans="1:25" ht="12" customHeight="1" x14ac:dyDescent="0.2">
      <c r="A446" s="125"/>
      <c r="B446" s="70">
        <v>293</v>
      </c>
      <c r="C446" s="71" t="s">
        <v>387</v>
      </c>
      <c r="D446" s="155" t="s">
        <v>561</v>
      </c>
      <c r="E446" s="156" t="s">
        <v>0</v>
      </c>
      <c r="F446" s="141"/>
      <c r="G446" s="157" t="s">
        <v>617</v>
      </c>
      <c r="H446" s="156" t="s">
        <v>0</v>
      </c>
      <c r="I446" s="141"/>
      <c r="J446" s="157" t="s">
        <v>617</v>
      </c>
      <c r="K446" s="156" t="s">
        <v>0</v>
      </c>
      <c r="L446" s="141"/>
      <c r="M446" s="157" t="s">
        <v>617</v>
      </c>
      <c r="N446" s="156" t="s">
        <v>0</v>
      </c>
      <c r="O446" s="141"/>
      <c r="P446" s="157" t="s">
        <v>617</v>
      </c>
      <c r="R446" s="78">
        <v>2500</v>
      </c>
      <c r="S446" s="78">
        <f t="shared" si="129"/>
        <v>2000</v>
      </c>
      <c r="T446" s="78">
        <f t="shared" si="130"/>
        <v>400.00000000000006</v>
      </c>
      <c r="U446" s="78">
        <f t="shared" si="131"/>
        <v>75</v>
      </c>
      <c r="V446" s="78">
        <f t="shared" si="132"/>
        <v>25.000000000000004</v>
      </c>
      <c r="W446" s="72"/>
      <c r="X446" s="79" t="s">
        <v>0</v>
      </c>
      <c r="Y446" s="162" t="str">
        <f t="shared" si="133"/>
        <v xml:space="preserve">INCOMPLETE!    </v>
      </c>
    </row>
    <row r="447" spans="1:25" ht="12" customHeight="1" x14ac:dyDescent="0.2">
      <c r="A447" s="125"/>
      <c r="B447" s="70">
        <v>294</v>
      </c>
      <c r="C447" s="71" t="s">
        <v>388</v>
      </c>
      <c r="D447" s="155" t="s">
        <v>562</v>
      </c>
      <c r="E447" s="156" t="s">
        <v>0</v>
      </c>
      <c r="F447" s="141"/>
      <c r="G447" s="157" t="s">
        <v>617</v>
      </c>
      <c r="H447" s="156" t="s">
        <v>0</v>
      </c>
      <c r="I447" s="141"/>
      <c r="J447" s="157" t="s">
        <v>617</v>
      </c>
      <c r="K447" s="156" t="s">
        <v>0</v>
      </c>
      <c r="L447" s="141"/>
      <c r="M447" s="157" t="s">
        <v>617</v>
      </c>
      <c r="N447" s="156" t="s">
        <v>0</v>
      </c>
      <c r="O447" s="141"/>
      <c r="P447" s="157" t="s">
        <v>617</v>
      </c>
      <c r="R447" s="78">
        <v>2500</v>
      </c>
      <c r="S447" s="78">
        <f t="shared" si="129"/>
        <v>2000</v>
      </c>
      <c r="T447" s="78">
        <f t="shared" si="130"/>
        <v>400.00000000000006</v>
      </c>
      <c r="U447" s="78">
        <f t="shared" si="131"/>
        <v>75</v>
      </c>
      <c r="V447" s="78">
        <f t="shared" si="132"/>
        <v>25.000000000000004</v>
      </c>
      <c r="W447" s="72"/>
      <c r="X447" s="79" t="s">
        <v>0</v>
      </c>
      <c r="Y447" s="162" t="str">
        <f t="shared" si="133"/>
        <v xml:space="preserve">INCOMPLETE!    </v>
      </c>
    </row>
    <row r="448" spans="1:25" ht="12" customHeight="1" x14ac:dyDescent="0.2">
      <c r="A448" s="125"/>
      <c r="B448" s="70">
        <v>295</v>
      </c>
      <c r="C448" s="71" t="s">
        <v>389</v>
      </c>
      <c r="D448" s="155" t="s">
        <v>563</v>
      </c>
      <c r="E448" s="156" t="s">
        <v>0</v>
      </c>
      <c r="F448" s="141"/>
      <c r="G448" s="157" t="s">
        <v>617</v>
      </c>
      <c r="H448" s="156" t="s">
        <v>0</v>
      </c>
      <c r="I448" s="141"/>
      <c r="J448" s="157" t="s">
        <v>617</v>
      </c>
      <c r="K448" s="156" t="s">
        <v>0</v>
      </c>
      <c r="L448" s="141"/>
      <c r="M448" s="157" t="s">
        <v>617</v>
      </c>
      <c r="N448" s="156" t="s">
        <v>0</v>
      </c>
      <c r="O448" s="141"/>
      <c r="P448" s="157" t="s">
        <v>617</v>
      </c>
      <c r="R448" s="78">
        <v>2500</v>
      </c>
      <c r="S448" s="78">
        <f t="shared" si="129"/>
        <v>2000</v>
      </c>
      <c r="T448" s="78">
        <f t="shared" si="130"/>
        <v>400.00000000000006</v>
      </c>
      <c r="U448" s="78">
        <f t="shared" si="131"/>
        <v>75</v>
      </c>
      <c r="V448" s="78">
        <f t="shared" si="132"/>
        <v>25.000000000000004</v>
      </c>
      <c r="W448" s="72"/>
      <c r="X448" s="79" t="s">
        <v>0</v>
      </c>
      <c r="Y448" s="162" t="str">
        <f t="shared" si="133"/>
        <v xml:space="preserve">INCOMPLETE!    </v>
      </c>
    </row>
    <row r="449" spans="1:25" ht="12" customHeight="1" x14ac:dyDescent="0.2">
      <c r="A449" s="125"/>
      <c r="B449" s="70">
        <v>296</v>
      </c>
      <c r="C449" s="71" t="s">
        <v>390</v>
      </c>
      <c r="D449" s="155" t="s">
        <v>564</v>
      </c>
      <c r="E449" s="156" t="s">
        <v>0</v>
      </c>
      <c r="F449" s="141"/>
      <c r="G449" s="157" t="s">
        <v>617</v>
      </c>
      <c r="H449" s="156" t="s">
        <v>0</v>
      </c>
      <c r="I449" s="141"/>
      <c r="J449" s="157" t="s">
        <v>617</v>
      </c>
      <c r="K449" s="156" t="s">
        <v>0</v>
      </c>
      <c r="L449" s="141"/>
      <c r="M449" s="157" t="s">
        <v>617</v>
      </c>
      <c r="N449" s="156" t="s">
        <v>0</v>
      </c>
      <c r="O449" s="141"/>
      <c r="P449" s="157" t="s">
        <v>617</v>
      </c>
      <c r="R449" s="78">
        <v>2500</v>
      </c>
      <c r="S449" s="78">
        <f t="shared" si="129"/>
        <v>2000</v>
      </c>
      <c r="T449" s="78">
        <f t="shared" si="130"/>
        <v>400.00000000000006</v>
      </c>
      <c r="U449" s="78">
        <f t="shared" si="131"/>
        <v>75</v>
      </c>
      <c r="V449" s="78">
        <f t="shared" si="132"/>
        <v>25.000000000000004</v>
      </c>
      <c r="W449" s="72"/>
      <c r="X449" s="79" t="s">
        <v>0</v>
      </c>
      <c r="Y449" s="162" t="str">
        <f t="shared" si="133"/>
        <v xml:space="preserve">INCOMPLETE!    </v>
      </c>
    </row>
    <row r="450" spans="1:25" ht="12" customHeight="1" x14ac:dyDescent="0.2">
      <c r="A450" s="125"/>
      <c r="B450" s="70">
        <v>297</v>
      </c>
      <c r="C450" s="71" t="s">
        <v>391</v>
      </c>
      <c r="D450" s="155" t="s">
        <v>565</v>
      </c>
      <c r="E450" s="156" t="s">
        <v>0</v>
      </c>
      <c r="F450" s="141"/>
      <c r="G450" s="157" t="s">
        <v>617</v>
      </c>
      <c r="H450" s="156" t="s">
        <v>0</v>
      </c>
      <c r="I450" s="141"/>
      <c r="J450" s="157" t="s">
        <v>617</v>
      </c>
      <c r="K450" s="156" t="s">
        <v>0</v>
      </c>
      <c r="L450" s="141"/>
      <c r="M450" s="157" t="s">
        <v>617</v>
      </c>
      <c r="N450" s="156" t="s">
        <v>0</v>
      </c>
      <c r="O450" s="141"/>
      <c r="P450" s="157" t="s">
        <v>617</v>
      </c>
      <c r="R450" s="78">
        <v>2500</v>
      </c>
      <c r="S450" s="78">
        <f t="shared" si="129"/>
        <v>2000</v>
      </c>
      <c r="T450" s="78">
        <f t="shared" si="130"/>
        <v>400.00000000000006</v>
      </c>
      <c r="U450" s="78">
        <f t="shared" si="131"/>
        <v>75</v>
      </c>
      <c r="V450" s="78">
        <f t="shared" si="132"/>
        <v>25.000000000000004</v>
      </c>
      <c r="W450" s="72"/>
      <c r="X450" s="79" t="s">
        <v>0</v>
      </c>
      <c r="Y450" s="162" t="str">
        <f t="shared" si="133"/>
        <v xml:space="preserve">INCOMPLETE!    </v>
      </c>
    </row>
    <row r="451" spans="1:25" ht="12" customHeight="1" x14ac:dyDescent="0.2">
      <c r="A451" s="125"/>
      <c r="B451" s="70">
        <v>298</v>
      </c>
      <c r="C451" s="71" t="s">
        <v>392</v>
      </c>
      <c r="D451" s="155" t="s">
        <v>566</v>
      </c>
      <c r="E451" s="156" t="s">
        <v>0</v>
      </c>
      <c r="F451" s="141"/>
      <c r="G451" s="157" t="s">
        <v>617</v>
      </c>
      <c r="H451" s="156" t="s">
        <v>0</v>
      </c>
      <c r="I451" s="141"/>
      <c r="J451" s="157" t="s">
        <v>617</v>
      </c>
      <c r="K451" s="156" t="s">
        <v>0</v>
      </c>
      <c r="L451" s="141"/>
      <c r="M451" s="157" t="s">
        <v>617</v>
      </c>
      <c r="N451" s="156" t="s">
        <v>0</v>
      </c>
      <c r="O451" s="141"/>
      <c r="P451" s="157" t="s">
        <v>617</v>
      </c>
      <c r="R451" s="78">
        <v>2500</v>
      </c>
      <c r="S451" s="78">
        <f t="shared" si="129"/>
        <v>2000</v>
      </c>
      <c r="T451" s="78">
        <f t="shared" si="130"/>
        <v>400.00000000000006</v>
      </c>
      <c r="U451" s="78">
        <f t="shared" si="131"/>
        <v>75</v>
      </c>
      <c r="V451" s="78">
        <f t="shared" si="132"/>
        <v>25.000000000000004</v>
      </c>
      <c r="W451" s="72"/>
      <c r="X451" s="79" t="s">
        <v>0</v>
      </c>
      <c r="Y451" s="162" t="str">
        <f t="shared" si="133"/>
        <v xml:space="preserve">INCOMPLETE!    </v>
      </c>
    </row>
    <row r="452" spans="1:25" ht="12" customHeight="1" x14ac:dyDescent="0.2">
      <c r="A452" s="125"/>
      <c r="B452" s="70">
        <v>299</v>
      </c>
      <c r="C452" s="71" t="s">
        <v>393</v>
      </c>
      <c r="D452" s="155" t="s">
        <v>567</v>
      </c>
      <c r="E452" s="156" t="s">
        <v>0</v>
      </c>
      <c r="F452" s="141"/>
      <c r="G452" s="157" t="s">
        <v>617</v>
      </c>
      <c r="H452" s="156" t="s">
        <v>0</v>
      </c>
      <c r="I452" s="141"/>
      <c r="J452" s="157" t="s">
        <v>617</v>
      </c>
      <c r="K452" s="156" t="s">
        <v>0</v>
      </c>
      <c r="L452" s="141"/>
      <c r="M452" s="157" t="s">
        <v>617</v>
      </c>
      <c r="N452" s="156" t="s">
        <v>0</v>
      </c>
      <c r="O452" s="141"/>
      <c r="P452" s="157" t="s">
        <v>617</v>
      </c>
      <c r="R452" s="78">
        <v>2500</v>
      </c>
      <c r="S452" s="78">
        <f t="shared" si="129"/>
        <v>2000</v>
      </c>
      <c r="T452" s="78">
        <f t="shared" si="130"/>
        <v>400.00000000000006</v>
      </c>
      <c r="U452" s="78">
        <f t="shared" si="131"/>
        <v>75</v>
      </c>
      <c r="V452" s="78">
        <f t="shared" si="132"/>
        <v>25.000000000000004</v>
      </c>
      <c r="W452" s="72"/>
      <c r="X452" s="79" t="s">
        <v>0</v>
      </c>
      <c r="Y452" s="162" t="str">
        <f t="shared" si="133"/>
        <v xml:space="preserve">INCOMPLETE!    </v>
      </c>
    </row>
    <row r="453" spans="1:25" ht="12" customHeight="1" x14ac:dyDescent="0.2">
      <c r="A453" s="125"/>
      <c r="B453" s="70">
        <v>300</v>
      </c>
      <c r="C453" s="71" t="s">
        <v>394</v>
      </c>
      <c r="D453" s="155" t="s">
        <v>568</v>
      </c>
      <c r="E453" s="156" t="s">
        <v>0</v>
      </c>
      <c r="F453" s="141"/>
      <c r="G453" s="157" t="s">
        <v>617</v>
      </c>
      <c r="H453" s="156" t="s">
        <v>0</v>
      </c>
      <c r="I453" s="141"/>
      <c r="J453" s="157" t="s">
        <v>617</v>
      </c>
      <c r="K453" s="156" t="s">
        <v>0</v>
      </c>
      <c r="L453" s="141"/>
      <c r="M453" s="157" t="s">
        <v>617</v>
      </c>
      <c r="N453" s="156" t="s">
        <v>0</v>
      </c>
      <c r="O453" s="141"/>
      <c r="P453" s="157" t="s">
        <v>617</v>
      </c>
      <c r="R453" s="78">
        <v>2500</v>
      </c>
      <c r="S453" s="78">
        <f t="shared" si="129"/>
        <v>2000</v>
      </c>
      <c r="T453" s="78">
        <f t="shared" si="130"/>
        <v>400.00000000000006</v>
      </c>
      <c r="U453" s="78">
        <f t="shared" si="131"/>
        <v>75</v>
      </c>
      <c r="V453" s="78">
        <f t="shared" si="132"/>
        <v>25.000000000000004</v>
      </c>
      <c r="W453" s="72"/>
      <c r="X453" s="79" t="s">
        <v>0</v>
      </c>
      <c r="Y453" s="162" t="str">
        <f t="shared" si="133"/>
        <v xml:space="preserve">INCOMPLETE!    </v>
      </c>
    </row>
    <row r="454" spans="1:25" ht="12" customHeight="1" x14ac:dyDescent="0.2">
      <c r="A454" s="125"/>
      <c r="B454" s="70">
        <v>301</v>
      </c>
      <c r="C454" s="71" t="s">
        <v>395</v>
      </c>
      <c r="D454" s="155" t="s">
        <v>569</v>
      </c>
      <c r="E454" s="156" t="s">
        <v>0</v>
      </c>
      <c r="F454" s="141"/>
      <c r="G454" s="157" t="s">
        <v>617</v>
      </c>
      <c r="H454" s="156" t="s">
        <v>0</v>
      </c>
      <c r="I454" s="141"/>
      <c r="J454" s="157" t="s">
        <v>617</v>
      </c>
      <c r="K454" s="156" t="s">
        <v>0</v>
      </c>
      <c r="L454" s="141"/>
      <c r="M454" s="157" t="s">
        <v>617</v>
      </c>
      <c r="N454" s="156" t="s">
        <v>0</v>
      </c>
      <c r="O454" s="141"/>
      <c r="P454" s="157" t="s">
        <v>617</v>
      </c>
      <c r="R454" s="78">
        <v>2500</v>
      </c>
      <c r="S454" s="78">
        <f t="shared" si="129"/>
        <v>2000</v>
      </c>
      <c r="T454" s="78">
        <f t="shared" si="130"/>
        <v>400.00000000000006</v>
      </c>
      <c r="U454" s="78">
        <f t="shared" si="131"/>
        <v>75</v>
      </c>
      <c r="V454" s="78">
        <f t="shared" si="132"/>
        <v>25.000000000000004</v>
      </c>
      <c r="W454" s="72"/>
      <c r="X454" s="79" t="s">
        <v>0</v>
      </c>
      <c r="Y454" s="162" t="str">
        <f t="shared" si="133"/>
        <v xml:space="preserve">INCOMPLETE!    </v>
      </c>
    </row>
    <row r="455" spans="1:25" ht="12" customHeight="1" x14ac:dyDescent="0.2">
      <c r="A455" s="125"/>
      <c r="B455" s="70">
        <v>302</v>
      </c>
      <c r="C455" s="71" t="s">
        <v>396</v>
      </c>
      <c r="D455" s="155" t="s">
        <v>570</v>
      </c>
      <c r="E455" s="156" t="s">
        <v>0</v>
      </c>
      <c r="F455" s="141"/>
      <c r="G455" s="157" t="s">
        <v>617</v>
      </c>
      <c r="H455" s="156" t="s">
        <v>0</v>
      </c>
      <c r="I455" s="141"/>
      <c r="J455" s="157" t="s">
        <v>617</v>
      </c>
      <c r="K455" s="156" t="s">
        <v>0</v>
      </c>
      <c r="L455" s="141"/>
      <c r="M455" s="157" t="s">
        <v>617</v>
      </c>
      <c r="N455" s="156" t="s">
        <v>0</v>
      </c>
      <c r="O455" s="141"/>
      <c r="P455" s="157" t="s">
        <v>617</v>
      </c>
      <c r="R455" s="78">
        <v>2500</v>
      </c>
      <c r="S455" s="78">
        <f t="shared" si="129"/>
        <v>2000</v>
      </c>
      <c r="T455" s="78">
        <f t="shared" si="130"/>
        <v>400.00000000000006</v>
      </c>
      <c r="U455" s="78">
        <f t="shared" si="131"/>
        <v>75</v>
      </c>
      <c r="V455" s="78">
        <f t="shared" si="132"/>
        <v>25.000000000000004</v>
      </c>
      <c r="W455" s="72"/>
      <c r="X455" s="79" t="s">
        <v>0</v>
      </c>
      <c r="Y455" s="162" t="str">
        <f t="shared" si="133"/>
        <v xml:space="preserve">INCOMPLETE!    </v>
      </c>
    </row>
    <row r="456" spans="1:25" ht="12" customHeight="1" x14ac:dyDescent="0.2">
      <c r="A456" s="125"/>
      <c r="B456" s="70">
        <v>303</v>
      </c>
      <c r="C456" s="71" t="s">
        <v>397</v>
      </c>
      <c r="D456" s="155" t="s">
        <v>571</v>
      </c>
      <c r="E456" s="156" t="s">
        <v>0</v>
      </c>
      <c r="F456" s="141"/>
      <c r="G456" s="157" t="s">
        <v>617</v>
      </c>
      <c r="H456" s="156" t="s">
        <v>0</v>
      </c>
      <c r="I456" s="141"/>
      <c r="J456" s="157" t="s">
        <v>617</v>
      </c>
      <c r="K456" s="156" t="s">
        <v>0</v>
      </c>
      <c r="L456" s="141"/>
      <c r="M456" s="157" t="s">
        <v>617</v>
      </c>
      <c r="N456" s="156" t="s">
        <v>0</v>
      </c>
      <c r="O456" s="141"/>
      <c r="P456" s="157" t="s">
        <v>617</v>
      </c>
      <c r="R456" s="78">
        <v>2500</v>
      </c>
      <c r="S456" s="78">
        <f t="shared" si="129"/>
        <v>2000</v>
      </c>
      <c r="T456" s="78">
        <f t="shared" si="130"/>
        <v>400.00000000000006</v>
      </c>
      <c r="U456" s="78">
        <f t="shared" si="131"/>
        <v>75</v>
      </c>
      <c r="V456" s="78">
        <f t="shared" si="132"/>
        <v>25.000000000000004</v>
      </c>
      <c r="W456" s="72"/>
      <c r="X456" s="79" t="s">
        <v>0</v>
      </c>
      <c r="Y456" s="162" t="str">
        <f t="shared" si="133"/>
        <v xml:space="preserve">INCOMPLETE!    </v>
      </c>
    </row>
    <row r="457" spans="1:25" s="12" customFormat="1" ht="12" customHeight="1" x14ac:dyDescent="0.2">
      <c r="A457" s="125"/>
      <c r="B457" s="62"/>
      <c r="C457" s="63" t="s">
        <v>398</v>
      </c>
      <c r="D457" s="251" t="s">
        <v>625</v>
      </c>
      <c r="E457" s="252"/>
      <c r="F457" s="252"/>
      <c r="G457" s="252"/>
      <c r="H457" s="252"/>
      <c r="I457" s="252"/>
      <c r="J457" s="252"/>
      <c r="K457" s="252"/>
      <c r="L457" s="252"/>
      <c r="M457" s="252"/>
      <c r="N457" s="252"/>
      <c r="O457" s="252"/>
      <c r="P457" s="253"/>
      <c r="Q457" s="5"/>
      <c r="R457" s="64"/>
      <c r="S457" s="64"/>
      <c r="T457" s="64"/>
      <c r="U457" s="64"/>
      <c r="V457" s="64"/>
      <c r="W457" s="65"/>
      <c r="X457" s="66"/>
      <c r="Y457" s="163"/>
    </row>
    <row r="458" spans="1:25" ht="12" customHeight="1" x14ac:dyDescent="0.2">
      <c r="A458" s="125"/>
      <c r="B458" s="70">
        <v>304</v>
      </c>
      <c r="C458" s="71" t="s">
        <v>399</v>
      </c>
      <c r="D458" s="155" t="s">
        <v>558</v>
      </c>
      <c r="E458" s="156" t="s">
        <v>0</v>
      </c>
      <c r="F458" s="141"/>
      <c r="G458" s="157" t="s">
        <v>617</v>
      </c>
      <c r="H458" s="156" t="s">
        <v>0</v>
      </c>
      <c r="I458" s="141"/>
      <c r="J458" s="157" t="s">
        <v>617</v>
      </c>
      <c r="K458" s="156" t="s">
        <v>0</v>
      </c>
      <c r="L458" s="141"/>
      <c r="M458" s="157" t="s">
        <v>617</v>
      </c>
      <c r="N458" s="156" t="s">
        <v>0</v>
      </c>
      <c r="O458" s="141"/>
      <c r="P458" s="157" t="s">
        <v>617</v>
      </c>
      <c r="R458" s="78">
        <v>2500</v>
      </c>
      <c r="S458" s="78">
        <f t="shared" ref="S458:S471" si="134">$R458-$T458-$U458-$V458</f>
        <v>2000</v>
      </c>
      <c r="T458" s="78">
        <f t="shared" ref="T458:T471" si="135">$R458*$R$32</f>
        <v>400.00000000000006</v>
      </c>
      <c r="U458" s="78">
        <f t="shared" ref="U458:U471" si="136">$R458*$R$33</f>
        <v>75</v>
      </c>
      <c r="V458" s="78">
        <f t="shared" ref="V458:V471" si="137">$R458*$R$34</f>
        <v>25.000000000000004</v>
      </c>
      <c r="W458" s="72"/>
      <c r="X458" s="79" t="s">
        <v>0</v>
      </c>
      <c r="Y458" s="162" t="str">
        <f t="shared" ref="Y458:Y471" si="138">IF(AND(ISNUMBER($F458),ISNUMBER($I458),ISNUMBER($L458),ISNUMBER($O458),$F458&gt;=0,$I458&gt;=0,$L458&gt;=0,$O458&gt;=0),$F458*($S458+$T458*(1+$O$32%)+$U458*(1+$O$33%)+$V458*(1+$O$34%))+$I458*($S458+$T458*(1+$O$32%)+$U458*(1+$O$33%)+$V458*(1+$O$34%))+$L458*($S458+$T458*(1+$O$32%)+$U458*(1+$O$33%)+$V458*(1+$O$34%))+$O458*($S458+$T458*(1+$O$32%)+$U458*(1+$O$33%)+$V458*(1+$O$34%)),"INCOMPLETE!    ")</f>
        <v xml:space="preserve">INCOMPLETE!    </v>
      </c>
    </row>
    <row r="459" spans="1:25" ht="12" customHeight="1" x14ac:dyDescent="0.2">
      <c r="A459" s="125"/>
      <c r="B459" s="70">
        <v>305</v>
      </c>
      <c r="C459" s="71" t="s">
        <v>400</v>
      </c>
      <c r="D459" s="155" t="s">
        <v>559</v>
      </c>
      <c r="E459" s="156" t="s">
        <v>0</v>
      </c>
      <c r="F459" s="141"/>
      <c r="G459" s="157" t="s">
        <v>617</v>
      </c>
      <c r="H459" s="156" t="s">
        <v>0</v>
      </c>
      <c r="I459" s="141"/>
      <c r="J459" s="157" t="s">
        <v>617</v>
      </c>
      <c r="K459" s="156" t="s">
        <v>0</v>
      </c>
      <c r="L459" s="141"/>
      <c r="M459" s="157" t="s">
        <v>617</v>
      </c>
      <c r="N459" s="156" t="s">
        <v>0</v>
      </c>
      <c r="O459" s="141"/>
      <c r="P459" s="157" t="s">
        <v>617</v>
      </c>
      <c r="R459" s="78">
        <v>2500</v>
      </c>
      <c r="S459" s="78">
        <f t="shared" si="134"/>
        <v>2000</v>
      </c>
      <c r="T459" s="78">
        <f t="shared" si="135"/>
        <v>400.00000000000006</v>
      </c>
      <c r="U459" s="78">
        <f t="shared" si="136"/>
        <v>75</v>
      </c>
      <c r="V459" s="78">
        <f t="shared" si="137"/>
        <v>25.000000000000004</v>
      </c>
      <c r="W459" s="72"/>
      <c r="X459" s="79" t="s">
        <v>0</v>
      </c>
      <c r="Y459" s="162" t="str">
        <f t="shared" si="138"/>
        <v xml:space="preserve">INCOMPLETE!    </v>
      </c>
    </row>
    <row r="460" spans="1:25" ht="12" customHeight="1" x14ac:dyDescent="0.2">
      <c r="A460" s="125"/>
      <c r="B460" s="70">
        <v>306</v>
      </c>
      <c r="C460" s="71" t="s">
        <v>401</v>
      </c>
      <c r="D460" s="155" t="s">
        <v>560</v>
      </c>
      <c r="E460" s="156" t="s">
        <v>0</v>
      </c>
      <c r="F460" s="141"/>
      <c r="G460" s="157" t="s">
        <v>617</v>
      </c>
      <c r="H460" s="156" t="s">
        <v>0</v>
      </c>
      <c r="I460" s="141"/>
      <c r="J460" s="157" t="s">
        <v>617</v>
      </c>
      <c r="K460" s="156" t="s">
        <v>0</v>
      </c>
      <c r="L460" s="141"/>
      <c r="M460" s="157" t="s">
        <v>617</v>
      </c>
      <c r="N460" s="156" t="s">
        <v>0</v>
      </c>
      <c r="O460" s="141"/>
      <c r="P460" s="157" t="s">
        <v>617</v>
      </c>
      <c r="R460" s="78">
        <v>2500</v>
      </c>
      <c r="S460" s="78">
        <f t="shared" si="134"/>
        <v>2000</v>
      </c>
      <c r="T460" s="78">
        <f t="shared" si="135"/>
        <v>400.00000000000006</v>
      </c>
      <c r="U460" s="78">
        <f t="shared" si="136"/>
        <v>75</v>
      </c>
      <c r="V460" s="78">
        <f t="shared" si="137"/>
        <v>25.000000000000004</v>
      </c>
      <c r="W460" s="72"/>
      <c r="X460" s="79" t="s">
        <v>0</v>
      </c>
      <c r="Y460" s="162" t="str">
        <f t="shared" si="138"/>
        <v xml:space="preserve">INCOMPLETE!    </v>
      </c>
    </row>
    <row r="461" spans="1:25" ht="12" customHeight="1" x14ac:dyDescent="0.2">
      <c r="A461" s="125"/>
      <c r="B461" s="70">
        <v>307</v>
      </c>
      <c r="C461" s="71" t="s">
        <v>402</v>
      </c>
      <c r="D461" s="155" t="s">
        <v>561</v>
      </c>
      <c r="E461" s="156" t="s">
        <v>0</v>
      </c>
      <c r="F461" s="141"/>
      <c r="G461" s="157" t="s">
        <v>617</v>
      </c>
      <c r="H461" s="156" t="s">
        <v>0</v>
      </c>
      <c r="I461" s="141"/>
      <c r="J461" s="157" t="s">
        <v>617</v>
      </c>
      <c r="K461" s="156" t="s">
        <v>0</v>
      </c>
      <c r="L461" s="141"/>
      <c r="M461" s="157" t="s">
        <v>617</v>
      </c>
      <c r="N461" s="156" t="s">
        <v>0</v>
      </c>
      <c r="O461" s="141"/>
      <c r="P461" s="157" t="s">
        <v>617</v>
      </c>
      <c r="R461" s="78">
        <v>2500</v>
      </c>
      <c r="S461" s="78">
        <f t="shared" si="134"/>
        <v>2000</v>
      </c>
      <c r="T461" s="78">
        <f t="shared" si="135"/>
        <v>400.00000000000006</v>
      </c>
      <c r="U461" s="78">
        <f t="shared" si="136"/>
        <v>75</v>
      </c>
      <c r="V461" s="78">
        <f t="shared" si="137"/>
        <v>25.000000000000004</v>
      </c>
      <c r="W461" s="72"/>
      <c r="X461" s="79" t="s">
        <v>0</v>
      </c>
      <c r="Y461" s="162" t="str">
        <f t="shared" si="138"/>
        <v xml:space="preserve">INCOMPLETE!    </v>
      </c>
    </row>
    <row r="462" spans="1:25" ht="12" customHeight="1" x14ac:dyDescent="0.2">
      <c r="A462" s="125"/>
      <c r="B462" s="70">
        <v>308</v>
      </c>
      <c r="C462" s="71" t="s">
        <v>403</v>
      </c>
      <c r="D462" s="155" t="s">
        <v>562</v>
      </c>
      <c r="E462" s="156" t="s">
        <v>0</v>
      </c>
      <c r="F462" s="141"/>
      <c r="G462" s="157" t="s">
        <v>617</v>
      </c>
      <c r="H462" s="156" t="s">
        <v>0</v>
      </c>
      <c r="I462" s="141"/>
      <c r="J462" s="157" t="s">
        <v>617</v>
      </c>
      <c r="K462" s="156" t="s">
        <v>0</v>
      </c>
      <c r="L462" s="141"/>
      <c r="M462" s="157" t="s">
        <v>617</v>
      </c>
      <c r="N462" s="156" t="s">
        <v>0</v>
      </c>
      <c r="O462" s="141"/>
      <c r="P462" s="157" t="s">
        <v>617</v>
      </c>
      <c r="R462" s="78">
        <v>2500</v>
      </c>
      <c r="S462" s="78">
        <f t="shared" si="134"/>
        <v>2000</v>
      </c>
      <c r="T462" s="78">
        <f t="shared" si="135"/>
        <v>400.00000000000006</v>
      </c>
      <c r="U462" s="78">
        <f t="shared" si="136"/>
        <v>75</v>
      </c>
      <c r="V462" s="78">
        <f t="shared" si="137"/>
        <v>25.000000000000004</v>
      </c>
      <c r="W462" s="72"/>
      <c r="X462" s="79" t="s">
        <v>0</v>
      </c>
      <c r="Y462" s="162" t="str">
        <f t="shared" si="138"/>
        <v xml:space="preserve">INCOMPLETE!    </v>
      </c>
    </row>
    <row r="463" spans="1:25" ht="12" customHeight="1" x14ac:dyDescent="0.2">
      <c r="A463" s="125"/>
      <c r="B463" s="70">
        <v>309</v>
      </c>
      <c r="C463" s="71" t="s">
        <v>404</v>
      </c>
      <c r="D463" s="155" t="s">
        <v>563</v>
      </c>
      <c r="E463" s="156" t="s">
        <v>0</v>
      </c>
      <c r="F463" s="141"/>
      <c r="G463" s="157" t="s">
        <v>617</v>
      </c>
      <c r="H463" s="156" t="s">
        <v>0</v>
      </c>
      <c r="I463" s="141"/>
      <c r="J463" s="157" t="s">
        <v>617</v>
      </c>
      <c r="K463" s="156" t="s">
        <v>0</v>
      </c>
      <c r="L463" s="141"/>
      <c r="M463" s="157" t="s">
        <v>617</v>
      </c>
      <c r="N463" s="156" t="s">
        <v>0</v>
      </c>
      <c r="O463" s="141"/>
      <c r="P463" s="157" t="s">
        <v>617</v>
      </c>
      <c r="R463" s="78">
        <v>2500</v>
      </c>
      <c r="S463" s="78">
        <f t="shared" si="134"/>
        <v>2000</v>
      </c>
      <c r="T463" s="78">
        <f t="shared" si="135"/>
        <v>400.00000000000006</v>
      </c>
      <c r="U463" s="78">
        <f t="shared" si="136"/>
        <v>75</v>
      </c>
      <c r="V463" s="78">
        <f t="shared" si="137"/>
        <v>25.000000000000004</v>
      </c>
      <c r="W463" s="72"/>
      <c r="X463" s="79" t="s">
        <v>0</v>
      </c>
      <c r="Y463" s="162" t="str">
        <f t="shared" si="138"/>
        <v xml:space="preserve">INCOMPLETE!    </v>
      </c>
    </row>
    <row r="464" spans="1:25" ht="12" customHeight="1" x14ac:dyDescent="0.2">
      <c r="A464" s="125"/>
      <c r="B464" s="70">
        <v>310</v>
      </c>
      <c r="C464" s="71" t="s">
        <v>405</v>
      </c>
      <c r="D464" s="155" t="s">
        <v>564</v>
      </c>
      <c r="E464" s="156" t="s">
        <v>0</v>
      </c>
      <c r="F464" s="141"/>
      <c r="G464" s="157" t="s">
        <v>617</v>
      </c>
      <c r="H464" s="156" t="s">
        <v>0</v>
      </c>
      <c r="I464" s="141"/>
      <c r="J464" s="157" t="s">
        <v>617</v>
      </c>
      <c r="K464" s="156" t="s">
        <v>0</v>
      </c>
      <c r="L464" s="141"/>
      <c r="M464" s="157" t="s">
        <v>617</v>
      </c>
      <c r="N464" s="156" t="s">
        <v>0</v>
      </c>
      <c r="O464" s="141"/>
      <c r="P464" s="157" t="s">
        <v>617</v>
      </c>
      <c r="R464" s="78">
        <v>2500</v>
      </c>
      <c r="S464" s="78">
        <f t="shared" si="134"/>
        <v>2000</v>
      </c>
      <c r="T464" s="78">
        <f t="shared" si="135"/>
        <v>400.00000000000006</v>
      </c>
      <c r="U464" s="78">
        <f t="shared" si="136"/>
        <v>75</v>
      </c>
      <c r="V464" s="78">
        <f t="shared" si="137"/>
        <v>25.000000000000004</v>
      </c>
      <c r="W464" s="72"/>
      <c r="X464" s="79" t="s">
        <v>0</v>
      </c>
      <c r="Y464" s="162" t="str">
        <f t="shared" si="138"/>
        <v xml:space="preserve">INCOMPLETE!    </v>
      </c>
    </row>
    <row r="465" spans="1:25" ht="12" customHeight="1" x14ac:dyDescent="0.2">
      <c r="A465" s="125"/>
      <c r="B465" s="70">
        <v>311</v>
      </c>
      <c r="C465" s="71" t="s">
        <v>406</v>
      </c>
      <c r="D465" s="155" t="s">
        <v>565</v>
      </c>
      <c r="E465" s="156" t="s">
        <v>0</v>
      </c>
      <c r="F465" s="141"/>
      <c r="G465" s="157" t="s">
        <v>617</v>
      </c>
      <c r="H465" s="156" t="s">
        <v>0</v>
      </c>
      <c r="I465" s="141"/>
      <c r="J465" s="157" t="s">
        <v>617</v>
      </c>
      <c r="K465" s="156" t="s">
        <v>0</v>
      </c>
      <c r="L465" s="141"/>
      <c r="M465" s="157" t="s">
        <v>617</v>
      </c>
      <c r="N465" s="156" t="s">
        <v>0</v>
      </c>
      <c r="O465" s="141"/>
      <c r="P465" s="157" t="s">
        <v>617</v>
      </c>
      <c r="R465" s="78">
        <v>2500</v>
      </c>
      <c r="S465" s="78">
        <f t="shared" si="134"/>
        <v>2000</v>
      </c>
      <c r="T465" s="78">
        <f t="shared" si="135"/>
        <v>400.00000000000006</v>
      </c>
      <c r="U465" s="78">
        <f t="shared" si="136"/>
        <v>75</v>
      </c>
      <c r="V465" s="78">
        <f t="shared" si="137"/>
        <v>25.000000000000004</v>
      </c>
      <c r="W465" s="72"/>
      <c r="X465" s="79" t="s">
        <v>0</v>
      </c>
      <c r="Y465" s="162" t="str">
        <f t="shared" si="138"/>
        <v xml:space="preserve">INCOMPLETE!    </v>
      </c>
    </row>
    <row r="466" spans="1:25" ht="12" customHeight="1" x14ac:dyDescent="0.2">
      <c r="A466" s="125"/>
      <c r="B466" s="70">
        <v>312</v>
      </c>
      <c r="C466" s="71" t="s">
        <v>407</v>
      </c>
      <c r="D466" s="155" t="s">
        <v>566</v>
      </c>
      <c r="E466" s="156" t="s">
        <v>0</v>
      </c>
      <c r="F466" s="141"/>
      <c r="G466" s="157" t="s">
        <v>617</v>
      </c>
      <c r="H466" s="156" t="s">
        <v>0</v>
      </c>
      <c r="I466" s="141"/>
      <c r="J466" s="157" t="s">
        <v>617</v>
      </c>
      <c r="K466" s="156" t="s">
        <v>0</v>
      </c>
      <c r="L466" s="141"/>
      <c r="M466" s="157" t="s">
        <v>617</v>
      </c>
      <c r="N466" s="156" t="s">
        <v>0</v>
      </c>
      <c r="O466" s="141"/>
      <c r="P466" s="157" t="s">
        <v>617</v>
      </c>
      <c r="R466" s="78">
        <v>2500</v>
      </c>
      <c r="S466" s="78">
        <f t="shared" si="134"/>
        <v>2000</v>
      </c>
      <c r="T466" s="78">
        <f t="shared" si="135"/>
        <v>400.00000000000006</v>
      </c>
      <c r="U466" s="78">
        <f t="shared" si="136"/>
        <v>75</v>
      </c>
      <c r="V466" s="78">
        <f t="shared" si="137"/>
        <v>25.000000000000004</v>
      </c>
      <c r="W466" s="72"/>
      <c r="X466" s="79" t="s">
        <v>0</v>
      </c>
      <c r="Y466" s="162" t="str">
        <f t="shared" si="138"/>
        <v xml:space="preserve">INCOMPLETE!    </v>
      </c>
    </row>
    <row r="467" spans="1:25" ht="12" customHeight="1" x14ac:dyDescent="0.2">
      <c r="A467" s="125"/>
      <c r="B467" s="70">
        <v>313</v>
      </c>
      <c r="C467" s="71" t="s">
        <v>408</v>
      </c>
      <c r="D467" s="155" t="s">
        <v>567</v>
      </c>
      <c r="E467" s="156" t="s">
        <v>0</v>
      </c>
      <c r="F467" s="141"/>
      <c r="G467" s="157" t="s">
        <v>617</v>
      </c>
      <c r="H467" s="156" t="s">
        <v>0</v>
      </c>
      <c r="I467" s="141"/>
      <c r="J467" s="157" t="s">
        <v>617</v>
      </c>
      <c r="K467" s="156" t="s">
        <v>0</v>
      </c>
      <c r="L467" s="141"/>
      <c r="M467" s="157" t="s">
        <v>617</v>
      </c>
      <c r="N467" s="156" t="s">
        <v>0</v>
      </c>
      <c r="O467" s="141"/>
      <c r="P467" s="157" t="s">
        <v>617</v>
      </c>
      <c r="R467" s="78">
        <v>2500</v>
      </c>
      <c r="S467" s="78">
        <f t="shared" si="134"/>
        <v>2000</v>
      </c>
      <c r="T467" s="78">
        <f t="shared" si="135"/>
        <v>400.00000000000006</v>
      </c>
      <c r="U467" s="78">
        <f t="shared" si="136"/>
        <v>75</v>
      </c>
      <c r="V467" s="78">
        <f t="shared" si="137"/>
        <v>25.000000000000004</v>
      </c>
      <c r="W467" s="72"/>
      <c r="X467" s="79" t="s">
        <v>0</v>
      </c>
      <c r="Y467" s="162" t="str">
        <f t="shared" si="138"/>
        <v xml:space="preserve">INCOMPLETE!    </v>
      </c>
    </row>
    <row r="468" spans="1:25" ht="12" customHeight="1" x14ac:dyDescent="0.2">
      <c r="A468" s="125"/>
      <c r="B468" s="70">
        <v>314</v>
      </c>
      <c r="C468" s="71" t="s">
        <v>409</v>
      </c>
      <c r="D468" s="155" t="s">
        <v>568</v>
      </c>
      <c r="E468" s="156" t="s">
        <v>0</v>
      </c>
      <c r="F468" s="141"/>
      <c r="G468" s="157" t="s">
        <v>617</v>
      </c>
      <c r="H468" s="156" t="s">
        <v>0</v>
      </c>
      <c r="I468" s="141"/>
      <c r="J468" s="157" t="s">
        <v>617</v>
      </c>
      <c r="K468" s="156" t="s">
        <v>0</v>
      </c>
      <c r="L468" s="141"/>
      <c r="M468" s="157" t="s">
        <v>617</v>
      </c>
      <c r="N468" s="156" t="s">
        <v>0</v>
      </c>
      <c r="O468" s="141"/>
      <c r="P468" s="157" t="s">
        <v>617</v>
      </c>
      <c r="R468" s="78">
        <v>2500</v>
      </c>
      <c r="S468" s="78">
        <f t="shared" si="134"/>
        <v>2000</v>
      </c>
      <c r="T468" s="78">
        <f t="shared" si="135"/>
        <v>400.00000000000006</v>
      </c>
      <c r="U468" s="78">
        <f t="shared" si="136"/>
        <v>75</v>
      </c>
      <c r="V468" s="78">
        <f t="shared" si="137"/>
        <v>25.000000000000004</v>
      </c>
      <c r="W468" s="72"/>
      <c r="X468" s="79" t="s">
        <v>0</v>
      </c>
      <c r="Y468" s="162" t="str">
        <f t="shared" si="138"/>
        <v xml:space="preserve">INCOMPLETE!    </v>
      </c>
    </row>
    <row r="469" spans="1:25" ht="12" customHeight="1" x14ac:dyDescent="0.2">
      <c r="A469" s="125"/>
      <c r="B469" s="70">
        <v>315</v>
      </c>
      <c r="C469" s="71" t="s">
        <v>410</v>
      </c>
      <c r="D469" s="155" t="s">
        <v>569</v>
      </c>
      <c r="E469" s="156" t="s">
        <v>0</v>
      </c>
      <c r="F469" s="141"/>
      <c r="G469" s="157" t="s">
        <v>617</v>
      </c>
      <c r="H469" s="156" t="s">
        <v>0</v>
      </c>
      <c r="I469" s="141"/>
      <c r="J469" s="157" t="s">
        <v>617</v>
      </c>
      <c r="K469" s="156" t="s">
        <v>0</v>
      </c>
      <c r="L469" s="141"/>
      <c r="M469" s="157" t="s">
        <v>617</v>
      </c>
      <c r="N469" s="156" t="s">
        <v>0</v>
      </c>
      <c r="O469" s="141"/>
      <c r="P469" s="157" t="s">
        <v>617</v>
      </c>
      <c r="R469" s="78">
        <v>2500</v>
      </c>
      <c r="S469" s="78">
        <f t="shared" si="134"/>
        <v>2000</v>
      </c>
      <c r="T469" s="78">
        <f t="shared" si="135"/>
        <v>400.00000000000006</v>
      </c>
      <c r="U469" s="78">
        <f t="shared" si="136"/>
        <v>75</v>
      </c>
      <c r="V469" s="78">
        <f t="shared" si="137"/>
        <v>25.000000000000004</v>
      </c>
      <c r="W469" s="72"/>
      <c r="X469" s="79" t="s">
        <v>0</v>
      </c>
      <c r="Y469" s="162" t="str">
        <f t="shared" si="138"/>
        <v xml:space="preserve">INCOMPLETE!    </v>
      </c>
    </row>
    <row r="470" spans="1:25" ht="12" customHeight="1" x14ac:dyDescent="0.2">
      <c r="A470" s="125"/>
      <c r="B470" s="70">
        <v>316</v>
      </c>
      <c r="C470" s="71" t="s">
        <v>411</v>
      </c>
      <c r="D470" s="155" t="s">
        <v>570</v>
      </c>
      <c r="E470" s="156" t="s">
        <v>0</v>
      </c>
      <c r="F470" s="141"/>
      <c r="G470" s="157" t="s">
        <v>617</v>
      </c>
      <c r="H470" s="156" t="s">
        <v>0</v>
      </c>
      <c r="I470" s="141"/>
      <c r="J470" s="157" t="s">
        <v>617</v>
      </c>
      <c r="K470" s="156" t="s">
        <v>0</v>
      </c>
      <c r="L470" s="141"/>
      <c r="M470" s="157" t="s">
        <v>617</v>
      </c>
      <c r="N470" s="156" t="s">
        <v>0</v>
      </c>
      <c r="O470" s="141"/>
      <c r="P470" s="157" t="s">
        <v>617</v>
      </c>
      <c r="R470" s="78">
        <v>2500</v>
      </c>
      <c r="S470" s="78">
        <f t="shared" si="134"/>
        <v>2000</v>
      </c>
      <c r="T470" s="78">
        <f t="shared" si="135"/>
        <v>400.00000000000006</v>
      </c>
      <c r="U470" s="78">
        <f t="shared" si="136"/>
        <v>75</v>
      </c>
      <c r="V470" s="78">
        <f t="shared" si="137"/>
        <v>25.000000000000004</v>
      </c>
      <c r="W470" s="72"/>
      <c r="X470" s="79" t="s">
        <v>0</v>
      </c>
      <c r="Y470" s="162" t="str">
        <f t="shared" si="138"/>
        <v xml:space="preserve">INCOMPLETE!    </v>
      </c>
    </row>
    <row r="471" spans="1:25" ht="12" customHeight="1" x14ac:dyDescent="0.2">
      <c r="A471" s="125"/>
      <c r="B471" s="70">
        <v>317</v>
      </c>
      <c r="C471" s="71" t="s">
        <v>412</v>
      </c>
      <c r="D471" s="155" t="s">
        <v>571</v>
      </c>
      <c r="E471" s="156" t="s">
        <v>0</v>
      </c>
      <c r="F471" s="141"/>
      <c r="G471" s="157" t="s">
        <v>617</v>
      </c>
      <c r="H471" s="156" t="s">
        <v>0</v>
      </c>
      <c r="I471" s="141"/>
      <c r="J471" s="157" t="s">
        <v>617</v>
      </c>
      <c r="K471" s="156" t="s">
        <v>0</v>
      </c>
      <c r="L471" s="141"/>
      <c r="M471" s="157" t="s">
        <v>617</v>
      </c>
      <c r="N471" s="156" t="s">
        <v>0</v>
      </c>
      <c r="O471" s="141"/>
      <c r="P471" s="157" t="s">
        <v>617</v>
      </c>
      <c r="R471" s="78">
        <v>2500</v>
      </c>
      <c r="S471" s="78">
        <f t="shared" si="134"/>
        <v>2000</v>
      </c>
      <c r="T471" s="78">
        <f t="shared" si="135"/>
        <v>400.00000000000006</v>
      </c>
      <c r="U471" s="78">
        <f t="shared" si="136"/>
        <v>75</v>
      </c>
      <c r="V471" s="78">
        <f t="shared" si="137"/>
        <v>25.000000000000004</v>
      </c>
      <c r="W471" s="72"/>
      <c r="X471" s="79" t="s">
        <v>0</v>
      </c>
      <c r="Y471" s="162" t="str">
        <f t="shared" si="138"/>
        <v xml:space="preserve">INCOMPLETE!    </v>
      </c>
    </row>
    <row r="472" spans="1:25" s="12" customFormat="1" ht="12" customHeight="1" x14ac:dyDescent="0.2">
      <c r="A472" s="125"/>
      <c r="B472" s="62"/>
      <c r="C472" s="63" t="s">
        <v>413</v>
      </c>
      <c r="D472" s="251" t="s">
        <v>626</v>
      </c>
      <c r="E472" s="252"/>
      <c r="F472" s="252"/>
      <c r="G472" s="252"/>
      <c r="H472" s="252"/>
      <c r="I472" s="252"/>
      <c r="J472" s="252"/>
      <c r="K472" s="252"/>
      <c r="L472" s="252"/>
      <c r="M472" s="252"/>
      <c r="N472" s="252"/>
      <c r="O472" s="252"/>
      <c r="P472" s="253"/>
      <c r="Q472" s="5"/>
      <c r="R472" s="64"/>
      <c r="S472" s="64"/>
      <c r="T472" s="64"/>
      <c r="U472" s="64"/>
      <c r="V472" s="64"/>
      <c r="W472" s="65"/>
      <c r="X472" s="66"/>
      <c r="Y472" s="163"/>
    </row>
    <row r="473" spans="1:25" ht="12" customHeight="1" x14ac:dyDescent="0.2">
      <c r="A473" s="125"/>
      <c r="B473" s="70">
        <v>318</v>
      </c>
      <c r="C473" s="71" t="s">
        <v>414</v>
      </c>
      <c r="D473" s="155" t="s">
        <v>575</v>
      </c>
      <c r="E473" s="156" t="s">
        <v>0</v>
      </c>
      <c r="F473" s="141"/>
      <c r="G473" s="157" t="s">
        <v>617</v>
      </c>
      <c r="H473" s="156" t="s">
        <v>0</v>
      </c>
      <c r="I473" s="141"/>
      <c r="J473" s="157" t="s">
        <v>617</v>
      </c>
      <c r="K473" s="156" t="s">
        <v>0</v>
      </c>
      <c r="L473" s="141"/>
      <c r="M473" s="157" t="s">
        <v>617</v>
      </c>
      <c r="N473" s="156" t="s">
        <v>0</v>
      </c>
      <c r="O473" s="141"/>
      <c r="P473" s="157" t="s">
        <v>617</v>
      </c>
      <c r="R473" s="78">
        <v>2500</v>
      </c>
      <c r="S473" s="78">
        <f t="shared" ref="S473:S478" si="139">$R473-$T473-$U473-$V473</f>
        <v>2000</v>
      </c>
      <c r="T473" s="78">
        <f t="shared" ref="T473:T478" si="140">$R473*$R$32</f>
        <v>400.00000000000006</v>
      </c>
      <c r="U473" s="78">
        <f t="shared" ref="U473:U478" si="141">$R473*$R$33</f>
        <v>75</v>
      </c>
      <c r="V473" s="78">
        <f t="shared" ref="V473:V478" si="142">$R473*$R$34</f>
        <v>25.000000000000004</v>
      </c>
      <c r="W473" s="72"/>
      <c r="X473" s="79" t="s">
        <v>0</v>
      </c>
      <c r="Y473" s="162" t="str">
        <f t="shared" ref="Y473:Y478" si="143">IF(AND(ISNUMBER($F473),ISNUMBER($I473),ISNUMBER($L473),ISNUMBER($O473),$F473&gt;=0,$I473&gt;=0,$L473&gt;=0,$O473&gt;=0),$F473*($S473+$T473*(1+$O$32%)+$U473*(1+$O$33%)+$V473*(1+$O$34%))+$I473*($S473+$T473*(1+$O$32%)+$U473*(1+$O$33%)+$V473*(1+$O$34%))+$L473*($S473+$T473*(1+$O$32%)+$U473*(1+$O$33%)+$V473*(1+$O$34%))+$O473*($S473+$T473*(1+$O$32%)+$U473*(1+$O$33%)+$V473*(1+$O$34%)),"INCOMPLETE!    ")</f>
        <v xml:space="preserve">INCOMPLETE!    </v>
      </c>
    </row>
    <row r="474" spans="1:25" ht="12" customHeight="1" x14ac:dyDescent="0.2">
      <c r="A474" s="125"/>
      <c r="B474" s="70">
        <v>319</v>
      </c>
      <c r="C474" s="71" t="s">
        <v>415</v>
      </c>
      <c r="D474" s="155" t="s">
        <v>576</v>
      </c>
      <c r="E474" s="156" t="s">
        <v>0</v>
      </c>
      <c r="F474" s="141"/>
      <c r="G474" s="157" t="s">
        <v>617</v>
      </c>
      <c r="H474" s="156" t="s">
        <v>0</v>
      </c>
      <c r="I474" s="141"/>
      <c r="J474" s="157" t="s">
        <v>617</v>
      </c>
      <c r="K474" s="156" t="s">
        <v>0</v>
      </c>
      <c r="L474" s="141"/>
      <c r="M474" s="157" t="s">
        <v>617</v>
      </c>
      <c r="N474" s="156" t="s">
        <v>0</v>
      </c>
      <c r="O474" s="141"/>
      <c r="P474" s="157" t="s">
        <v>617</v>
      </c>
      <c r="R474" s="78">
        <v>1000</v>
      </c>
      <c r="S474" s="78">
        <f t="shared" si="139"/>
        <v>800</v>
      </c>
      <c r="T474" s="78">
        <f t="shared" si="140"/>
        <v>160.00000000000003</v>
      </c>
      <c r="U474" s="78">
        <f t="shared" si="141"/>
        <v>30</v>
      </c>
      <c r="V474" s="78">
        <f t="shared" si="142"/>
        <v>10.000000000000002</v>
      </c>
      <c r="W474" s="72"/>
      <c r="X474" s="79" t="s">
        <v>0</v>
      </c>
      <c r="Y474" s="162" t="str">
        <f t="shared" si="143"/>
        <v xml:space="preserve">INCOMPLETE!    </v>
      </c>
    </row>
    <row r="475" spans="1:25" ht="12" customHeight="1" x14ac:dyDescent="0.2">
      <c r="A475" s="125"/>
      <c r="B475" s="70">
        <v>320</v>
      </c>
      <c r="C475" s="71" t="s">
        <v>416</v>
      </c>
      <c r="D475" s="155" t="s">
        <v>577</v>
      </c>
      <c r="E475" s="156" t="s">
        <v>0</v>
      </c>
      <c r="F475" s="141"/>
      <c r="G475" s="157" t="s">
        <v>617</v>
      </c>
      <c r="H475" s="156" t="s">
        <v>0</v>
      </c>
      <c r="I475" s="141"/>
      <c r="J475" s="157" t="s">
        <v>617</v>
      </c>
      <c r="K475" s="156" t="s">
        <v>0</v>
      </c>
      <c r="L475" s="141"/>
      <c r="M475" s="157" t="s">
        <v>617</v>
      </c>
      <c r="N475" s="156" t="s">
        <v>0</v>
      </c>
      <c r="O475" s="141"/>
      <c r="P475" s="157" t="s">
        <v>617</v>
      </c>
      <c r="R475" s="78">
        <v>2500</v>
      </c>
      <c r="S475" s="78">
        <f t="shared" si="139"/>
        <v>2000</v>
      </c>
      <c r="T475" s="78">
        <f t="shared" si="140"/>
        <v>400.00000000000006</v>
      </c>
      <c r="U475" s="78">
        <f t="shared" si="141"/>
        <v>75</v>
      </c>
      <c r="V475" s="78">
        <f t="shared" si="142"/>
        <v>25.000000000000004</v>
      </c>
      <c r="W475" s="72"/>
      <c r="X475" s="79" t="s">
        <v>0</v>
      </c>
      <c r="Y475" s="162" t="str">
        <f t="shared" si="143"/>
        <v xml:space="preserve">INCOMPLETE!    </v>
      </c>
    </row>
    <row r="476" spans="1:25" ht="12" customHeight="1" x14ac:dyDescent="0.2">
      <c r="A476" s="125"/>
      <c r="B476" s="70">
        <v>321</v>
      </c>
      <c r="C476" s="71" t="s">
        <v>417</v>
      </c>
      <c r="D476" s="155" t="s">
        <v>578</v>
      </c>
      <c r="E476" s="156" t="s">
        <v>0</v>
      </c>
      <c r="F476" s="141"/>
      <c r="G476" s="157" t="s">
        <v>617</v>
      </c>
      <c r="H476" s="156" t="s">
        <v>0</v>
      </c>
      <c r="I476" s="141"/>
      <c r="J476" s="157" t="s">
        <v>617</v>
      </c>
      <c r="K476" s="156" t="s">
        <v>0</v>
      </c>
      <c r="L476" s="141"/>
      <c r="M476" s="157" t="s">
        <v>617</v>
      </c>
      <c r="N476" s="156" t="s">
        <v>0</v>
      </c>
      <c r="O476" s="141"/>
      <c r="P476" s="157" t="s">
        <v>617</v>
      </c>
      <c r="R476" s="78">
        <v>1000</v>
      </c>
      <c r="S476" s="78">
        <f t="shared" si="139"/>
        <v>800</v>
      </c>
      <c r="T476" s="78">
        <f t="shared" si="140"/>
        <v>160.00000000000003</v>
      </c>
      <c r="U476" s="78">
        <f t="shared" si="141"/>
        <v>30</v>
      </c>
      <c r="V476" s="78">
        <f t="shared" si="142"/>
        <v>10.000000000000002</v>
      </c>
      <c r="W476" s="72"/>
      <c r="X476" s="79" t="s">
        <v>0</v>
      </c>
      <c r="Y476" s="162" t="str">
        <f t="shared" si="143"/>
        <v xml:space="preserve">INCOMPLETE!    </v>
      </c>
    </row>
    <row r="477" spans="1:25" ht="12" customHeight="1" x14ac:dyDescent="0.2">
      <c r="A477" s="125"/>
      <c r="B477" s="70">
        <v>322</v>
      </c>
      <c r="C477" s="71" t="s">
        <v>418</v>
      </c>
      <c r="D477" s="155" t="s">
        <v>579</v>
      </c>
      <c r="E477" s="156" t="s">
        <v>0</v>
      </c>
      <c r="F477" s="141"/>
      <c r="G477" s="157" t="s">
        <v>617</v>
      </c>
      <c r="H477" s="156" t="s">
        <v>0</v>
      </c>
      <c r="I477" s="141"/>
      <c r="J477" s="157" t="s">
        <v>617</v>
      </c>
      <c r="K477" s="156" t="s">
        <v>0</v>
      </c>
      <c r="L477" s="141"/>
      <c r="M477" s="157" t="s">
        <v>617</v>
      </c>
      <c r="N477" s="156" t="s">
        <v>0</v>
      </c>
      <c r="O477" s="141"/>
      <c r="P477" s="157" t="s">
        <v>617</v>
      </c>
      <c r="R477" s="78">
        <v>2500</v>
      </c>
      <c r="S477" s="78">
        <f t="shared" si="139"/>
        <v>2000</v>
      </c>
      <c r="T477" s="78">
        <f t="shared" si="140"/>
        <v>400.00000000000006</v>
      </c>
      <c r="U477" s="78">
        <f t="shared" si="141"/>
        <v>75</v>
      </c>
      <c r="V477" s="78">
        <f t="shared" si="142"/>
        <v>25.000000000000004</v>
      </c>
      <c r="W477" s="72"/>
      <c r="X477" s="79" t="s">
        <v>0</v>
      </c>
      <c r="Y477" s="162" t="str">
        <f t="shared" si="143"/>
        <v xml:space="preserve">INCOMPLETE!    </v>
      </c>
    </row>
    <row r="478" spans="1:25" ht="12" customHeight="1" x14ac:dyDescent="0.2">
      <c r="A478" s="125"/>
      <c r="B478" s="70">
        <v>323</v>
      </c>
      <c r="C478" s="71" t="s">
        <v>419</v>
      </c>
      <c r="D478" s="155" t="s">
        <v>580</v>
      </c>
      <c r="E478" s="156" t="s">
        <v>0</v>
      </c>
      <c r="F478" s="141"/>
      <c r="G478" s="157" t="s">
        <v>617</v>
      </c>
      <c r="H478" s="156" t="s">
        <v>0</v>
      </c>
      <c r="I478" s="141"/>
      <c r="J478" s="157" t="s">
        <v>617</v>
      </c>
      <c r="K478" s="156" t="s">
        <v>0</v>
      </c>
      <c r="L478" s="141"/>
      <c r="M478" s="157" t="s">
        <v>617</v>
      </c>
      <c r="N478" s="156" t="s">
        <v>0</v>
      </c>
      <c r="O478" s="141"/>
      <c r="P478" s="157" t="s">
        <v>617</v>
      </c>
      <c r="R478" s="78">
        <v>1000</v>
      </c>
      <c r="S478" s="78">
        <f t="shared" si="139"/>
        <v>800</v>
      </c>
      <c r="T478" s="78">
        <f t="shared" si="140"/>
        <v>160.00000000000003</v>
      </c>
      <c r="U478" s="78">
        <f t="shared" si="141"/>
        <v>30</v>
      </c>
      <c r="V478" s="78">
        <f t="shared" si="142"/>
        <v>10.000000000000002</v>
      </c>
      <c r="W478" s="72"/>
      <c r="X478" s="79" t="s">
        <v>0</v>
      </c>
      <c r="Y478" s="162" t="str">
        <f t="shared" si="143"/>
        <v xml:space="preserve">INCOMPLETE!    </v>
      </c>
    </row>
    <row r="479" spans="1:25" s="12" customFormat="1" ht="12" customHeight="1" x14ac:dyDescent="0.2">
      <c r="A479" s="125"/>
      <c r="B479" s="62"/>
      <c r="C479" s="63" t="s">
        <v>420</v>
      </c>
      <c r="D479" s="251" t="s">
        <v>627</v>
      </c>
      <c r="E479" s="252"/>
      <c r="F479" s="252"/>
      <c r="G479" s="252"/>
      <c r="H479" s="252"/>
      <c r="I479" s="252"/>
      <c r="J479" s="252"/>
      <c r="K479" s="252"/>
      <c r="L479" s="252"/>
      <c r="M479" s="252"/>
      <c r="N479" s="252"/>
      <c r="O479" s="252"/>
      <c r="P479" s="253"/>
      <c r="Q479" s="5"/>
      <c r="R479" s="64"/>
      <c r="S479" s="64"/>
      <c r="T479" s="64"/>
      <c r="U479" s="64"/>
      <c r="V479" s="64"/>
      <c r="W479" s="65"/>
      <c r="X479" s="66"/>
      <c r="Y479" s="163"/>
    </row>
    <row r="480" spans="1:25" ht="12" customHeight="1" x14ac:dyDescent="0.2">
      <c r="A480" s="125"/>
      <c r="B480" s="70">
        <v>324</v>
      </c>
      <c r="C480" s="71" t="s">
        <v>421</v>
      </c>
      <c r="D480" s="155" t="s">
        <v>582</v>
      </c>
      <c r="E480" s="156" t="s">
        <v>0</v>
      </c>
      <c r="F480" s="141"/>
      <c r="G480" s="157" t="s">
        <v>617</v>
      </c>
      <c r="H480" s="156" t="s">
        <v>0</v>
      </c>
      <c r="I480" s="141"/>
      <c r="J480" s="157" t="s">
        <v>617</v>
      </c>
      <c r="K480" s="156" t="s">
        <v>0</v>
      </c>
      <c r="L480" s="141"/>
      <c r="M480" s="157" t="s">
        <v>617</v>
      </c>
      <c r="N480" s="156" t="s">
        <v>0</v>
      </c>
      <c r="O480" s="141"/>
      <c r="P480" s="157" t="s">
        <v>617</v>
      </c>
      <c r="R480" s="78">
        <v>2500</v>
      </c>
      <c r="S480" s="78">
        <f t="shared" ref="S480:S483" si="144">$R480-$T480-$U480-$V480</f>
        <v>2000</v>
      </c>
      <c r="T480" s="78">
        <f>$R480*$R$32</f>
        <v>400.00000000000006</v>
      </c>
      <c r="U480" s="78">
        <f>$R480*$R$33</f>
        <v>75</v>
      </c>
      <c r="V480" s="78">
        <f>$R480*$R$34</f>
        <v>25.000000000000004</v>
      </c>
      <c r="W480" s="72"/>
      <c r="X480" s="79" t="s">
        <v>0</v>
      </c>
      <c r="Y480" s="162" t="str">
        <f>IF(AND(ISNUMBER($F480),ISNUMBER($I480),ISNUMBER($L480),ISNUMBER($O480),$F480&gt;=0,$I480&gt;=0,$L480&gt;=0,$O480&gt;=0),$F480*($S480+$T480*(1+$O$32%)+$U480*(1+$O$33%)+$V480*(1+$O$34%))+$I480*($S480+$T480*(1+$O$32%)+$U480*(1+$O$33%)+$V480*(1+$O$34%))+$L480*($S480+$T480*(1+$O$32%)+$U480*(1+$O$33%)+$V480*(1+$O$34%))+$O480*($S480+$T480*(1+$O$32%)+$U480*(1+$O$33%)+$V480*(1+$O$34%)),"INCOMPLETE!    ")</f>
        <v xml:space="preserve">INCOMPLETE!    </v>
      </c>
    </row>
    <row r="481" spans="1:25" ht="12" customHeight="1" x14ac:dyDescent="0.2">
      <c r="A481" s="125"/>
      <c r="B481" s="70">
        <v>325</v>
      </c>
      <c r="C481" s="71" t="s">
        <v>422</v>
      </c>
      <c r="D481" s="155" t="s">
        <v>583</v>
      </c>
      <c r="E481" s="156" t="s">
        <v>0</v>
      </c>
      <c r="F481" s="141"/>
      <c r="G481" s="157" t="s">
        <v>617</v>
      </c>
      <c r="H481" s="156" t="s">
        <v>0</v>
      </c>
      <c r="I481" s="141"/>
      <c r="J481" s="157" t="s">
        <v>617</v>
      </c>
      <c r="K481" s="156" t="s">
        <v>0</v>
      </c>
      <c r="L481" s="141"/>
      <c r="M481" s="157" t="s">
        <v>617</v>
      </c>
      <c r="N481" s="156" t="s">
        <v>0</v>
      </c>
      <c r="O481" s="141"/>
      <c r="P481" s="157" t="s">
        <v>617</v>
      </c>
      <c r="R481" s="78">
        <v>2500</v>
      </c>
      <c r="S481" s="78">
        <f t="shared" si="144"/>
        <v>2000</v>
      </c>
      <c r="T481" s="78">
        <f>$R481*$R$32</f>
        <v>400.00000000000006</v>
      </c>
      <c r="U481" s="78">
        <f>$R481*$R$33</f>
        <v>75</v>
      </c>
      <c r="V481" s="78">
        <f>$R481*$R$34</f>
        <v>25.000000000000004</v>
      </c>
      <c r="W481" s="72"/>
      <c r="X481" s="79" t="s">
        <v>0</v>
      </c>
      <c r="Y481" s="162" t="str">
        <f>IF(AND(ISNUMBER($F481),ISNUMBER($I481),ISNUMBER($L481),ISNUMBER($O481),$F481&gt;=0,$I481&gt;=0,$L481&gt;=0,$O481&gt;=0),$F481*($S481+$T481*(1+$O$32%)+$U481*(1+$O$33%)+$V481*(1+$O$34%))+$I481*($S481+$T481*(1+$O$32%)+$U481*(1+$O$33%)+$V481*(1+$O$34%))+$L481*($S481+$T481*(1+$O$32%)+$U481*(1+$O$33%)+$V481*(1+$O$34%))+$O481*($S481+$T481*(1+$O$32%)+$U481*(1+$O$33%)+$V481*(1+$O$34%)),"INCOMPLETE!    ")</f>
        <v xml:space="preserve">INCOMPLETE!    </v>
      </c>
    </row>
    <row r="482" spans="1:25" ht="12" customHeight="1" x14ac:dyDescent="0.2">
      <c r="A482" s="125"/>
      <c r="B482" s="70">
        <v>326</v>
      </c>
      <c r="C482" s="71" t="s">
        <v>423</v>
      </c>
      <c r="D482" s="155" t="s">
        <v>584</v>
      </c>
      <c r="E482" s="156" t="s">
        <v>0</v>
      </c>
      <c r="F482" s="141"/>
      <c r="G482" s="157" t="s">
        <v>617</v>
      </c>
      <c r="H482" s="156" t="s">
        <v>0</v>
      </c>
      <c r="I482" s="141"/>
      <c r="J482" s="157" t="s">
        <v>617</v>
      </c>
      <c r="K482" s="156" t="s">
        <v>0</v>
      </c>
      <c r="L482" s="141"/>
      <c r="M482" s="157" t="s">
        <v>617</v>
      </c>
      <c r="N482" s="156" t="s">
        <v>0</v>
      </c>
      <c r="O482" s="141"/>
      <c r="P482" s="157" t="s">
        <v>617</v>
      </c>
      <c r="R482" s="78">
        <v>2500</v>
      </c>
      <c r="S482" s="78">
        <f t="shared" si="144"/>
        <v>2000</v>
      </c>
      <c r="T482" s="78">
        <f>$R482*$R$32</f>
        <v>400.00000000000006</v>
      </c>
      <c r="U482" s="78">
        <f>$R482*$R$33</f>
        <v>75</v>
      </c>
      <c r="V482" s="78">
        <f>$R482*$R$34</f>
        <v>25.000000000000004</v>
      </c>
      <c r="W482" s="72"/>
      <c r="X482" s="79" t="s">
        <v>0</v>
      </c>
      <c r="Y482" s="162" t="str">
        <f>IF(AND(ISNUMBER($F482),ISNUMBER($I482),ISNUMBER($L482),ISNUMBER($O482),$F482&gt;=0,$I482&gt;=0,$L482&gt;=0,$O482&gt;=0),$F482*($S482+$T482*(1+$O$32%)+$U482*(1+$O$33%)+$V482*(1+$O$34%))+$I482*($S482+$T482*(1+$O$32%)+$U482*(1+$O$33%)+$V482*(1+$O$34%))+$L482*($S482+$T482*(1+$O$32%)+$U482*(1+$O$33%)+$V482*(1+$O$34%))+$O482*($S482+$T482*(1+$O$32%)+$U482*(1+$O$33%)+$V482*(1+$O$34%)),"INCOMPLETE!    ")</f>
        <v xml:space="preserve">INCOMPLETE!    </v>
      </c>
    </row>
    <row r="483" spans="1:25" ht="12" customHeight="1" x14ac:dyDescent="0.2">
      <c r="A483" s="125"/>
      <c r="B483" s="70">
        <v>327</v>
      </c>
      <c r="C483" s="71" t="s">
        <v>424</v>
      </c>
      <c r="D483" s="155" t="s">
        <v>585</v>
      </c>
      <c r="E483" s="156" t="s">
        <v>0</v>
      </c>
      <c r="F483" s="141"/>
      <c r="G483" s="157" t="s">
        <v>617</v>
      </c>
      <c r="H483" s="156" t="s">
        <v>0</v>
      </c>
      <c r="I483" s="141"/>
      <c r="J483" s="157" t="s">
        <v>617</v>
      </c>
      <c r="K483" s="156" t="s">
        <v>0</v>
      </c>
      <c r="L483" s="141"/>
      <c r="M483" s="157" t="s">
        <v>617</v>
      </c>
      <c r="N483" s="156" t="s">
        <v>0</v>
      </c>
      <c r="O483" s="141"/>
      <c r="P483" s="157" t="s">
        <v>617</v>
      </c>
      <c r="R483" s="78">
        <v>2500</v>
      </c>
      <c r="S483" s="78">
        <f t="shared" si="144"/>
        <v>2000</v>
      </c>
      <c r="T483" s="78">
        <f>$R483*$R$32</f>
        <v>400.00000000000006</v>
      </c>
      <c r="U483" s="78">
        <f>$R483*$R$33</f>
        <v>75</v>
      </c>
      <c r="V483" s="78">
        <f>$R483*$R$34</f>
        <v>25.000000000000004</v>
      </c>
      <c r="W483" s="72"/>
      <c r="X483" s="79" t="s">
        <v>0</v>
      </c>
      <c r="Y483" s="162" t="str">
        <f>IF(AND(ISNUMBER($F483),ISNUMBER($I483),ISNUMBER($L483),ISNUMBER($O483),$F483&gt;=0,$I483&gt;=0,$L483&gt;=0,$O483&gt;=0),$F483*($S483+$T483*(1+$O$32%)+$U483*(1+$O$33%)+$V483*(1+$O$34%))+$I483*($S483+$T483*(1+$O$32%)+$U483*(1+$O$33%)+$V483*(1+$O$34%))+$L483*($S483+$T483*(1+$O$32%)+$U483*(1+$O$33%)+$V483*(1+$O$34%))+$O483*($S483+$T483*(1+$O$32%)+$U483*(1+$O$33%)+$V483*(1+$O$34%)),"INCOMPLETE!    ")</f>
        <v xml:space="preserve">INCOMPLETE!    </v>
      </c>
    </row>
    <row r="484" spans="1:25" s="16" customFormat="1" ht="6" customHeight="1" x14ac:dyDescent="0.2">
      <c r="A484" s="125"/>
      <c r="B484" s="89"/>
      <c r="C484" s="72"/>
      <c r="D484" s="158"/>
      <c r="E484" s="158"/>
      <c r="F484" s="159"/>
      <c r="G484" s="160"/>
      <c r="H484" s="158"/>
      <c r="I484" s="159"/>
      <c r="J484" s="160"/>
      <c r="K484" s="158"/>
      <c r="L484" s="159"/>
      <c r="M484" s="160"/>
      <c r="N484" s="158"/>
      <c r="O484" s="159"/>
      <c r="P484" s="160"/>
      <c r="Q484" s="9"/>
      <c r="R484" s="90"/>
      <c r="S484" s="90"/>
      <c r="T484" s="90"/>
      <c r="U484" s="90"/>
      <c r="V484" s="90"/>
      <c r="W484" s="72"/>
      <c r="X484" s="76"/>
      <c r="Y484" s="165"/>
    </row>
    <row r="485" spans="1:25" s="12" customFormat="1" ht="12" customHeight="1" x14ac:dyDescent="0.2">
      <c r="A485" s="125"/>
      <c r="B485" s="59"/>
      <c r="C485" s="91" t="s">
        <v>634</v>
      </c>
      <c r="D485" s="161"/>
      <c r="E485" s="161"/>
      <c r="F485" s="161"/>
      <c r="G485" s="161"/>
      <c r="H485" s="161"/>
      <c r="I485" s="161"/>
      <c r="J485" s="161"/>
      <c r="K485" s="161"/>
      <c r="L485" s="161"/>
      <c r="M485" s="161"/>
      <c r="N485" s="161"/>
      <c r="O485" s="161"/>
      <c r="P485" s="161"/>
      <c r="Q485" s="5"/>
      <c r="R485" s="60"/>
      <c r="S485" s="60"/>
      <c r="T485" s="60"/>
      <c r="U485" s="60"/>
      <c r="V485" s="60"/>
      <c r="W485" s="59"/>
      <c r="X485" s="61"/>
      <c r="Y485" s="164"/>
    </row>
    <row r="486" spans="1:25" s="16" customFormat="1" ht="6" customHeight="1" x14ac:dyDescent="0.2">
      <c r="A486" s="125"/>
      <c r="B486" s="89"/>
      <c r="C486" s="72"/>
      <c r="D486" s="158"/>
      <c r="E486" s="158"/>
      <c r="F486" s="159"/>
      <c r="G486" s="160"/>
      <c r="H486" s="158"/>
      <c r="I486" s="159"/>
      <c r="J486" s="160"/>
      <c r="K486" s="158"/>
      <c r="L486" s="159"/>
      <c r="M486" s="160"/>
      <c r="N486" s="158"/>
      <c r="O486" s="159"/>
      <c r="P486" s="160"/>
      <c r="Q486" s="9"/>
      <c r="R486" s="90"/>
      <c r="S486" s="90"/>
      <c r="T486" s="90"/>
      <c r="U486" s="90"/>
      <c r="V486" s="90"/>
      <c r="W486" s="72"/>
      <c r="X486" s="76"/>
      <c r="Y486" s="165"/>
    </row>
    <row r="487" spans="1:25" s="12" customFormat="1" ht="12" customHeight="1" x14ac:dyDescent="0.2">
      <c r="A487" s="125"/>
      <c r="B487" s="59"/>
      <c r="C487" s="132" t="s">
        <v>5</v>
      </c>
      <c r="D487" s="348" t="s">
        <v>606</v>
      </c>
      <c r="E487" s="348"/>
      <c r="F487" s="348"/>
      <c r="G487" s="348"/>
      <c r="H487" s="348"/>
      <c r="I487" s="348"/>
      <c r="J487" s="348"/>
      <c r="K487" s="348"/>
      <c r="L487" s="348"/>
      <c r="M487" s="348"/>
      <c r="N487" s="348"/>
      <c r="O487" s="348"/>
      <c r="P487" s="348"/>
      <c r="Q487" s="5"/>
      <c r="R487" s="60"/>
      <c r="S487" s="60"/>
      <c r="T487" s="60"/>
      <c r="U487" s="60"/>
      <c r="V487" s="60"/>
      <c r="W487" s="59"/>
      <c r="X487" s="61"/>
      <c r="Y487" s="164"/>
    </row>
    <row r="488" spans="1:25" s="12" customFormat="1" ht="12" customHeight="1" x14ac:dyDescent="0.2">
      <c r="A488" s="125"/>
      <c r="B488" s="62"/>
      <c r="C488" s="63" t="s">
        <v>488</v>
      </c>
      <c r="D488" s="251" t="s">
        <v>607</v>
      </c>
      <c r="E488" s="252"/>
      <c r="F488" s="252"/>
      <c r="G488" s="252"/>
      <c r="H488" s="252"/>
      <c r="I488" s="252"/>
      <c r="J488" s="252"/>
      <c r="K488" s="252"/>
      <c r="L488" s="252"/>
      <c r="M488" s="252"/>
      <c r="N488" s="252"/>
      <c r="O488" s="252"/>
      <c r="P488" s="253"/>
      <c r="Q488" s="5"/>
      <c r="R488" s="64"/>
      <c r="S488" s="64"/>
      <c r="T488" s="64"/>
      <c r="U488" s="64"/>
      <c r="V488" s="64"/>
      <c r="W488" s="65"/>
      <c r="X488" s="66"/>
      <c r="Y488" s="163"/>
    </row>
    <row r="489" spans="1:25" ht="12" customHeight="1" x14ac:dyDescent="0.2">
      <c r="A489" s="125"/>
      <c r="B489" s="70">
        <v>328</v>
      </c>
      <c r="C489" s="71" t="s">
        <v>489</v>
      </c>
      <c r="D489" s="155" t="s">
        <v>608</v>
      </c>
      <c r="E489" s="156" t="s">
        <v>0</v>
      </c>
      <c r="F489" s="141"/>
      <c r="G489" s="157" t="s">
        <v>617</v>
      </c>
      <c r="H489" s="156" t="s">
        <v>0</v>
      </c>
      <c r="I489" s="141"/>
      <c r="J489" s="157" t="s">
        <v>617</v>
      </c>
      <c r="K489" s="156" t="s">
        <v>0</v>
      </c>
      <c r="L489" s="141"/>
      <c r="M489" s="157" t="s">
        <v>617</v>
      </c>
      <c r="N489" s="156" t="s">
        <v>0</v>
      </c>
      <c r="O489" s="141"/>
      <c r="P489" s="157" t="s">
        <v>617</v>
      </c>
      <c r="R489" s="78">
        <v>2500</v>
      </c>
      <c r="S489" s="78">
        <f t="shared" ref="S489:S491" si="145">$R489-$T489-$U489-$V489</f>
        <v>2000</v>
      </c>
      <c r="T489" s="78">
        <f>$R489*$R$32</f>
        <v>400.00000000000006</v>
      </c>
      <c r="U489" s="78">
        <f>$R489*$R$33</f>
        <v>75</v>
      </c>
      <c r="V489" s="78">
        <f>$R489*$R$34</f>
        <v>25.000000000000004</v>
      </c>
      <c r="W489" s="72"/>
      <c r="X489" s="79" t="s">
        <v>0</v>
      </c>
      <c r="Y489" s="162" t="str">
        <f>IF(AND(ISNUMBER($F489),ISNUMBER($I489),ISNUMBER($L489),ISNUMBER($O489),$F489&gt;=0,$I489&gt;=0,$L489&gt;=0,$O489&gt;=0),$F489*($S489+$T489*(1+$O$32%)+$U489*(1+$O$33%)+$V489*(1+$O$34%))+$I489*($S489+$T489*(1+$O$32%)+$U489*(1+$O$33%)+$V489*(1+$O$34%))+$L489*($S489+$T489*(1+$O$32%)+$U489*(1+$O$33%)+$V489*(1+$O$34%))+$O489*($S489+$T489*(1+$O$32%)+$U489*(1+$O$33%)+$V489*(1+$O$34%)),"INCOMPLETE!    ")</f>
        <v xml:space="preserve">INCOMPLETE!    </v>
      </c>
    </row>
    <row r="490" spans="1:25" ht="12" customHeight="1" x14ac:dyDescent="0.2">
      <c r="A490" s="125"/>
      <c r="B490" s="70">
        <v>329</v>
      </c>
      <c r="C490" s="71" t="s">
        <v>490</v>
      </c>
      <c r="D490" s="155" t="s">
        <v>609</v>
      </c>
      <c r="E490" s="156" t="s">
        <v>0</v>
      </c>
      <c r="F490" s="141"/>
      <c r="G490" s="157" t="s">
        <v>617</v>
      </c>
      <c r="H490" s="156" t="s">
        <v>0</v>
      </c>
      <c r="I490" s="141"/>
      <c r="J490" s="157" t="s">
        <v>617</v>
      </c>
      <c r="K490" s="156" t="s">
        <v>0</v>
      </c>
      <c r="L490" s="141"/>
      <c r="M490" s="157" t="s">
        <v>617</v>
      </c>
      <c r="N490" s="156" t="s">
        <v>0</v>
      </c>
      <c r="O490" s="141"/>
      <c r="P490" s="157" t="s">
        <v>617</v>
      </c>
      <c r="R490" s="78">
        <v>2500</v>
      </c>
      <c r="S490" s="78">
        <f t="shared" si="145"/>
        <v>2000</v>
      </c>
      <c r="T490" s="78">
        <f>$R490*$R$32</f>
        <v>400.00000000000006</v>
      </c>
      <c r="U490" s="78">
        <f>$R490*$R$33</f>
        <v>75</v>
      </c>
      <c r="V490" s="78">
        <f>$R490*$R$34</f>
        <v>25.000000000000004</v>
      </c>
      <c r="W490" s="72"/>
      <c r="X490" s="79" t="s">
        <v>0</v>
      </c>
      <c r="Y490" s="162" t="str">
        <f>IF(AND(ISNUMBER($F490),ISNUMBER($I490),ISNUMBER($L490),ISNUMBER($O490),$F490&gt;=0,$I490&gt;=0,$L490&gt;=0,$O490&gt;=0),$F490*($S490+$T490*(1+$O$32%)+$U490*(1+$O$33%)+$V490*(1+$O$34%))+$I490*($S490+$T490*(1+$O$32%)+$U490*(1+$O$33%)+$V490*(1+$O$34%))+$L490*($S490+$T490*(1+$O$32%)+$U490*(1+$O$33%)+$V490*(1+$O$34%))+$O490*($S490+$T490*(1+$O$32%)+$U490*(1+$O$33%)+$V490*(1+$O$34%)),"INCOMPLETE!    ")</f>
        <v xml:space="preserve">INCOMPLETE!    </v>
      </c>
    </row>
    <row r="491" spans="1:25" ht="12" customHeight="1" x14ac:dyDescent="0.2">
      <c r="A491" s="125"/>
      <c r="B491" s="70">
        <v>330</v>
      </c>
      <c r="C491" s="71" t="s">
        <v>491</v>
      </c>
      <c r="D491" s="155" t="s">
        <v>610</v>
      </c>
      <c r="E491" s="156" t="s">
        <v>0</v>
      </c>
      <c r="F491" s="141"/>
      <c r="G491" s="157" t="s">
        <v>617</v>
      </c>
      <c r="H491" s="156" t="s">
        <v>0</v>
      </c>
      <c r="I491" s="141"/>
      <c r="J491" s="157" t="s">
        <v>617</v>
      </c>
      <c r="K491" s="156" t="s">
        <v>0</v>
      </c>
      <c r="L491" s="141"/>
      <c r="M491" s="157" t="s">
        <v>617</v>
      </c>
      <c r="N491" s="156" t="s">
        <v>0</v>
      </c>
      <c r="O491" s="141"/>
      <c r="P491" s="157" t="s">
        <v>617</v>
      </c>
      <c r="R491" s="78">
        <v>2500</v>
      </c>
      <c r="S491" s="78">
        <f t="shared" si="145"/>
        <v>2000</v>
      </c>
      <c r="T491" s="78">
        <f>$R491*$R$32</f>
        <v>400.00000000000006</v>
      </c>
      <c r="U491" s="78">
        <f>$R491*$R$33</f>
        <v>75</v>
      </c>
      <c r="V491" s="78">
        <f>$R491*$R$34</f>
        <v>25.000000000000004</v>
      </c>
      <c r="W491" s="72"/>
      <c r="X491" s="79" t="s">
        <v>0</v>
      </c>
      <c r="Y491" s="162" t="str">
        <f>IF(AND(ISNUMBER($F491),ISNUMBER($I491),ISNUMBER($L491),ISNUMBER($O491),$F491&gt;=0,$I491&gt;=0,$L491&gt;=0,$O491&gt;=0),$F491*($S491+$T491*(1+$O$32%)+$U491*(1+$O$33%)+$V491*(1+$O$34%))+$I491*($S491+$T491*(1+$O$32%)+$U491*(1+$O$33%)+$V491*(1+$O$34%))+$L491*($S491+$T491*(1+$O$32%)+$U491*(1+$O$33%)+$V491*(1+$O$34%))+$O491*($S491+$T491*(1+$O$32%)+$U491*(1+$O$33%)+$V491*(1+$O$34%)),"INCOMPLETE!    ")</f>
        <v xml:space="preserve">INCOMPLETE!    </v>
      </c>
    </row>
    <row r="492" spans="1:25" s="12" customFormat="1" ht="12" customHeight="1" x14ac:dyDescent="0.2">
      <c r="A492" s="125"/>
      <c r="B492" s="62"/>
      <c r="C492" s="63" t="s">
        <v>492</v>
      </c>
      <c r="D492" s="251" t="s">
        <v>611</v>
      </c>
      <c r="E492" s="252"/>
      <c r="F492" s="252"/>
      <c r="G492" s="252"/>
      <c r="H492" s="252"/>
      <c r="I492" s="252"/>
      <c r="J492" s="252"/>
      <c r="K492" s="252"/>
      <c r="L492" s="252"/>
      <c r="M492" s="252"/>
      <c r="N492" s="252"/>
      <c r="O492" s="252"/>
      <c r="P492" s="253"/>
      <c r="Q492" s="5"/>
      <c r="R492" s="64"/>
      <c r="S492" s="64"/>
      <c r="T492" s="64"/>
      <c r="U492" s="64"/>
      <c r="V492" s="64"/>
      <c r="W492" s="65"/>
      <c r="X492" s="66"/>
      <c r="Y492" s="163"/>
    </row>
    <row r="493" spans="1:25" ht="12" customHeight="1" x14ac:dyDescent="0.2">
      <c r="A493" s="125"/>
      <c r="B493" s="70">
        <v>331</v>
      </c>
      <c r="C493" s="71" t="s">
        <v>493</v>
      </c>
      <c r="D493" s="155" t="s">
        <v>608</v>
      </c>
      <c r="E493" s="156" t="s">
        <v>0</v>
      </c>
      <c r="F493" s="141"/>
      <c r="G493" s="157" t="s">
        <v>617</v>
      </c>
      <c r="H493" s="156" t="s">
        <v>0</v>
      </c>
      <c r="I493" s="141"/>
      <c r="J493" s="157" t="s">
        <v>617</v>
      </c>
      <c r="K493" s="156" t="s">
        <v>0</v>
      </c>
      <c r="L493" s="141"/>
      <c r="M493" s="157" t="s">
        <v>617</v>
      </c>
      <c r="N493" s="156" t="s">
        <v>0</v>
      </c>
      <c r="O493" s="141"/>
      <c r="P493" s="157" t="s">
        <v>617</v>
      </c>
      <c r="R493" s="78">
        <v>2500</v>
      </c>
      <c r="S493" s="78">
        <f t="shared" ref="S493:S495" si="146">$R493-$T493-$U493-$V493</f>
        <v>2000</v>
      </c>
      <c r="T493" s="78">
        <f>$R493*$R$32</f>
        <v>400.00000000000006</v>
      </c>
      <c r="U493" s="78">
        <f>$R493*$R$33</f>
        <v>75</v>
      </c>
      <c r="V493" s="78">
        <f>$R493*$R$34</f>
        <v>25.000000000000004</v>
      </c>
      <c r="W493" s="72"/>
      <c r="X493" s="79" t="s">
        <v>0</v>
      </c>
      <c r="Y493" s="162" t="str">
        <f>IF(AND(ISNUMBER($F493),ISNUMBER($I493),ISNUMBER($L493),ISNUMBER($O493),$F493&gt;=0,$I493&gt;=0,$L493&gt;=0,$O493&gt;=0),$F493*($S493+$T493*(1+$O$32%)+$U493*(1+$O$33%)+$V493*(1+$O$34%))+$I493*($S493+$T493*(1+$O$32%)+$U493*(1+$O$33%)+$V493*(1+$O$34%))+$L493*($S493+$T493*(1+$O$32%)+$U493*(1+$O$33%)+$V493*(1+$O$34%))+$O493*($S493+$T493*(1+$O$32%)+$U493*(1+$O$33%)+$V493*(1+$O$34%)),"INCOMPLETE!    ")</f>
        <v xml:space="preserve">INCOMPLETE!    </v>
      </c>
    </row>
    <row r="494" spans="1:25" ht="12" customHeight="1" x14ac:dyDescent="0.2">
      <c r="A494" s="125"/>
      <c r="B494" s="70">
        <v>332</v>
      </c>
      <c r="C494" s="71" t="s">
        <v>494</v>
      </c>
      <c r="D494" s="155" t="s">
        <v>609</v>
      </c>
      <c r="E494" s="156" t="s">
        <v>0</v>
      </c>
      <c r="F494" s="141"/>
      <c r="G494" s="157" t="s">
        <v>617</v>
      </c>
      <c r="H494" s="156" t="s">
        <v>0</v>
      </c>
      <c r="I494" s="141"/>
      <c r="J494" s="157" t="s">
        <v>617</v>
      </c>
      <c r="K494" s="156" t="s">
        <v>0</v>
      </c>
      <c r="L494" s="141"/>
      <c r="M494" s="157" t="s">
        <v>617</v>
      </c>
      <c r="N494" s="156" t="s">
        <v>0</v>
      </c>
      <c r="O494" s="141"/>
      <c r="P494" s="157" t="s">
        <v>617</v>
      </c>
      <c r="R494" s="78">
        <v>2500</v>
      </c>
      <c r="S494" s="78">
        <f t="shared" si="146"/>
        <v>2000</v>
      </c>
      <c r="T494" s="78">
        <f>$R494*$R$32</f>
        <v>400.00000000000006</v>
      </c>
      <c r="U494" s="78">
        <f>$R494*$R$33</f>
        <v>75</v>
      </c>
      <c r="V494" s="78">
        <f>$R494*$R$34</f>
        <v>25.000000000000004</v>
      </c>
      <c r="W494" s="72"/>
      <c r="X494" s="79" t="s">
        <v>0</v>
      </c>
      <c r="Y494" s="162" t="str">
        <f>IF(AND(ISNUMBER($F494),ISNUMBER($I494),ISNUMBER($L494),ISNUMBER($O494),$F494&gt;=0,$I494&gt;=0,$L494&gt;=0,$O494&gt;=0),$F494*($S494+$T494*(1+$O$32%)+$U494*(1+$O$33%)+$V494*(1+$O$34%))+$I494*($S494+$T494*(1+$O$32%)+$U494*(1+$O$33%)+$V494*(1+$O$34%))+$L494*($S494+$T494*(1+$O$32%)+$U494*(1+$O$33%)+$V494*(1+$O$34%))+$O494*($S494+$T494*(1+$O$32%)+$U494*(1+$O$33%)+$V494*(1+$O$34%)),"INCOMPLETE!    ")</f>
        <v xml:space="preserve">INCOMPLETE!    </v>
      </c>
    </row>
    <row r="495" spans="1:25" ht="12" customHeight="1" x14ac:dyDescent="0.2">
      <c r="A495" s="125"/>
      <c r="B495" s="70">
        <v>333</v>
      </c>
      <c r="C495" s="71" t="s">
        <v>495</v>
      </c>
      <c r="D495" s="155" t="s">
        <v>610</v>
      </c>
      <c r="E495" s="156" t="s">
        <v>0</v>
      </c>
      <c r="F495" s="141"/>
      <c r="G495" s="157" t="s">
        <v>617</v>
      </c>
      <c r="H495" s="156" t="s">
        <v>0</v>
      </c>
      <c r="I495" s="141"/>
      <c r="J495" s="157" t="s">
        <v>617</v>
      </c>
      <c r="K495" s="156" t="s">
        <v>0</v>
      </c>
      <c r="L495" s="141"/>
      <c r="M495" s="157" t="s">
        <v>617</v>
      </c>
      <c r="N495" s="156" t="s">
        <v>0</v>
      </c>
      <c r="O495" s="141"/>
      <c r="P495" s="157" t="s">
        <v>617</v>
      </c>
      <c r="R495" s="78">
        <v>2500</v>
      </c>
      <c r="S495" s="78">
        <f t="shared" si="146"/>
        <v>2000</v>
      </c>
      <c r="T495" s="78">
        <f>$R495*$R$32</f>
        <v>400.00000000000006</v>
      </c>
      <c r="U495" s="78">
        <f>$R495*$R$33</f>
        <v>75</v>
      </c>
      <c r="V495" s="78">
        <f>$R495*$R$34</f>
        <v>25.000000000000004</v>
      </c>
      <c r="W495" s="72"/>
      <c r="X495" s="79" t="s">
        <v>0</v>
      </c>
      <c r="Y495" s="162" t="str">
        <f>IF(AND(ISNUMBER($F495),ISNUMBER($I495),ISNUMBER($L495),ISNUMBER($O495),$F495&gt;=0,$I495&gt;=0,$L495&gt;=0,$O495&gt;=0),$F495*($S495+$T495*(1+$O$32%)+$U495*(1+$O$33%)+$V495*(1+$O$34%))+$I495*($S495+$T495*(1+$O$32%)+$U495*(1+$O$33%)+$V495*(1+$O$34%))+$L495*($S495+$T495*(1+$O$32%)+$U495*(1+$O$33%)+$V495*(1+$O$34%))+$O495*($S495+$T495*(1+$O$32%)+$U495*(1+$O$33%)+$V495*(1+$O$34%)),"INCOMPLETE!    ")</f>
        <v xml:space="preserve">INCOMPLETE!    </v>
      </c>
    </row>
    <row r="496" spans="1:25" s="12" customFormat="1" ht="12" customHeight="1" x14ac:dyDescent="0.2">
      <c r="A496" s="125"/>
      <c r="B496" s="62"/>
      <c r="C496" s="63" t="s">
        <v>496</v>
      </c>
      <c r="D496" s="251" t="s">
        <v>612</v>
      </c>
      <c r="E496" s="252"/>
      <c r="F496" s="252"/>
      <c r="G496" s="252"/>
      <c r="H496" s="252"/>
      <c r="I496" s="252"/>
      <c r="J496" s="252"/>
      <c r="K496" s="252"/>
      <c r="L496" s="252"/>
      <c r="M496" s="252"/>
      <c r="N496" s="252"/>
      <c r="O496" s="252"/>
      <c r="P496" s="253"/>
      <c r="Q496" s="5"/>
      <c r="R496" s="64"/>
      <c r="S496" s="64"/>
      <c r="T496" s="64"/>
      <c r="U496" s="64"/>
      <c r="V496" s="64"/>
      <c r="W496" s="65"/>
      <c r="X496" s="66"/>
      <c r="Y496" s="163"/>
    </row>
    <row r="497" spans="1:25" ht="12" customHeight="1" x14ac:dyDescent="0.2">
      <c r="A497" s="125"/>
      <c r="B497" s="70">
        <v>334</v>
      </c>
      <c r="C497" s="71" t="s">
        <v>497</v>
      </c>
      <c r="D497" s="155" t="s">
        <v>613</v>
      </c>
      <c r="E497" s="156" t="s">
        <v>0</v>
      </c>
      <c r="F497" s="141"/>
      <c r="G497" s="157" t="s">
        <v>617</v>
      </c>
      <c r="H497" s="156" t="s">
        <v>0</v>
      </c>
      <c r="I497" s="141"/>
      <c r="J497" s="157" t="s">
        <v>617</v>
      </c>
      <c r="K497" s="156" t="s">
        <v>0</v>
      </c>
      <c r="L497" s="141"/>
      <c r="M497" s="157" t="s">
        <v>617</v>
      </c>
      <c r="N497" s="156" t="s">
        <v>0</v>
      </c>
      <c r="O497" s="141"/>
      <c r="P497" s="157" t="s">
        <v>617</v>
      </c>
      <c r="R497" s="78">
        <v>2500</v>
      </c>
      <c r="S497" s="78">
        <f>$R497-$T497-$U497-$V497</f>
        <v>2000</v>
      </c>
      <c r="T497" s="78">
        <f>$R497*$R$32</f>
        <v>400.00000000000006</v>
      </c>
      <c r="U497" s="78">
        <f>$R497*$R$33</f>
        <v>75</v>
      </c>
      <c r="V497" s="78">
        <f>$R497*$R$34</f>
        <v>25.000000000000004</v>
      </c>
      <c r="W497" s="72"/>
      <c r="X497" s="79" t="s">
        <v>0</v>
      </c>
      <c r="Y497" s="162" t="str">
        <f>IF(AND(ISNUMBER($F497),ISNUMBER($I497),ISNUMBER($L497),ISNUMBER($O497),$F497&gt;=0,$I497&gt;=0,$L497&gt;=0,$O497&gt;=0),$F497*($S497+$T497*(1+$O$32%)+$U497*(1+$O$33%)+$V497*(1+$O$34%))+$I497*($S497+$T497*(1+$O$32%)+$U497*(1+$O$33%)+$V497*(1+$O$34%))+$L497*($S497+$T497*(1+$O$32%)+$U497*(1+$O$33%)+$V497*(1+$O$34%))+$O497*($S497+$T497*(1+$O$32%)+$U497*(1+$O$33%)+$V497*(1+$O$34%)),"INCOMPLETE!    ")</f>
        <v xml:space="preserve">INCOMPLETE!    </v>
      </c>
    </row>
    <row r="498" spans="1:25" s="12" customFormat="1" ht="12" customHeight="1" x14ac:dyDescent="0.2">
      <c r="A498" s="125"/>
      <c r="B498" s="62"/>
      <c r="C498" s="63" t="s">
        <v>498</v>
      </c>
      <c r="D498" s="251" t="s">
        <v>614</v>
      </c>
      <c r="E498" s="252"/>
      <c r="F498" s="252"/>
      <c r="G498" s="252"/>
      <c r="H498" s="252"/>
      <c r="I498" s="252"/>
      <c r="J498" s="252"/>
      <c r="K498" s="252"/>
      <c r="L498" s="252"/>
      <c r="M498" s="252"/>
      <c r="N498" s="252"/>
      <c r="O498" s="252"/>
      <c r="P498" s="253"/>
      <c r="Q498" s="5"/>
      <c r="R498" s="64"/>
      <c r="S498" s="64"/>
      <c r="T498" s="64"/>
      <c r="U498" s="64"/>
      <c r="V498" s="64"/>
      <c r="W498" s="65"/>
      <c r="X498" s="66"/>
      <c r="Y498" s="163"/>
    </row>
    <row r="499" spans="1:25" ht="12" customHeight="1" x14ac:dyDescent="0.2">
      <c r="A499" s="125"/>
      <c r="B499" s="70">
        <v>335</v>
      </c>
      <c r="C499" s="71" t="s">
        <v>499</v>
      </c>
      <c r="D499" s="155" t="s">
        <v>615</v>
      </c>
      <c r="E499" s="156" t="s">
        <v>0</v>
      </c>
      <c r="F499" s="141"/>
      <c r="G499" s="157" t="s">
        <v>617</v>
      </c>
      <c r="H499" s="156" t="s">
        <v>0</v>
      </c>
      <c r="I499" s="141"/>
      <c r="J499" s="157" t="s">
        <v>617</v>
      </c>
      <c r="K499" s="156" t="s">
        <v>0</v>
      </c>
      <c r="L499" s="141"/>
      <c r="M499" s="157" t="s">
        <v>617</v>
      </c>
      <c r="N499" s="156" t="s">
        <v>0</v>
      </c>
      <c r="O499" s="141"/>
      <c r="P499" s="157" t="s">
        <v>617</v>
      </c>
      <c r="R499" s="78">
        <v>2500</v>
      </c>
      <c r="S499" s="78">
        <f>$R499-$T499-$U499-$V499</f>
        <v>2000</v>
      </c>
      <c r="T499" s="78">
        <f>$R499*$R$32</f>
        <v>400.00000000000006</v>
      </c>
      <c r="U499" s="78">
        <f>$R499*$R$33</f>
        <v>75</v>
      </c>
      <c r="V499" s="78">
        <f>$R499*$R$34</f>
        <v>25.000000000000004</v>
      </c>
      <c r="W499" s="72"/>
      <c r="X499" s="79" t="s">
        <v>0</v>
      </c>
      <c r="Y499" s="162" t="str">
        <f>IF(AND(ISNUMBER($F499),ISNUMBER($I499),ISNUMBER($L499),ISNUMBER($O499),$F499&gt;=0,$I499&gt;=0,$L499&gt;=0,$O499&gt;=0),$F499*($S499+$T499*(1+$O$32%)+$U499*(1+$O$33%)+$V499*(1+$O$34%))+$I499*($S499+$T499*(1+$O$32%)+$U499*(1+$O$33%)+$V499*(1+$O$34%))+$L499*($S499+$T499*(1+$O$32%)+$U499*(1+$O$33%)+$V499*(1+$O$34%))+$O499*($S499+$T499*(1+$O$32%)+$U499*(1+$O$33%)+$V499*(1+$O$34%)),"INCOMPLETE!    ")</f>
        <v xml:space="preserve">INCOMPLETE!    </v>
      </c>
    </row>
    <row r="500" spans="1:25" ht="6" customHeight="1" x14ac:dyDescent="0.2">
      <c r="A500" s="125"/>
      <c r="B500" s="33"/>
      <c r="Y500" s="147"/>
    </row>
    <row r="501" spans="1:25" ht="15" customHeight="1" x14ac:dyDescent="0.2">
      <c r="A501" s="125"/>
      <c r="B501" s="33"/>
      <c r="C501" s="73" t="s">
        <v>468</v>
      </c>
      <c r="D501" s="255" t="s">
        <v>688</v>
      </c>
      <c r="E501" s="256"/>
      <c r="F501" s="256"/>
      <c r="G501" s="256"/>
      <c r="H501" s="256"/>
      <c r="I501" s="256"/>
      <c r="J501" s="256"/>
      <c r="K501" s="256"/>
      <c r="L501" s="256"/>
      <c r="M501" s="256"/>
      <c r="N501" s="256"/>
      <c r="O501" s="256"/>
      <c r="P501" s="256"/>
      <c r="Q501" s="256"/>
      <c r="R501" s="256"/>
      <c r="S501" s="256"/>
      <c r="T501" s="256"/>
      <c r="U501" s="256"/>
      <c r="V501" s="256"/>
      <c r="X501" s="79" t="s">
        <v>0</v>
      </c>
      <c r="Y501" s="162">
        <f>SUM(Y367:Y499)</f>
        <v>0</v>
      </c>
    </row>
    <row r="502" spans="1:25" ht="12" customHeight="1" x14ac:dyDescent="0.2">
      <c r="A502" s="125"/>
      <c r="B502" s="33"/>
    </row>
    <row r="503" spans="1:25" s="9" customFormat="1" ht="27" customHeight="1" x14ac:dyDescent="0.2">
      <c r="A503" s="125"/>
      <c r="B503" s="3" t="s">
        <v>636</v>
      </c>
      <c r="C503" s="36"/>
      <c r="D503" s="37"/>
      <c r="E503" s="37"/>
      <c r="F503" s="37"/>
      <c r="G503" s="37"/>
      <c r="H503" s="37"/>
      <c r="I503" s="37"/>
      <c r="J503" s="37"/>
      <c r="K503" s="37"/>
      <c r="L503" s="37"/>
      <c r="M503" s="37"/>
      <c r="N503" s="37"/>
      <c r="O503" s="37"/>
      <c r="P503" s="37"/>
      <c r="Q503" s="12"/>
      <c r="R503" s="298" t="s">
        <v>519</v>
      </c>
      <c r="S503" s="298"/>
      <c r="T503" s="298"/>
      <c r="U503" s="298"/>
      <c r="V503" s="298"/>
      <c r="W503" s="298"/>
      <c r="X503" s="298"/>
      <c r="Y503" s="298"/>
    </row>
    <row r="504" spans="1:25" s="9" customFormat="1" ht="15" customHeight="1" x14ac:dyDescent="0.2">
      <c r="A504" s="125"/>
      <c r="B504" s="304" t="s">
        <v>638</v>
      </c>
      <c r="C504" s="304"/>
      <c r="D504" s="305"/>
      <c r="E504" s="248" t="s">
        <v>475</v>
      </c>
      <c r="F504" s="249"/>
      <c r="G504" s="250"/>
      <c r="H504" s="248" t="s">
        <v>471</v>
      </c>
      <c r="I504" s="249"/>
      <c r="J504" s="250"/>
      <c r="K504" s="248" t="s">
        <v>472</v>
      </c>
      <c r="L504" s="249"/>
      <c r="M504" s="250"/>
      <c r="N504" s="248" t="s">
        <v>473</v>
      </c>
      <c r="O504" s="249"/>
      <c r="P504" s="250"/>
      <c r="Q504" s="12"/>
      <c r="R504" s="101" t="s">
        <v>474</v>
      </c>
      <c r="S504" s="101" t="s">
        <v>477</v>
      </c>
      <c r="T504" s="101" t="s">
        <v>478</v>
      </c>
      <c r="U504" s="101" t="s">
        <v>479</v>
      </c>
      <c r="V504" s="101" t="s">
        <v>480</v>
      </c>
      <c r="W504" s="102"/>
      <c r="X504" s="325" t="s">
        <v>476</v>
      </c>
      <c r="Y504" s="326"/>
    </row>
    <row r="505" spans="1:25" s="16" customFormat="1" ht="27" customHeight="1" x14ac:dyDescent="0.2">
      <c r="A505" s="125"/>
      <c r="B505" s="304"/>
      <c r="C505" s="304"/>
      <c r="D505" s="305"/>
      <c r="E505" s="318" t="s">
        <v>522</v>
      </c>
      <c r="F505" s="319"/>
      <c r="G505" s="320"/>
      <c r="H505" s="318" t="s">
        <v>524</v>
      </c>
      <c r="I505" s="319"/>
      <c r="J505" s="320"/>
      <c r="K505" s="318" t="s">
        <v>523</v>
      </c>
      <c r="L505" s="319"/>
      <c r="M505" s="320"/>
      <c r="N505" s="318" t="s">
        <v>525</v>
      </c>
      <c r="O505" s="319"/>
      <c r="P505" s="320"/>
      <c r="Q505" s="1"/>
      <c r="R505" s="296" t="s">
        <v>691</v>
      </c>
      <c r="S505" s="296" t="s">
        <v>692</v>
      </c>
      <c r="T505" s="296" t="s">
        <v>693</v>
      </c>
      <c r="U505" s="296" t="s">
        <v>694</v>
      </c>
      <c r="V505" s="296" t="s">
        <v>695</v>
      </c>
      <c r="W505" s="103"/>
      <c r="X505" s="314" t="s">
        <v>531</v>
      </c>
      <c r="Y505" s="315"/>
    </row>
    <row r="506" spans="1:25" s="16" customFormat="1" ht="155.4" customHeight="1" x14ac:dyDescent="0.2">
      <c r="A506" s="125"/>
      <c r="B506" s="184" t="s">
        <v>514</v>
      </c>
      <c r="C506" s="38" t="s">
        <v>526</v>
      </c>
      <c r="D506" s="39"/>
      <c r="E506" s="299" t="s">
        <v>527</v>
      </c>
      <c r="F506" s="300"/>
      <c r="G506" s="301"/>
      <c r="H506" s="299" t="s">
        <v>528</v>
      </c>
      <c r="I506" s="300"/>
      <c r="J506" s="301"/>
      <c r="K506" s="299" t="s">
        <v>529</v>
      </c>
      <c r="L506" s="300"/>
      <c r="M506" s="301"/>
      <c r="N506" s="299" t="s">
        <v>530</v>
      </c>
      <c r="O506" s="300"/>
      <c r="P506" s="301"/>
      <c r="Q506" s="1"/>
      <c r="R506" s="297"/>
      <c r="S506" s="297"/>
      <c r="T506" s="297"/>
      <c r="U506" s="297"/>
      <c r="V506" s="297"/>
      <c r="W506" s="104"/>
      <c r="X506" s="302" t="s">
        <v>708</v>
      </c>
      <c r="Y506" s="303"/>
    </row>
    <row r="507" spans="1:25" s="9" customFormat="1" ht="7.5" customHeight="1" x14ac:dyDescent="0.2">
      <c r="A507" s="125"/>
      <c r="B507" s="1"/>
      <c r="C507" s="19"/>
      <c r="D507" s="19"/>
      <c r="E507" s="1"/>
      <c r="F507" s="1"/>
      <c r="G507" s="1"/>
      <c r="H507" s="1"/>
      <c r="I507" s="1"/>
      <c r="J507" s="1"/>
      <c r="K507" s="1"/>
      <c r="L507" s="1"/>
      <c r="M507" s="1"/>
      <c r="N507" s="1"/>
      <c r="O507" s="1"/>
      <c r="P507" s="1"/>
      <c r="Q507" s="1"/>
      <c r="R507" s="20"/>
      <c r="S507" s="20"/>
      <c r="T507" s="20"/>
      <c r="U507" s="20"/>
      <c r="V507" s="20"/>
      <c r="W507" s="1"/>
      <c r="X507" s="21"/>
      <c r="Y507" s="1"/>
    </row>
    <row r="508" spans="1:25" s="12" customFormat="1" ht="12" customHeight="1" x14ac:dyDescent="0.2">
      <c r="A508" s="125"/>
      <c r="B508" s="80"/>
      <c r="C508" s="133" t="s">
        <v>6</v>
      </c>
      <c r="D508" s="347" t="s">
        <v>639</v>
      </c>
      <c r="E508" s="347"/>
      <c r="F508" s="347"/>
      <c r="G508" s="347"/>
      <c r="H508" s="347"/>
      <c r="I508" s="347"/>
      <c r="J508" s="347"/>
      <c r="K508" s="347"/>
      <c r="L508" s="347"/>
      <c r="M508" s="347"/>
      <c r="N508" s="347"/>
      <c r="O508" s="347"/>
      <c r="P508" s="347"/>
      <c r="Q508" s="5"/>
      <c r="R508" s="97"/>
      <c r="S508" s="97"/>
      <c r="T508" s="97"/>
      <c r="U508" s="97"/>
      <c r="V508" s="97"/>
      <c r="W508" s="80"/>
      <c r="X508" s="98"/>
      <c r="Y508" s="80"/>
    </row>
    <row r="509" spans="1:25" s="12" customFormat="1" ht="12" customHeight="1" x14ac:dyDescent="0.2">
      <c r="A509" s="125"/>
      <c r="B509" s="92"/>
      <c r="C509" s="93" t="s">
        <v>425</v>
      </c>
      <c r="D509" s="344" t="s">
        <v>640</v>
      </c>
      <c r="E509" s="345"/>
      <c r="F509" s="345"/>
      <c r="G509" s="345"/>
      <c r="H509" s="345"/>
      <c r="I509" s="345"/>
      <c r="J509" s="345"/>
      <c r="K509" s="345"/>
      <c r="L509" s="345"/>
      <c r="M509" s="345"/>
      <c r="N509" s="345"/>
      <c r="O509" s="345"/>
      <c r="P509" s="346"/>
      <c r="Q509" s="5"/>
      <c r="R509" s="94"/>
      <c r="S509" s="94"/>
      <c r="T509" s="94"/>
      <c r="U509" s="94"/>
      <c r="V509" s="94"/>
      <c r="W509" s="95"/>
      <c r="X509" s="96"/>
      <c r="Y509" s="95"/>
    </row>
    <row r="510" spans="1:25" ht="12" customHeight="1" x14ac:dyDescent="0.2">
      <c r="A510" s="125"/>
      <c r="B510" s="67">
        <v>336</v>
      </c>
      <c r="C510" s="68" t="s">
        <v>426</v>
      </c>
      <c r="D510" s="166" t="s">
        <v>641</v>
      </c>
      <c r="E510" s="167" t="s">
        <v>0</v>
      </c>
      <c r="F510" s="141"/>
      <c r="G510" s="168" t="s">
        <v>617</v>
      </c>
      <c r="H510" s="167" t="s">
        <v>0</v>
      </c>
      <c r="I510" s="141"/>
      <c r="J510" s="168" t="s">
        <v>617</v>
      </c>
      <c r="K510" s="167" t="s">
        <v>0</v>
      </c>
      <c r="L510" s="141"/>
      <c r="M510" s="168" t="s">
        <v>617</v>
      </c>
      <c r="N510" s="167" t="s">
        <v>0</v>
      </c>
      <c r="O510" s="141"/>
      <c r="P510" s="168" t="s">
        <v>617</v>
      </c>
      <c r="R510" s="99">
        <v>1000</v>
      </c>
      <c r="S510" s="99">
        <f>$R510-$T510-$U510-$V510</f>
        <v>800</v>
      </c>
      <c r="T510" s="99">
        <f t="shared" ref="T510:T515" si="147">$R510*$R$32</f>
        <v>160.00000000000003</v>
      </c>
      <c r="U510" s="99">
        <f t="shared" ref="U510:U515" si="148">$R510*$R$33</f>
        <v>30</v>
      </c>
      <c r="V510" s="99">
        <f t="shared" ref="V510:V515" si="149">$R510*$R$34</f>
        <v>10.000000000000002</v>
      </c>
      <c r="W510" s="69"/>
      <c r="X510" s="100" t="s">
        <v>0</v>
      </c>
      <c r="Y510" s="171" t="str">
        <f t="shared" ref="Y510:Y515" si="150">IF(AND(ISNUMBER($F510),ISNUMBER($I510),ISNUMBER($L510),ISNUMBER($O510),$F510&gt;=0,$I510&gt;=0,$L510&gt;=0,$O510&gt;=0),$F510*($S510+$T510*(1+$O$32%)+$U510*(1+$O$33%)+$V510*(1+$O$34%))+$I510*($S510+$T510*(1+$O$32%)+$U510*(1+$O$33%)+$V510*(1+$O$34%))+$L510*($S510+$T510*(1+$O$32%)+$U510*(1+$O$33%)+$V510*(1+$O$34%))+$O510*($S510+$T510*(1+$O$32%)+$U510*(1+$O$33%)+$V510*(1+$O$34%)),"INCOMPLETE!    ")</f>
        <v xml:space="preserve">INCOMPLETE!    </v>
      </c>
    </row>
    <row r="511" spans="1:25" ht="12" customHeight="1" x14ac:dyDescent="0.2">
      <c r="A511" s="125"/>
      <c r="B511" s="67">
        <v>337</v>
      </c>
      <c r="C511" s="68" t="s">
        <v>427</v>
      </c>
      <c r="D511" s="166" t="s">
        <v>642</v>
      </c>
      <c r="E511" s="167" t="s">
        <v>0</v>
      </c>
      <c r="F511" s="141"/>
      <c r="G511" s="168" t="s">
        <v>617</v>
      </c>
      <c r="H511" s="167" t="s">
        <v>0</v>
      </c>
      <c r="I511" s="141"/>
      <c r="J511" s="168" t="s">
        <v>617</v>
      </c>
      <c r="K511" s="167" t="s">
        <v>0</v>
      </c>
      <c r="L511" s="141"/>
      <c r="M511" s="168" t="s">
        <v>617</v>
      </c>
      <c r="N511" s="167" t="s">
        <v>0</v>
      </c>
      <c r="O511" s="141"/>
      <c r="P511" s="168" t="s">
        <v>617</v>
      </c>
      <c r="R511" s="99">
        <v>2500</v>
      </c>
      <c r="S511" s="99">
        <f t="shared" ref="S511:S515" si="151">$R511-$T511-$U511-$V511</f>
        <v>2000</v>
      </c>
      <c r="T511" s="99">
        <f t="shared" si="147"/>
        <v>400.00000000000006</v>
      </c>
      <c r="U511" s="99">
        <f t="shared" si="148"/>
        <v>75</v>
      </c>
      <c r="V511" s="99">
        <f t="shared" si="149"/>
        <v>25.000000000000004</v>
      </c>
      <c r="W511" s="69"/>
      <c r="X511" s="100" t="s">
        <v>0</v>
      </c>
      <c r="Y511" s="171" t="str">
        <f t="shared" si="150"/>
        <v xml:space="preserve">INCOMPLETE!    </v>
      </c>
    </row>
    <row r="512" spans="1:25" ht="12" customHeight="1" x14ac:dyDescent="0.2">
      <c r="A512" s="125"/>
      <c r="B512" s="67">
        <v>338</v>
      </c>
      <c r="C512" s="68" t="s">
        <v>428</v>
      </c>
      <c r="D512" s="166" t="s">
        <v>643</v>
      </c>
      <c r="E512" s="167" t="s">
        <v>0</v>
      </c>
      <c r="F512" s="141"/>
      <c r="G512" s="168" t="s">
        <v>617</v>
      </c>
      <c r="H512" s="167" t="s">
        <v>0</v>
      </c>
      <c r="I512" s="141"/>
      <c r="J512" s="168" t="s">
        <v>617</v>
      </c>
      <c r="K512" s="167" t="s">
        <v>0</v>
      </c>
      <c r="L512" s="141"/>
      <c r="M512" s="168" t="s">
        <v>617</v>
      </c>
      <c r="N512" s="167" t="s">
        <v>0</v>
      </c>
      <c r="O512" s="141"/>
      <c r="P512" s="168" t="s">
        <v>617</v>
      </c>
      <c r="R512" s="99">
        <v>1000</v>
      </c>
      <c r="S512" s="99">
        <f t="shared" si="151"/>
        <v>800</v>
      </c>
      <c r="T512" s="99">
        <f t="shared" si="147"/>
        <v>160.00000000000003</v>
      </c>
      <c r="U512" s="99">
        <f t="shared" si="148"/>
        <v>30</v>
      </c>
      <c r="V512" s="99">
        <f t="shared" si="149"/>
        <v>10.000000000000002</v>
      </c>
      <c r="W512" s="69"/>
      <c r="X512" s="100" t="s">
        <v>0</v>
      </c>
      <c r="Y512" s="171" t="str">
        <f t="shared" si="150"/>
        <v xml:space="preserve">INCOMPLETE!    </v>
      </c>
    </row>
    <row r="513" spans="1:25" ht="12" customHeight="1" x14ac:dyDescent="0.2">
      <c r="A513" s="125"/>
      <c r="B513" s="67">
        <v>339</v>
      </c>
      <c r="C513" s="68" t="s">
        <v>429</v>
      </c>
      <c r="D513" s="166" t="s">
        <v>644</v>
      </c>
      <c r="E513" s="167" t="s">
        <v>0</v>
      </c>
      <c r="F513" s="141"/>
      <c r="G513" s="168" t="s">
        <v>617</v>
      </c>
      <c r="H513" s="167" t="s">
        <v>0</v>
      </c>
      <c r="I513" s="141"/>
      <c r="J513" s="168" t="s">
        <v>617</v>
      </c>
      <c r="K513" s="167" t="s">
        <v>0</v>
      </c>
      <c r="L513" s="141"/>
      <c r="M513" s="168" t="s">
        <v>617</v>
      </c>
      <c r="N513" s="167" t="s">
        <v>0</v>
      </c>
      <c r="O513" s="141"/>
      <c r="P513" s="168" t="s">
        <v>617</v>
      </c>
      <c r="R513" s="99">
        <v>2500</v>
      </c>
      <c r="S513" s="99">
        <f t="shared" si="151"/>
        <v>2000</v>
      </c>
      <c r="T513" s="99">
        <f t="shared" si="147"/>
        <v>400.00000000000006</v>
      </c>
      <c r="U513" s="99">
        <f t="shared" si="148"/>
        <v>75</v>
      </c>
      <c r="V513" s="99">
        <f t="shared" si="149"/>
        <v>25.000000000000004</v>
      </c>
      <c r="W513" s="69"/>
      <c r="X513" s="100" t="s">
        <v>0</v>
      </c>
      <c r="Y513" s="171" t="str">
        <f t="shared" si="150"/>
        <v xml:space="preserve">INCOMPLETE!    </v>
      </c>
    </row>
    <row r="514" spans="1:25" ht="12" customHeight="1" x14ac:dyDescent="0.2">
      <c r="A514" s="125"/>
      <c r="B514" s="67">
        <v>340</v>
      </c>
      <c r="C514" s="68" t="s">
        <v>430</v>
      </c>
      <c r="D514" s="166" t="s">
        <v>645</v>
      </c>
      <c r="E514" s="167" t="s">
        <v>0</v>
      </c>
      <c r="F514" s="141"/>
      <c r="G514" s="168" t="s">
        <v>617</v>
      </c>
      <c r="H514" s="167" t="s">
        <v>0</v>
      </c>
      <c r="I514" s="141"/>
      <c r="J514" s="168" t="s">
        <v>617</v>
      </c>
      <c r="K514" s="167" t="s">
        <v>0</v>
      </c>
      <c r="L514" s="141"/>
      <c r="M514" s="168" t="s">
        <v>617</v>
      </c>
      <c r="N514" s="167" t="s">
        <v>0</v>
      </c>
      <c r="O514" s="141"/>
      <c r="P514" s="168" t="s">
        <v>617</v>
      </c>
      <c r="R514" s="99">
        <v>2500</v>
      </c>
      <c r="S514" s="99">
        <f t="shared" si="151"/>
        <v>2000</v>
      </c>
      <c r="T514" s="99">
        <f t="shared" si="147"/>
        <v>400.00000000000006</v>
      </c>
      <c r="U514" s="99">
        <f t="shared" si="148"/>
        <v>75</v>
      </c>
      <c r="V514" s="99">
        <f t="shared" si="149"/>
        <v>25.000000000000004</v>
      </c>
      <c r="W514" s="69"/>
      <c r="X514" s="100" t="s">
        <v>0</v>
      </c>
      <c r="Y514" s="171" t="str">
        <f t="shared" si="150"/>
        <v xml:space="preserve">INCOMPLETE!    </v>
      </c>
    </row>
    <row r="515" spans="1:25" ht="12" customHeight="1" x14ac:dyDescent="0.2">
      <c r="A515" s="125"/>
      <c r="B515" s="67">
        <v>341</v>
      </c>
      <c r="C515" s="68" t="s">
        <v>431</v>
      </c>
      <c r="D515" s="169" t="s">
        <v>646</v>
      </c>
      <c r="E515" s="167" t="s">
        <v>0</v>
      </c>
      <c r="F515" s="141"/>
      <c r="G515" s="168" t="s">
        <v>617</v>
      </c>
      <c r="H515" s="167" t="s">
        <v>0</v>
      </c>
      <c r="I515" s="141"/>
      <c r="J515" s="168" t="s">
        <v>617</v>
      </c>
      <c r="K515" s="167" t="s">
        <v>0</v>
      </c>
      <c r="L515" s="141"/>
      <c r="M515" s="168" t="s">
        <v>617</v>
      </c>
      <c r="N515" s="167" t="s">
        <v>0</v>
      </c>
      <c r="O515" s="141"/>
      <c r="P515" s="168" t="s">
        <v>617</v>
      </c>
      <c r="R515" s="99">
        <v>2500</v>
      </c>
      <c r="S515" s="99">
        <f t="shared" si="151"/>
        <v>2000</v>
      </c>
      <c r="T515" s="99">
        <f t="shared" si="147"/>
        <v>400.00000000000006</v>
      </c>
      <c r="U515" s="99">
        <f t="shared" si="148"/>
        <v>75</v>
      </c>
      <c r="V515" s="99">
        <f t="shared" si="149"/>
        <v>25.000000000000004</v>
      </c>
      <c r="W515" s="69"/>
      <c r="X515" s="100" t="s">
        <v>0</v>
      </c>
      <c r="Y515" s="171" t="str">
        <f t="shared" si="150"/>
        <v xml:space="preserve">INCOMPLETE!    </v>
      </c>
    </row>
    <row r="516" spans="1:25" s="12" customFormat="1" ht="12" customHeight="1" x14ac:dyDescent="0.2">
      <c r="A516" s="125"/>
      <c r="B516" s="92"/>
      <c r="C516" s="93" t="s">
        <v>432</v>
      </c>
      <c r="D516" s="293" t="s">
        <v>648</v>
      </c>
      <c r="E516" s="294"/>
      <c r="F516" s="294"/>
      <c r="G516" s="294"/>
      <c r="H516" s="294"/>
      <c r="I516" s="294"/>
      <c r="J516" s="294"/>
      <c r="K516" s="294"/>
      <c r="L516" s="294"/>
      <c r="M516" s="294"/>
      <c r="N516" s="294"/>
      <c r="O516" s="294"/>
      <c r="P516" s="295"/>
      <c r="Q516" s="5"/>
      <c r="R516" s="94"/>
      <c r="S516" s="94"/>
      <c r="T516" s="94"/>
      <c r="U516" s="94"/>
      <c r="V516" s="94"/>
      <c r="W516" s="95"/>
      <c r="X516" s="96"/>
      <c r="Y516" s="172"/>
    </row>
    <row r="517" spans="1:25" ht="12" customHeight="1" x14ac:dyDescent="0.2">
      <c r="A517" s="125"/>
      <c r="B517" s="67">
        <v>342</v>
      </c>
      <c r="C517" s="68" t="s">
        <v>433</v>
      </c>
      <c r="D517" s="166" t="s">
        <v>649</v>
      </c>
      <c r="E517" s="167" t="s">
        <v>0</v>
      </c>
      <c r="F517" s="141"/>
      <c r="G517" s="168" t="s">
        <v>617</v>
      </c>
      <c r="H517" s="167" t="s">
        <v>0</v>
      </c>
      <c r="I517" s="141"/>
      <c r="J517" s="168" t="s">
        <v>617</v>
      </c>
      <c r="K517" s="167" t="s">
        <v>0</v>
      </c>
      <c r="L517" s="141"/>
      <c r="M517" s="168" t="s">
        <v>617</v>
      </c>
      <c r="N517" s="167" t="s">
        <v>0</v>
      </c>
      <c r="O517" s="141"/>
      <c r="P517" s="168" t="s">
        <v>617</v>
      </c>
      <c r="R517" s="99">
        <v>2500</v>
      </c>
      <c r="S517" s="99">
        <f>$R517-$T517-$U517-$V517</f>
        <v>2000</v>
      </c>
      <c r="T517" s="99">
        <f>$R517*$R$32</f>
        <v>400.00000000000006</v>
      </c>
      <c r="U517" s="99">
        <f>$R517*$R$33</f>
        <v>75</v>
      </c>
      <c r="V517" s="99">
        <f>$R517*$R$34</f>
        <v>25.000000000000004</v>
      </c>
      <c r="W517" s="69"/>
      <c r="X517" s="100" t="s">
        <v>0</v>
      </c>
      <c r="Y517" s="171" t="str">
        <f>IF(AND(ISNUMBER($F517),ISNUMBER($I517),ISNUMBER($L517),ISNUMBER($O517),$F517&gt;=0,$I517&gt;=0,$L517&gt;=0,$O517&gt;=0),$F517*($S517+$T517*(1+$O$32%)+$U517*(1+$O$33%)+$V517*(1+$O$34%))+$I517*($S517+$T517*(1+$O$32%)+$U517*(1+$O$33%)+$V517*(1+$O$34%))+$L517*($S517+$T517*(1+$O$32%)+$U517*(1+$O$33%)+$V517*(1+$O$34%))+$O517*($S517+$T517*(1+$O$32%)+$U517*(1+$O$33%)+$V517*(1+$O$34%)),"INCOMPLETE!    ")</f>
        <v xml:space="preserve">INCOMPLETE!    </v>
      </c>
    </row>
    <row r="518" spans="1:25" s="12" customFormat="1" ht="12" customHeight="1" x14ac:dyDescent="0.2">
      <c r="A518" s="125"/>
      <c r="B518" s="92"/>
      <c r="C518" s="93" t="s">
        <v>434</v>
      </c>
      <c r="D518" s="293" t="s">
        <v>650</v>
      </c>
      <c r="E518" s="294"/>
      <c r="F518" s="294"/>
      <c r="G518" s="294"/>
      <c r="H518" s="294"/>
      <c r="I518" s="294"/>
      <c r="J518" s="294"/>
      <c r="K518" s="294"/>
      <c r="L518" s="294"/>
      <c r="M518" s="294"/>
      <c r="N518" s="294"/>
      <c r="O518" s="294"/>
      <c r="P518" s="295"/>
      <c r="Q518" s="5"/>
      <c r="R518" s="94"/>
      <c r="S518" s="94"/>
      <c r="T518" s="94"/>
      <c r="U518" s="94"/>
      <c r="V518" s="94"/>
      <c r="W518" s="95"/>
      <c r="X518" s="96"/>
      <c r="Y518" s="172"/>
    </row>
    <row r="519" spans="1:25" ht="12" customHeight="1" x14ac:dyDescent="0.2">
      <c r="A519" s="125"/>
      <c r="B519" s="67">
        <v>343</v>
      </c>
      <c r="C519" s="68" t="s">
        <v>435</v>
      </c>
      <c r="D519" s="166" t="s">
        <v>651</v>
      </c>
      <c r="E519" s="167" t="s">
        <v>0</v>
      </c>
      <c r="F519" s="141"/>
      <c r="G519" s="168" t="s">
        <v>617</v>
      </c>
      <c r="H519" s="167" t="s">
        <v>0</v>
      </c>
      <c r="I519" s="141"/>
      <c r="J519" s="168" t="s">
        <v>617</v>
      </c>
      <c r="K519" s="167" t="s">
        <v>0</v>
      </c>
      <c r="L519" s="141"/>
      <c r="M519" s="168" t="s">
        <v>617</v>
      </c>
      <c r="N519" s="167" t="s">
        <v>0</v>
      </c>
      <c r="O519" s="141"/>
      <c r="P519" s="168" t="s">
        <v>617</v>
      </c>
      <c r="R519" s="99">
        <v>2500</v>
      </c>
      <c r="S519" s="99">
        <f t="shared" ref="S519:S520" si="152">$R519-$T519-$U519-$V519</f>
        <v>2000</v>
      </c>
      <c r="T519" s="99">
        <f>$R519*$R$32</f>
        <v>400.00000000000006</v>
      </c>
      <c r="U519" s="99">
        <f>$R519*$R$33</f>
        <v>75</v>
      </c>
      <c r="V519" s="99">
        <f>$R519*$R$34</f>
        <v>25.000000000000004</v>
      </c>
      <c r="W519" s="69"/>
      <c r="X519" s="100" t="s">
        <v>0</v>
      </c>
      <c r="Y519" s="171" t="str">
        <f>IF(AND(ISNUMBER($F519),ISNUMBER($I519),ISNUMBER($L519),ISNUMBER($O519),$F519&gt;=0,$I519&gt;=0,$L519&gt;=0,$O519&gt;=0),$F519*($S519+$T519*(1+$O$32%)+$U519*(1+$O$33%)+$V519*(1+$O$34%))+$I519*($S519+$T519*(1+$O$32%)+$U519*(1+$O$33%)+$V519*(1+$O$34%))+$L519*($S519+$T519*(1+$O$32%)+$U519*(1+$O$33%)+$V519*(1+$O$34%))+$O519*($S519+$T519*(1+$O$32%)+$U519*(1+$O$33%)+$V519*(1+$O$34%)),"INCOMPLETE!    ")</f>
        <v xml:space="preserve">INCOMPLETE!    </v>
      </c>
    </row>
    <row r="520" spans="1:25" ht="12" customHeight="1" x14ac:dyDescent="0.2">
      <c r="A520" s="125"/>
      <c r="B520" s="67">
        <v>344</v>
      </c>
      <c r="C520" s="68" t="s">
        <v>436</v>
      </c>
      <c r="D520" s="166" t="s">
        <v>652</v>
      </c>
      <c r="E520" s="167" t="s">
        <v>0</v>
      </c>
      <c r="F520" s="141"/>
      <c r="G520" s="168" t="s">
        <v>617</v>
      </c>
      <c r="H520" s="167" t="s">
        <v>0</v>
      </c>
      <c r="I520" s="141"/>
      <c r="J520" s="168" t="s">
        <v>617</v>
      </c>
      <c r="K520" s="167" t="s">
        <v>0</v>
      </c>
      <c r="L520" s="141"/>
      <c r="M520" s="168" t="s">
        <v>617</v>
      </c>
      <c r="N520" s="167" t="s">
        <v>0</v>
      </c>
      <c r="O520" s="141"/>
      <c r="P520" s="168" t="s">
        <v>617</v>
      </c>
      <c r="R520" s="99">
        <v>2500</v>
      </c>
      <c r="S520" s="99">
        <f t="shared" si="152"/>
        <v>2000</v>
      </c>
      <c r="T520" s="99">
        <f>$R520*$R$32</f>
        <v>400.00000000000006</v>
      </c>
      <c r="U520" s="99">
        <f>$R520*$R$33</f>
        <v>75</v>
      </c>
      <c r="V520" s="99">
        <f>$R520*$R$34</f>
        <v>25.000000000000004</v>
      </c>
      <c r="W520" s="69"/>
      <c r="X520" s="100" t="s">
        <v>0</v>
      </c>
      <c r="Y520" s="171" t="str">
        <f>IF(AND(ISNUMBER($F520),ISNUMBER($I520),ISNUMBER($L520),ISNUMBER($O520),$F520&gt;=0,$I520&gt;=0,$L520&gt;=0,$O520&gt;=0),$F520*($S520+$T520*(1+$O$32%)+$U520*(1+$O$33%)+$V520*(1+$O$34%))+$I520*($S520+$T520*(1+$O$32%)+$U520*(1+$O$33%)+$V520*(1+$O$34%))+$L520*($S520+$T520*(1+$O$32%)+$U520*(1+$O$33%)+$V520*(1+$O$34%))+$O520*($S520+$T520*(1+$O$32%)+$U520*(1+$O$33%)+$V520*(1+$O$34%)),"INCOMPLETE!    ")</f>
        <v xml:space="preserve">INCOMPLETE!    </v>
      </c>
    </row>
    <row r="521" spans="1:25" s="12" customFormat="1" ht="12" customHeight="1" x14ac:dyDescent="0.2">
      <c r="A521" s="125"/>
      <c r="B521" s="80"/>
      <c r="C521" s="133" t="s">
        <v>7</v>
      </c>
      <c r="D521" s="343" t="s">
        <v>653</v>
      </c>
      <c r="E521" s="343"/>
      <c r="F521" s="343"/>
      <c r="G521" s="343"/>
      <c r="H521" s="343"/>
      <c r="I521" s="343"/>
      <c r="J521" s="343"/>
      <c r="K521" s="343"/>
      <c r="L521" s="343"/>
      <c r="M521" s="343"/>
      <c r="N521" s="343"/>
      <c r="O521" s="343"/>
      <c r="P521" s="343"/>
      <c r="Q521" s="5"/>
      <c r="R521" s="97"/>
      <c r="S521" s="97"/>
      <c r="T521" s="97"/>
      <c r="U521" s="97"/>
      <c r="V521" s="97"/>
      <c r="W521" s="80"/>
      <c r="X521" s="98"/>
      <c r="Y521" s="173"/>
    </row>
    <row r="522" spans="1:25" s="12" customFormat="1" ht="12" customHeight="1" x14ac:dyDescent="0.2">
      <c r="A522" s="125"/>
      <c r="B522" s="92"/>
      <c r="C522" s="93" t="s">
        <v>437</v>
      </c>
      <c r="D522" s="293" t="s">
        <v>654</v>
      </c>
      <c r="E522" s="294"/>
      <c r="F522" s="294"/>
      <c r="G522" s="294"/>
      <c r="H522" s="294"/>
      <c r="I522" s="294"/>
      <c r="J522" s="294"/>
      <c r="K522" s="294"/>
      <c r="L522" s="294"/>
      <c r="M522" s="294"/>
      <c r="N522" s="294"/>
      <c r="O522" s="294"/>
      <c r="P522" s="295"/>
      <c r="Q522" s="5"/>
      <c r="R522" s="94"/>
      <c r="S522" s="94"/>
      <c r="T522" s="94"/>
      <c r="U522" s="94"/>
      <c r="V522" s="94"/>
      <c r="W522" s="95"/>
      <c r="X522" s="96"/>
      <c r="Y522" s="172"/>
    </row>
    <row r="523" spans="1:25" ht="12" customHeight="1" x14ac:dyDescent="0.2">
      <c r="A523" s="125"/>
      <c r="B523" s="67">
        <v>345</v>
      </c>
      <c r="C523" s="68" t="s">
        <v>438</v>
      </c>
      <c r="D523" s="166" t="s">
        <v>655</v>
      </c>
      <c r="E523" s="167" t="s">
        <v>0</v>
      </c>
      <c r="F523" s="141"/>
      <c r="G523" s="170" t="s">
        <v>647</v>
      </c>
      <c r="H523" s="167" t="s">
        <v>0</v>
      </c>
      <c r="I523" s="141"/>
      <c r="J523" s="170" t="s">
        <v>647</v>
      </c>
      <c r="K523" s="167" t="s">
        <v>0</v>
      </c>
      <c r="L523" s="141"/>
      <c r="M523" s="170" t="s">
        <v>647</v>
      </c>
      <c r="N523" s="167" t="s">
        <v>0</v>
      </c>
      <c r="O523" s="141"/>
      <c r="P523" s="170" t="s">
        <v>647</v>
      </c>
      <c r="R523" s="99">
        <v>2500</v>
      </c>
      <c r="S523" s="99">
        <f t="shared" ref="S523:S530" si="153">$R523-$T523-$U523-$V523</f>
        <v>2000</v>
      </c>
      <c r="T523" s="99">
        <f t="shared" ref="T523:T530" si="154">$R523*$R$32</f>
        <v>400.00000000000006</v>
      </c>
      <c r="U523" s="99">
        <f t="shared" ref="U523:U530" si="155">$R523*$R$33</f>
        <v>75</v>
      </c>
      <c r="V523" s="99">
        <f t="shared" ref="V523:V530" si="156">$R523*$R$34</f>
        <v>25.000000000000004</v>
      </c>
      <c r="W523" s="69"/>
      <c r="X523" s="100" t="s">
        <v>0</v>
      </c>
      <c r="Y523" s="171" t="str">
        <f t="shared" ref="Y523:Y530" si="157">IF(AND(ISNUMBER($F523),ISNUMBER($I523),ISNUMBER($L523),ISNUMBER($O523),$F523&gt;=0,$I523&gt;=0,$L523&gt;=0,$O523&gt;=0),$F523*($S523+$T523*(1+$O$32%)+$U523*(1+$O$33%)+$V523*(1+$O$34%))+$I523*($S523+$T523*(1+$O$32%)+$U523*(1+$O$33%)+$V523*(1+$O$34%))+$L523*($S523+$T523*(1+$O$32%)+$U523*(1+$O$33%)+$V523*(1+$O$34%))+$O523*($S523+$T523*(1+$O$32%)+$U523*(1+$O$33%)+$V523*(1+$O$34%)),"INCOMPLETE!    ")</f>
        <v xml:space="preserve">INCOMPLETE!    </v>
      </c>
    </row>
    <row r="524" spans="1:25" ht="12" customHeight="1" x14ac:dyDescent="0.2">
      <c r="A524" s="125"/>
      <c r="B524" s="67">
        <v>346</v>
      </c>
      <c r="C524" s="68" t="s">
        <v>439</v>
      </c>
      <c r="D524" s="166" t="s">
        <v>656</v>
      </c>
      <c r="E524" s="167" t="s">
        <v>0</v>
      </c>
      <c r="F524" s="141"/>
      <c r="G524" s="168" t="s">
        <v>617</v>
      </c>
      <c r="H524" s="167" t="s">
        <v>0</v>
      </c>
      <c r="I524" s="141"/>
      <c r="J524" s="168" t="s">
        <v>617</v>
      </c>
      <c r="K524" s="167" t="s">
        <v>0</v>
      </c>
      <c r="L524" s="141"/>
      <c r="M524" s="168" t="s">
        <v>617</v>
      </c>
      <c r="N524" s="167" t="s">
        <v>0</v>
      </c>
      <c r="O524" s="141"/>
      <c r="P524" s="168" t="s">
        <v>617</v>
      </c>
      <c r="R524" s="99">
        <v>2500</v>
      </c>
      <c r="S524" s="99">
        <f t="shared" si="153"/>
        <v>2000</v>
      </c>
      <c r="T524" s="99">
        <f t="shared" si="154"/>
        <v>400.00000000000006</v>
      </c>
      <c r="U524" s="99">
        <f t="shared" si="155"/>
        <v>75</v>
      </c>
      <c r="V524" s="99">
        <f t="shared" si="156"/>
        <v>25.000000000000004</v>
      </c>
      <c r="W524" s="69"/>
      <c r="X524" s="100" t="s">
        <v>0</v>
      </c>
      <c r="Y524" s="171" t="str">
        <f t="shared" si="157"/>
        <v xml:space="preserve">INCOMPLETE!    </v>
      </c>
    </row>
    <row r="525" spans="1:25" ht="12" customHeight="1" x14ac:dyDescent="0.2">
      <c r="A525" s="125"/>
      <c r="B525" s="67">
        <v>347</v>
      </c>
      <c r="C525" s="68" t="s">
        <v>440</v>
      </c>
      <c r="D525" s="166" t="s">
        <v>657</v>
      </c>
      <c r="E525" s="167" t="s">
        <v>0</v>
      </c>
      <c r="F525" s="141"/>
      <c r="G525" s="168" t="s">
        <v>617</v>
      </c>
      <c r="H525" s="167" t="s">
        <v>0</v>
      </c>
      <c r="I525" s="141"/>
      <c r="J525" s="168" t="s">
        <v>617</v>
      </c>
      <c r="K525" s="167" t="s">
        <v>0</v>
      </c>
      <c r="L525" s="141"/>
      <c r="M525" s="168" t="s">
        <v>617</v>
      </c>
      <c r="N525" s="167" t="s">
        <v>0</v>
      </c>
      <c r="O525" s="141"/>
      <c r="P525" s="168" t="s">
        <v>617</v>
      </c>
      <c r="R525" s="99">
        <v>2500</v>
      </c>
      <c r="S525" s="99">
        <f t="shared" si="153"/>
        <v>2000</v>
      </c>
      <c r="T525" s="99">
        <f t="shared" si="154"/>
        <v>400.00000000000006</v>
      </c>
      <c r="U525" s="99">
        <f t="shared" si="155"/>
        <v>75</v>
      </c>
      <c r="V525" s="99">
        <f t="shared" si="156"/>
        <v>25.000000000000004</v>
      </c>
      <c r="W525" s="69"/>
      <c r="X525" s="100" t="s">
        <v>0</v>
      </c>
      <c r="Y525" s="171" t="str">
        <f t="shared" si="157"/>
        <v xml:space="preserve">INCOMPLETE!    </v>
      </c>
    </row>
    <row r="526" spans="1:25" ht="12" customHeight="1" x14ac:dyDescent="0.2">
      <c r="A526" s="125"/>
      <c r="B526" s="67">
        <v>348</v>
      </c>
      <c r="C526" s="68" t="s">
        <v>441</v>
      </c>
      <c r="D526" s="166" t="s">
        <v>658</v>
      </c>
      <c r="E526" s="167" t="s">
        <v>0</v>
      </c>
      <c r="F526" s="141"/>
      <c r="G526" s="168" t="s">
        <v>617</v>
      </c>
      <c r="H526" s="167" t="s">
        <v>0</v>
      </c>
      <c r="I526" s="141"/>
      <c r="J526" s="168" t="s">
        <v>617</v>
      </c>
      <c r="K526" s="167" t="s">
        <v>0</v>
      </c>
      <c r="L526" s="141"/>
      <c r="M526" s="168" t="s">
        <v>617</v>
      </c>
      <c r="N526" s="167" t="s">
        <v>0</v>
      </c>
      <c r="O526" s="141"/>
      <c r="P526" s="168" t="s">
        <v>617</v>
      </c>
      <c r="R526" s="99">
        <v>2500</v>
      </c>
      <c r="S526" s="99">
        <f t="shared" si="153"/>
        <v>2000</v>
      </c>
      <c r="T526" s="99">
        <f t="shared" si="154"/>
        <v>400.00000000000006</v>
      </c>
      <c r="U526" s="99">
        <f t="shared" si="155"/>
        <v>75</v>
      </c>
      <c r="V526" s="99">
        <f t="shared" si="156"/>
        <v>25.000000000000004</v>
      </c>
      <c r="W526" s="69"/>
      <c r="X526" s="100" t="s">
        <v>0</v>
      </c>
      <c r="Y526" s="171" t="str">
        <f t="shared" si="157"/>
        <v xml:space="preserve">INCOMPLETE!    </v>
      </c>
    </row>
    <row r="527" spans="1:25" ht="12" customHeight="1" x14ac:dyDescent="0.2">
      <c r="A527" s="125"/>
      <c r="B527" s="67">
        <v>349</v>
      </c>
      <c r="C527" s="68" t="s">
        <v>442</v>
      </c>
      <c r="D527" s="166" t="s">
        <v>659</v>
      </c>
      <c r="E527" s="167" t="s">
        <v>0</v>
      </c>
      <c r="F527" s="141"/>
      <c r="G527" s="168" t="s">
        <v>617</v>
      </c>
      <c r="H527" s="167" t="s">
        <v>0</v>
      </c>
      <c r="I527" s="141"/>
      <c r="J527" s="168" t="s">
        <v>617</v>
      </c>
      <c r="K527" s="167" t="s">
        <v>0</v>
      </c>
      <c r="L527" s="141"/>
      <c r="M527" s="168" t="s">
        <v>617</v>
      </c>
      <c r="N527" s="167" t="s">
        <v>0</v>
      </c>
      <c r="O527" s="141"/>
      <c r="P527" s="168" t="s">
        <v>617</v>
      </c>
      <c r="R527" s="99">
        <v>2500</v>
      </c>
      <c r="S527" s="99">
        <f t="shared" si="153"/>
        <v>2000</v>
      </c>
      <c r="T527" s="99">
        <f t="shared" si="154"/>
        <v>400.00000000000006</v>
      </c>
      <c r="U527" s="99">
        <f t="shared" si="155"/>
        <v>75</v>
      </c>
      <c r="V527" s="99">
        <f t="shared" si="156"/>
        <v>25.000000000000004</v>
      </c>
      <c r="W527" s="69"/>
      <c r="X527" s="100" t="s">
        <v>0</v>
      </c>
      <c r="Y527" s="171" t="str">
        <f t="shared" si="157"/>
        <v xml:space="preserve">INCOMPLETE!    </v>
      </c>
    </row>
    <row r="528" spans="1:25" ht="12" customHeight="1" x14ac:dyDescent="0.2">
      <c r="A528" s="125"/>
      <c r="B528" s="67">
        <v>350</v>
      </c>
      <c r="C528" s="68" t="s">
        <v>443</v>
      </c>
      <c r="D528" s="166" t="s">
        <v>660</v>
      </c>
      <c r="E528" s="167" t="s">
        <v>0</v>
      </c>
      <c r="F528" s="141"/>
      <c r="G528" s="168" t="s">
        <v>617</v>
      </c>
      <c r="H528" s="167" t="s">
        <v>0</v>
      </c>
      <c r="I528" s="141"/>
      <c r="J528" s="168" t="s">
        <v>617</v>
      </c>
      <c r="K528" s="167" t="s">
        <v>0</v>
      </c>
      <c r="L528" s="141"/>
      <c r="M528" s="168" t="s">
        <v>617</v>
      </c>
      <c r="N528" s="167" t="s">
        <v>0</v>
      </c>
      <c r="O528" s="141"/>
      <c r="P528" s="168" t="s">
        <v>617</v>
      </c>
      <c r="R528" s="99">
        <v>2500</v>
      </c>
      <c r="S528" s="99">
        <f t="shared" si="153"/>
        <v>2000</v>
      </c>
      <c r="T528" s="99">
        <f t="shared" si="154"/>
        <v>400.00000000000006</v>
      </c>
      <c r="U528" s="99">
        <f t="shared" si="155"/>
        <v>75</v>
      </c>
      <c r="V528" s="99">
        <f t="shared" si="156"/>
        <v>25.000000000000004</v>
      </c>
      <c r="W528" s="69"/>
      <c r="X528" s="100" t="s">
        <v>0</v>
      </c>
      <c r="Y528" s="171" t="str">
        <f t="shared" si="157"/>
        <v xml:space="preserve">INCOMPLETE!    </v>
      </c>
    </row>
    <row r="529" spans="1:25" ht="12" customHeight="1" x14ac:dyDescent="0.2">
      <c r="A529" s="125"/>
      <c r="B529" s="67">
        <v>351</v>
      </c>
      <c r="C529" s="68" t="s">
        <v>444</v>
      </c>
      <c r="D529" s="166" t="s">
        <v>661</v>
      </c>
      <c r="E529" s="167" t="s">
        <v>0</v>
      </c>
      <c r="F529" s="141"/>
      <c r="G529" s="168" t="s">
        <v>617</v>
      </c>
      <c r="H529" s="167" t="s">
        <v>0</v>
      </c>
      <c r="I529" s="141"/>
      <c r="J529" s="168" t="s">
        <v>617</v>
      </c>
      <c r="K529" s="167" t="s">
        <v>0</v>
      </c>
      <c r="L529" s="141"/>
      <c r="M529" s="168" t="s">
        <v>617</v>
      </c>
      <c r="N529" s="167" t="s">
        <v>0</v>
      </c>
      <c r="O529" s="141"/>
      <c r="P529" s="168" t="s">
        <v>617</v>
      </c>
      <c r="R529" s="99">
        <v>2500</v>
      </c>
      <c r="S529" s="99">
        <f t="shared" si="153"/>
        <v>2000</v>
      </c>
      <c r="T529" s="99">
        <f t="shared" si="154"/>
        <v>400.00000000000006</v>
      </c>
      <c r="U529" s="99">
        <f t="shared" si="155"/>
        <v>75</v>
      </c>
      <c r="V529" s="99">
        <f t="shared" si="156"/>
        <v>25.000000000000004</v>
      </c>
      <c r="W529" s="69"/>
      <c r="X529" s="100" t="s">
        <v>0</v>
      </c>
      <c r="Y529" s="171" t="str">
        <f t="shared" si="157"/>
        <v xml:space="preserve">INCOMPLETE!    </v>
      </c>
    </row>
    <row r="530" spans="1:25" ht="12" customHeight="1" x14ac:dyDescent="0.2">
      <c r="A530" s="125"/>
      <c r="B530" s="67">
        <v>352</v>
      </c>
      <c r="C530" s="68" t="s">
        <v>445</v>
      </c>
      <c r="D530" s="166" t="s">
        <v>662</v>
      </c>
      <c r="E530" s="167" t="s">
        <v>0</v>
      </c>
      <c r="F530" s="141"/>
      <c r="G530" s="168" t="s">
        <v>617</v>
      </c>
      <c r="H530" s="167" t="s">
        <v>0</v>
      </c>
      <c r="I530" s="141"/>
      <c r="J530" s="168" t="s">
        <v>617</v>
      </c>
      <c r="K530" s="167" t="s">
        <v>0</v>
      </c>
      <c r="L530" s="141"/>
      <c r="M530" s="168" t="s">
        <v>617</v>
      </c>
      <c r="N530" s="167" t="s">
        <v>0</v>
      </c>
      <c r="O530" s="141"/>
      <c r="P530" s="168" t="s">
        <v>617</v>
      </c>
      <c r="R530" s="99">
        <v>2500</v>
      </c>
      <c r="S530" s="99">
        <f t="shared" si="153"/>
        <v>2000</v>
      </c>
      <c r="T530" s="99">
        <f t="shared" si="154"/>
        <v>400.00000000000006</v>
      </c>
      <c r="U530" s="99">
        <f t="shared" si="155"/>
        <v>75</v>
      </c>
      <c r="V530" s="99">
        <f t="shared" si="156"/>
        <v>25.000000000000004</v>
      </c>
      <c r="W530" s="69"/>
      <c r="X530" s="100" t="s">
        <v>0</v>
      </c>
      <c r="Y530" s="171" t="str">
        <f t="shared" si="157"/>
        <v xml:space="preserve">INCOMPLETE!    </v>
      </c>
    </row>
    <row r="531" spans="1:25" s="12" customFormat="1" ht="12" customHeight="1" x14ac:dyDescent="0.2">
      <c r="A531" s="125"/>
      <c r="B531" s="92"/>
      <c r="C531" s="93" t="s">
        <v>446</v>
      </c>
      <c r="D531" s="293" t="s">
        <v>663</v>
      </c>
      <c r="E531" s="294"/>
      <c r="F531" s="294"/>
      <c r="G531" s="294"/>
      <c r="H531" s="294"/>
      <c r="I531" s="294"/>
      <c r="J531" s="294"/>
      <c r="K531" s="294"/>
      <c r="L531" s="294"/>
      <c r="M531" s="294"/>
      <c r="N531" s="294"/>
      <c r="O531" s="294"/>
      <c r="P531" s="295"/>
      <c r="Q531" s="5"/>
      <c r="R531" s="94"/>
      <c r="S531" s="94"/>
      <c r="T531" s="94"/>
      <c r="U531" s="94"/>
      <c r="V531" s="94"/>
      <c r="W531" s="95"/>
      <c r="X531" s="96"/>
      <c r="Y531" s="172"/>
    </row>
    <row r="532" spans="1:25" ht="12" customHeight="1" x14ac:dyDescent="0.2">
      <c r="A532" s="125"/>
      <c r="B532" s="67">
        <v>353</v>
      </c>
      <c r="C532" s="68" t="s">
        <v>447</v>
      </c>
      <c r="D532" s="166" t="s">
        <v>664</v>
      </c>
      <c r="E532" s="167" t="s">
        <v>0</v>
      </c>
      <c r="F532" s="141"/>
      <c r="G532" s="168" t="s">
        <v>617</v>
      </c>
      <c r="H532" s="167" t="s">
        <v>0</v>
      </c>
      <c r="I532" s="141"/>
      <c r="J532" s="168" t="s">
        <v>617</v>
      </c>
      <c r="K532" s="167" t="s">
        <v>0</v>
      </c>
      <c r="L532" s="141"/>
      <c r="M532" s="168" t="s">
        <v>617</v>
      </c>
      <c r="N532" s="167" t="s">
        <v>0</v>
      </c>
      <c r="O532" s="141"/>
      <c r="P532" s="168" t="s">
        <v>617</v>
      </c>
      <c r="R532" s="99">
        <v>2500</v>
      </c>
      <c r="S532" s="99">
        <f>$R532-$T532-$U532-$V532</f>
        <v>2000</v>
      </c>
      <c r="T532" s="99">
        <f>$R532*$R$32</f>
        <v>400.00000000000006</v>
      </c>
      <c r="U532" s="99">
        <f>$R532*$R$33</f>
        <v>75</v>
      </c>
      <c r="V532" s="99">
        <f>$R532*$R$34</f>
        <v>25.000000000000004</v>
      </c>
      <c r="W532" s="69"/>
      <c r="X532" s="100" t="s">
        <v>0</v>
      </c>
      <c r="Y532" s="171" t="str">
        <f>IF(AND(ISNUMBER($F532),ISNUMBER($I532),ISNUMBER($L532),ISNUMBER($O532),$F532&gt;=0,$I532&gt;=0,$L532&gt;=0,$O532&gt;=0),$F532*($S532+$T532*(1+$O$32%)+$U532*(1+$O$33%)+$V532*(1+$O$34%))+$I532*($S532+$T532*(1+$O$32%)+$U532*(1+$O$33%)+$V532*(1+$O$34%))+$L532*($S532+$T532*(1+$O$32%)+$U532*(1+$O$33%)+$V532*(1+$O$34%))+$O532*($S532+$T532*(1+$O$32%)+$U532*(1+$O$33%)+$V532*(1+$O$34%)),"INCOMPLETE!    ")</f>
        <v xml:space="preserve">INCOMPLETE!    </v>
      </c>
    </row>
    <row r="533" spans="1:25" s="12" customFormat="1" ht="12" customHeight="1" x14ac:dyDescent="0.2">
      <c r="A533" s="125"/>
      <c r="B533" s="92"/>
      <c r="C533" s="93" t="s">
        <v>448</v>
      </c>
      <c r="D533" s="293" t="s">
        <v>665</v>
      </c>
      <c r="E533" s="294"/>
      <c r="F533" s="294"/>
      <c r="G533" s="294"/>
      <c r="H533" s="294"/>
      <c r="I533" s="294"/>
      <c r="J533" s="294"/>
      <c r="K533" s="294"/>
      <c r="L533" s="294"/>
      <c r="M533" s="294"/>
      <c r="N533" s="294"/>
      <c r="O533" s="294"/>
      <c r="P533" s="295"/>
      <c r="Q533" s="5"/>
      <c r="R533" s="94"/>
      <c r="S533" s="94"/>
      <c r="T533" s="94"/>
      <c r="U533" s="94"/>
      <c r="V533" s="94"/>
      <c r="W533" s="95"/>
      <c r="X533" s="96"/>
      <c r="Y533" s="172"/>
    </row>
    <row r="534" spans="1:25" ht="12" customHeight="1" x14ac:dyDescent="0.2">
      <c r="A534" s="125"/>
      <c r="B534" s="67">
        <v>354</v>
      </c>
      <c r="C534" s="68" t="s">
        <v>449</v>
      </c>
      <c r="D534" s="166" t="s">
        <v>666</v>
      </c>
      <c r="E534" s="167" t="s">
        <v>0</v>
      </c>
      <c r="F534" s="141"/>
      <c r="G534" s="168" t="s">
        <v>617</v>
      </c>
      <c r="H534" s="167" t="s">
        <v>0</v>
      </c>
      <c r="I534" s="141"/>
      <c r="J534" s="168" t="s">
        <v>617</v>
      </c>
      <c r="K534" s="167" t="s">
        <v>0</v>
      </c>
      <c r="L534" s="141"/>
      <c r="M534" s="168" t="s">
        <v>617</v>
      </c>
      <c r="N534" s="167" t="s">
        <v>0</v>
      </c>
      <c r="O534" s="141"/>
      <c r="P534" s="168" t="s">
        <v>617</v>
      </c>
      <c r="R534" s="99">
        <v>2500</v>
      </c>
      <c r="S534" s="99">
        <f>$R534-$T534-$U534-$V534</f>
        <v>2000</v>
      </c>
      <c r="T534" s="99">
        <f>$R534*$R$32</f>
        <v>400.00000000000006</v>
      </c>
      <c r="U534" s="99">
        <f>$R534*$R$33</f>
        <v>75</v>
      </c>
      <c r="V534" s="99">
        <f>$R534*$R$34</f>
        <v>25.000000000000004</v>
      </c>
      <c r="W534" s="69"/>
      <c r="X534" s="100" t="s">
        <v>0</v>
      </c>
      <c r="Y534" s="171" t="str">
        <f>IF(AND(ISNUMBER($F534),ISNUMBER($I534),ISNUMBER($L534),ISNUMBER($O534),$F534&gt;=0,$I534&gt;=0,$L534&gt;=0,$O534&gt;=0),$F534*($S534+$T534*(1+$O$32%)+$U534*(1+$O$33%)+$V534*(1+$O$34%))+$I534*($S534+$T534*(1+$O$32%)+$U534*(1+$O$33%)+$V534*(1+$O$34%))+$L534*($S534+$T534*(1+$O$32%)+$U534*(1+$O$33%)+$V534*(1+$O$34%))+$O534*($S534+$T534*(1+$O$32%)+$U534*(1+$O$33%)+$V534*(1+$O$34%)),"INCOMPLETE!    ")</f>
        <v xml:space="preserve">INCOMPLETE!    </v>
      </c>
    </row>
    <row r="535" spans="1:25" ht="12" customHeight="1" x14ac:dyDescent="0.2">
      <c r="A535" s="125"/>
      <c r="B535" s="67">
        <v>355</v>
      </c>
      <c r="C535" s="68" t="s">
        <v>450</v>
      </c>
      <c r="D535" s="166" t="s">
        <v>667</v>
      </c>
      <c r="E535" s="167" t="s">
        <v>0</v>
      </c>
      <c r="F535" s="141"/>
      <c r="G535" s="168" t="s">
        <v>617</v>
      </c>
      <c r="H535" s="167" t="s">
        <v>0</v>
      </c>
      <c r="I535" s="141"/>
      <c r="J535" s="168" t="s">
        <v>617</v>
      </c>
      <c r="K535" s="167" t="s">
        <v>0</v>
      </c>
      <c r="L535" s="141"/>
      <c r="M535" s="168" t="s">
        <v>617</v>
      </c>
      <c r="N535" s="167" t="s">
        <v>0</v>
      </c>
      <c r="O535" s="141"/>
      <c r="P535" s="168" t="s">
        <v>617</v>
      </c>
      <c r="R535" s="99">
        <v>2500</v>
      </c>
      <c r="S535" s="99">
        <v>2000</v>
      </c>
      <c r="T535" s="99">
        <v>400</v>
      </c>
      <c r="U535" s="99">
        <v>75</v>
      </c>
      <c r="V535" s="99">
        <v>25</v>
      </c>
      <c r="W535" s="69"/>
      <c r="X535" s="100" t="s">
        <v>0</v>
      </c>
      <c r="Y535" s="171" t="str">
        <f>IF(AND(ISNUMBER($F535),ISNUMBER($I535),ISNUMBER($L535),ISNUMBER($O535),$F535&gt;=0,$I535&gt;=0,$L535&gt;=0,$O535&gt;=0),$F535*($S535+$T535*(1+$O$32%)+$U535*(1+$O$33%)+$V535*(1+$O$34%))+$I535*($S535+$T535*(1+$O$32%)+$U535*(1+$O$33%)+$V535*(1+$O$34%))+$L535*($S535+$T535*(1+$O$32%)+$U535*(1+$O$33%)+$V535*(1+$O$34%))+$O535*($S535+$T535*(1+$O$32%)+$U535*(1+$O$33%)+$V535*(1+$O$34%)),"INCOMPLETE!    ")</f>
        <v xml:space="preserve">INCOMPLETE!    </v>
      </c>
    </row>
    <row r="536" spans="1:25" s="12" customFormat="1" ht="12" customHeight="1" x14ac:dyDescent="0.2">
      <c r="A536" s="125"/>
      <c r="B536" s="92"/>
      <c r="C536" s="93" t="s">
        <v>451</v>
      </c>
      <c r="D536" s="293" t="s">
        <v>668</v>
      </c>
      <c r="E536" s="294"/>
      <c r="F536" s="294"/>
      <c r="G536" s="294"/>
      <c r="H536" s="294"/>
      <c r="I536" s="294"/>
      <c r="J536" s="294"/>
      <c r="K536" s="294"/>
      <c r="L536" s="294"/>
      <c r="M536" s="294"/>
      <c r="N536" s="294"/>
      <c r="O536" s="294"/>
      <c r="P536" s="295"/>
      <c r="Q536" s="5"/>
      <c r="R536" s="94"/>
      <c r="S536" s="94"/>
      <c r="T536" s="94"/>
      <c r="U536" s="94"/>
      <c r="V536" s="94"/>
      <c r="W536" s="95"/>
      <c r="X536" s="96"/>
      <c r="Y536" s="172"/>
    </row>
    <row r="537" spans="1:25" ht="12" customHeight="1" x14ac:dyDescent="0.2">
      <c r="A537" s="125"/>
      <c r="B537" s="67">
        <v>356</v>
      </c>
      <c r="C537" s="68" t="s">
        <v>452</v>
      </c>
      <c r="D537" s="166" t="s">
        <v>669</v>
      </c>
      <c r="E537" s="167" t="s">
        <v>0</v>
      </c>
      <c r="F537" s="141"/>
      <c r="G537" s="168" t="s">
        <v>617</v>
      </c>
      <c r="H537" s="167" t="s">
        <v>0</v>
      </c>
      <c r="I537" s="141"/>
      <c r="J537" s="168" t="s">
        <v>617</v>
      </c>
      <c r="K537" s="167" t="s">
        <v>0</v>
      </c>
      <c r="L537" s="141"/>
      <c r="M537" s="168" t="s">
        <v>617</v>
      </c>
      <c r="N537" s="167" t="s">
        <v>0</v>
      </c>
      <c r="O537" s="141"/>
      <c r="P537" s="168" t="s">
        <v>617</v>
      </c>
      <c r="R537" s="99">
        <v>2500</v>
      </c>
      <c r="S537" s="99">
        <f>$R537-$T537-$U537-$V537</f>
        <v>2000</v>
      </c>
      <c r="T537" s="99">
        <f>$R537*$R$32</f>
        <v>400.00000000000006</v>
      </c>
      <c r="U537" s="99">
        <f>$R537*$R$33</f>
        <v>75</v>
      </c>
      <c r="V537" s="99">
        <f>$R537*$R$34</f>
        <v>25.000000000000004</v>
      </c>
      <c r="W537" s="69"/>
      <c r="X537" s="100" t="s">
        <v>0</v>
      </c>
      <c r="Y537" s="171" t="str">
        <f>IF(AND(ISNUMBER($F537),ISNUMBER($I537),ISNUMBER($L537),ISNUMBER($O537),$F537&gt;=0,$I537&gt;=0,$L537&gt;=0,$O537&gt;=0),$F537*($S537+$T537*(1+$O$32%)+$U537*(1+$O$33%)+$V537*(1+$O$34%))+$I537*($S537+$T537*(1+$O$32%)+$U537*(1+$O$33%)+$V537*(1+$O$34%))+$L537*($S537+$T537*(1+$O$32%)+$U537*(1+$O$33%)+$V537*(1+$O$34%))+$O537*($S537+$T537*(1+$O$32%)+$U537*(1+$O$33%)+$V537*(1+$O$34%)),"INCOMPLETE!    ")</f>
        <v xml:space="preserve">INCOMPLETE!    </v>
      </c>
    </row>
    <row r="538" spans="1:25" ht="12" customHeight="1" x14ac:dyDescent="0.2">
      <c r="A538" s="125"/>
      <c r="B538" s="67">
        <v>357</v>
      </c>
      <c r="C538" s="68" t="s">
        <v>453</v>
      </c>
      <c r="D538" s="166" t="s">
        <v>670</v>
      </c>
      <c r="E538" s="167" t="s">
        <v>0</v>
      </c>
      <c r="F538" s="141"/>
      <c r="G538" s="168" t="s">
        <v>617</v>
      </c>
      <c r="H538" s="167" t="s">
        <v>0</v>
      </c>
      <c r="I538" s="141"/>
      <c r="J538" s="168" t="s">
        <v>617</v>
      </c>
      <c r="K538" s="167" t="s">
        <v>0</v>
      </c>
      <c r="L538" s="141"/>
      <c r="M538" s="168" t="s">
        <v>617</v>
      </c>
      <c r="N538" s="167" t="s">
        <v>0</v>
      </c>
      <c r="O538" s="141"/>
      <c r="P538" s="168" t="s">
        <v>617</v>
      </c>
      <c r="R538" s="99">
        <v>2500</v>
      </c>
      <c r="S538" s="99">
        <f t="shared" ref="S538:S539" si="158">$R538-$T538-$U538-$V538</f>
        <v>2000</v>
      </c>
      <c r="T538" s="99">
        <f>$R538*$R$32</f>
        <v>400.00000000000006</v>
      </c>
      <c r="U538" s="99">
        <f>$R538*$R$33</f>
        <v>75</v>
      </c>
      <c r="V538" s="99">
        <f>$R538*$R$34</f>
        <v>25.000000000000004</v>
      </c>
      <c r="W538" s="69"/>
      <c r="X538" s="100" t="s">
        <v>0</v>
      </c>
      <c r="Y538" s="171" t="str">
        <f>IF(AND(ISNUMBER($F538),ISNUMBER($I538),ISNUMBER($L538),ISNUMBER($O538),$F538&gt;=0,$I538&gt;=0,$L538&gt;=0,$O538&gt;=0),$F538*($S538+$T538*(1+$O$32%)+$U538*(1+$O$33%)+$V538*(1+$O$34%))+$I538*($S538+$T538*(1+$O$32%)+$U538*(1+$O$33%)+$V538*(1+$O$34%))+$L538*($S538+$T538*(1+$O$32%)+$U538*(1+$O$33%)+$V538*(1+$O$34%))+$O538*($S538+$T538*(1+$O$32%)+$U538*(1+$O$33%)+$V538*(1+$O$34%)),"INCOMPLETE!    ")</f>
        <v xml:space="preserve">INCOMPLETE!    </v>
      </c>
    </row>
    <row r="539" spans="1:25" ht="12" customHeight="1" x14ac:dyDescent="0.2">
      <c r="A539" s="125"/>
      <c r="B539" s="67">
        <v>358</v>
      </c>
      <c r="C539" s="68" t="s">
        <v>454</v>
      </c>
      <c r="D539" s="166" t="s">
        <v>671</v>
      </c>
      <c r="E539" s="167" t="s">
        <v>0</v>
      </c>
      <c r="F539" s="141"/>
      <c r="G539" s="168" t="s">
        <v>617</v>
      </c>
      <c r="H539" s="167" t="s">
        <v>0</v>
      </c>
      <c r="I539" s="141"/>
      <c r="J539" s="168" t="s">
        <v>617</v>
      </c>
      <c r="K539" s="167" t="s">
        <v>0</v>
      </c>
      <c r="L539" s="141"/>
      <c r="M539" s="168" t="s">
        <v>617</v>
      </c>
      <c r="N539" s="167" t="s">
        <v>0</v>
      </c>
      <c r="O539" s="141"/>
      <c r="P539" s="168" t="s">
        <v>617</v>
      </c>
      <c r="R539" s="99">
        <v>2500</v>
      </c>
      <c r="S539" s="99">
        <f t="shared" si="158"/>
        <v>2000</v>
      </c>
      <c r="T539" s="99">
        <f>$R539*$R$32</f>
        <v>400.00000000000006</v>
      </c>
      <c r="U539" s="99">
        <f>$R539*$R$33</f>
        <v>75</v>
      </c>
      <c r="V539" s="99">
        <f>$R539*$R$34</f>
        <v>25.000000000000004</v>
      </c>
      <c r="W539" s="69"/>
      <c r="X539" s="100" t="s">
        <v>0</v>
      </c>
      <c r="Y539" s="171" t="str">
        <f>IF(AND(ISNUMBER($F539),ISNUMBER($I539),ISNUMBER($L539),ISNUMBER($O539),$F539&gt;=0,$I539&gt;=0,$L539&gt;=0,$O539&gt;=0),$F539*($S539+$T539*(1+$O$32%)+$U539*(1+$O$33%)+$V539*(1+$O$34%))+$I539*($S539+$T539*(1+$O$32%)+$U539*(1+$O$33%)+$V539*(1+$O$34%))+$L539*($S539+$T539*(1+$O$32%)+$U539*(1+$O$33%)+$V539*(1+$O$34%))+$O539*($S539+$T539*(1+$O$32%)+$U539*(1+$O$33%)+$V539*(1+$O$34%)),"INCOMPLETE!    ")</f>
        <v xml:space="preserve">INCOMPLETE!    </v>
      </c>
    </row>
    <row r="540" spans="1:25" s="12" customFormat="1" ht="12" customHeight="1" x14ac:dyDescent="0.2">
      <c r="A540" s="125"/>
      <c r="B540" s="92"/>
      <c r="C540" s="93" t="s">
        <v>455</v>
      </c>
      <c r="D540" s="293" t="s">
        <v>672</v>
      </c>
      <c r="E540" s="294"/>
      <c r="F540" s="294"/>
      <c r="G540" s="294"/>
      <c r="H540" s="294"/>
      <c r="I540" s="294"/>
      <c r="J540" s="294"/>
      <c r="K540" s="294"/>
      <c r="L540" s="294"/>
      <c r="M540" s="294"/>
      <c r="N540" s="294"/>
      <c r="O540" s="294"/>
      <c r="P540" s="295"/>
      <c r="Q540" s="5"/>
      <c r="R540" s="94"/>
      <c r="S540" s="94"/>
      <c r="T540" s="94"/>
      <c r="U540" s="94"/>
      <c r="V540" s="94"/>
      <c r="W540" s="95"/>
      <c r="X540" s="96"/>
      <c r="Y540" s="172"/>
    </row>
    <row r="541" spans="1:25" ht="12" customHeight="1" x14ac:dyDescent="0.2">
      <c r="A541" s="125"/>
      <c r="B541" s="67">
        <v>359</v>
      </c>
      <c r="C541" s="68" t="s">
        <v>456</v>
      </c>
      <c r="D541" s="166" t="s">
        <v>673</v>
      </c>
      <c r="E541" s="167" t="s">
        <v>0</v>
      </c>
      <c r="F541" s="141"/>
      <c r="G541" s="168" t="s">
        <v>617</v>
      </c>
      <c r="H541" s="167" t="s">
        <v>0</v>
      </c>
      <c r="I541" s="141"/>
      <c r="J541" s="168" t="s">
        <v>617</v>
      </c>
      <c r="K541" s="167" t="s">
        <v>0</v>
      </c>
      <c r="L541" s="141"/>
      <c r="M541" s="168" t="s">
        <v>617</v>
      </c>
      <c r="N541" s="167" t="s">
        <v>0</v>
      </c>
      <c r="O541" s="141"/>
      <c r="P541" s="168" t="s">
        <v>617</v>
      </c>
      <c r="R541" s="99">
        <v>2500</v>
      </c>
      <c r="S541" s="99">
        <f t="shared" ref="S541:S552" si="159">$R541-$T541-$U541-$V541</f>
        <v>2000</v>
      </c>
      <c r="T541" s="99">
        <f t="shared" ref="T541:T552" si="160">$R541*$R$32</f>
        <v>400.00000000000006</v>
      </c>
      <c r="U541" s="99">
        <f t="shared" ref="U541:U552" si="161">$R541*$R$33</f>
        <v>75</v>
      </c>
      <c r="V541" s="99">
        <f t="shared" ref="V541:V552" si="162">$R541*$R$34</f>
        <v>25.000000000000004</v>
      </c>
      <c r="W541" s="69"/>
      <c r="X541" s="100" t="s">
        <v>0</v>
      </c>
      <c r="Y541" s="171" t="str">
        <f t="shared" ref="Y541:Y552" si="163">IF(AND(ISNUMBER($F541),ISNUMBER($I541),ISNUMBER($L541),ISNUMBER($O541),$F541&gt;=0,$I541&gt;=0,$L541&gt;=0,$O541&gt;=0),$F541*($S541+$T541*(1+$O$32%)+$U541*(1+$O$33%)+$V541*(1+$O$34%))+$I541*($S541+$T541*(1+$O$32%)+$U541*(1+$O$33%)+$V541*(1+$O$34%))+$L541*($S541+$T541*(1+$O$32%)+$U541*(1+$O$33%)+$V541*(1+$O$34%))+$O541*($S541+$T541*(1+$O$32%)+$U541*(1+$O$33%)+$V541*(1+$O$34%)),"INCOMPLETE!    ")</f>
        <v xml:space="preserve">INCOMPLETE!    </v>
      </c>
    </row>
    <row r="542" spans="1:25" ht="12" customHeight="1" x14ac:dyDescent="0.2">
      <c r="A542" s="125"/>
      <c r="B542" s="67">
        <v>360</v>
      </c>
      <c r="C542" s="68" t="s">
        <v>457</v>
      </c>
      <c r="D542" s="166" t="s">
        <v>674</v>
      </c>
      <c r="E542" s="167" t="s">
        <v>0</v>
      </c>
      <c r="F542" s="141"/>
      <c r="G542" s="168" t="s">
        <v>617</v>
      </c>
      <c r="H542" s="167" t="s">
        <v>0</v>
      </c>
      <c r="I542" s="141"/>
      <c r="J542" s="168" t="s">
        <v>617</v>
      </c>
      <c r="K542" s="167" t="s">
        <v>0</v>
      </c>
      <c r="L542" s="141"/>
      <c r="M542" s="168" t="s">
        <v>617</v>
      </c>
      <c r="N542" s="167" t="s">
        <v>0</v>
      </c>
      <c r="O542" s="141"/>
      <c r="P542" s="168" t="s">
        <v>617</v>
      </c>
      <c r="R542" s="99">
        <v>2500</v>
      </c>
      <c r="S542" s="99">
        <f t="shared" si="159"/>
        <v>2000</v>
      </c>
      <c r="T542" s="99">
        <f t="shared" si="160"/>
        <v>400.00000000000006</v>
      </c>
      <c r="U542" s="99">
        <f t="shared" si="161"/>
        <v>75</v>
      </c>
      <c r="V542" s="99">
        <f t="shared" si="162"/>
        <v>25.000000000000004</v>
      </c>
      <c r="W542" s="69"/>
      <c r="X542" s="100" t="s">
        <v>0</v>
      </c>
      <c r="Y542" s="171" t="str">
        <f t="shared" si="163"/>
        <v xml:space="preserve">INCOMPLETE!    </v>
      </c>
    </row>
    <row r="543" spans="1:25" ht="12" customHeight="1" x14ac:dyDescent="0.2">
      <c r="A543" s="125"/>
      <c r="B543" s="67">
        <v>361</v>
      </c>
      <c r="C543" s="68" t="s">
        <v>458</v>
      </c>
      <c r="D543" s="166" t="s">
        <v>675</v>
      </c>
      <c r="E543" s="167" t="s">
        <v>0</v>
      </c>
      <c r="F543" s="141"/>
      <c r="G543" s="168" t="s">
        <v>617</v>
      </c>
      <c r="H543" s="167" t="s">
        <v>0</v>
      </c>
      <c r="I543" s="141"/>
      <c r="J543" s="168" t="s">
        <v>617</v>
      </c>
      <c r="K543" s="167" t="s">
        <v>0</v>
      </c>
      <c r="L543" s="141"/>
      <c r="M543" s="168" t="s">
        <v>617</v>
      </c>
      <c r="N543" s="167" t="s">
        <v>0</v>
      </c>
      <c r="O543" s="141"/>
      <c r="P543" s="168" t="s">
        <v>617</v>
      </c>
      <c r="R543" s="99">
        <v>2500</v>
      </c>
      <c r="S543" s="99">
        <f t="shared" si="159"/>
        <v>2000</v>
      </c>
      <c r="T543" s="99">
        <f t="shared" si="160"/>
        <v>400.00000000000006</v>
      </c>
      <c r="U543" s="99">
        <f t="shared" si="161"/>
        <v>75</v>
      </c>
      <c r="V543" s="99">
        <f t="shared" si="162"/>
        <v>25.000000000000004</v>
      </c>
      <c r="W543" s="69"/>
      <c r="X543" s="100" t="s">
        <v>0</v>
      </c>
      <c r="Y543" s="171" t="str">
        <f t="shared" si="163"/>
        <v xml:space="preserve">INCOMPLETE!    </v>
      </c>
    </row>
    <row r="544" spans="1:25" ht="12" customHeight="1" x14ac:dyDescent="0.2">
      <c r="A544" s="125"/>
      <c r="B544" s="67">
        <v>362</v>
      </c>
      <c r="C544" s="68" t="s">
        <v>459</v>
      </c>
      <c r="D544" s="166" t="s">
        <v>676</v>
      </c>
      <c r="E544" s="167" t="s">
        <v>0</v>
      </c>
      <c r="F544" s="141"/>
      <c r="G544" s="168" t="s">
        <v>617</v>
      </c>
      <c r="H544" s="167" t="s">
        <v>0</v>
      </c>
      <c r="I544" s="141"/>
      <c r="J544" s="168" t="s">
        <v>617</v>
      </c>
      <c r="K544" s="167" t="s">
        <v>0</v>
      </c>
      <c r="L544" s="141"/>
      <c r="M544" s="168" t="s">
        <v>617</v>
      </c>
      <c r="N544" s="167" t="s">
        <v>0</v>
      </c>
      <c r="O544" s="141"/>
      <c r="P544" s="168" t="s">
        <v>617</v>
      </c>
      <c r="R544" s="99">
        <v>2500</v>
      </c>
      <c r="S544" s="99">
        <f t="shared" si="159"/>
        <v>2000</v>
      </c>
      <c r="T544" s="99">
        <f t="shared" si="160"/>
        <v>400.00000000000006</v>
      </c>
      <c r="U544" s="99">
        <f t="shared" si="161"/>
        <v>75</v>
      </c>
      <c r="V544" s="99">
        <f t="shared" si="162"/>
        <v>25.000000000000004</v>
      </c>
      <c r="W544" s="69"/>
      <c r="X544" s="100" t="s">
        <v>0</v>
      </c>
      <c r="Y544" s="171" t="str">
        <f t="shared" si="163"/>
        <v xml:space="preserve">INCOMPLETE!    </v>
      </c>
    </row>
    <row r="545" spans="1:25" ht="12" customHeight="1" x14ac:dyDescent="0.2">
      <c r="A545" s="125"/>
      <c r="B545" s="67">
        <v>363</v>
      </c>
      <c r="C545" s="68" t="s">
        <v>460</v>
      </c>
      <c r="D545" s="166" t="s">
        <v>677</v>
      </c>
      <c r="E545" s="167" t="s">
        <v>0</v>
      </c>
      <c r="F545" s="141"/>
      <c r="G545" s="168" t="s">
        <v>617</v>
      </c>
      <c r="H545" s="167" t="s">
        <v>0</v>
      </c>
      <c r="I545" s="141"/>
      <c r="J545" s="168" t="s">
        <v>617</v>
      </c>
      <c r="K545" s="167" t="s">
        <v>0</v>
      </c>
      <c r="L545" s="141"/>
      <c r="M545" s="168" t="s">
        <v>617</v>
      </c>
      <c r="N545" s="167" t="s">
        <v>0</v>
      </c>
      <c r="O545" s="141"/>
      <c r="P545" s="168" t="s">
        <v>617</v>
      </c>
      <c r="R545" s="99">
        <v>2500</v>
      </c>
      <c r="S545" s="99">
        <f t="shared" si="159"/>
        <v>2000</v>
      </c>
      <c r="T545" s="99">
        <f t="shared" si="160"/>
        <v>400.00000000000006</v>
      </c>
      <c r="U545" s="99">
        <f t="shared" si="161"/>
        <v>75</v>
      </c>
      <c r="V545" s="99">
        <f t="shared" si="162"/>
        <v>25.000000000000004</v>
      </c>
      <c r="W545" s="69"/>
      <c r="X545" s="100" t="s">
        <v>0</v>
      </c>
      <c r="Y545" s="171" t="str">
        <f t="shared" si="163"/>
        <v xml:space="preserve">INCOMPLETE!    </v>
      </c>
    </row>
    <row r="546" spans="1:25" ht="12" customHeight="1" x14ac:dyDescent="0.2">
      <c r="A546" s="125"/>
      <c r="B546" s="67">
        <v>364</v>
      </c>
      <c r="C546" s="68" t="s">
        <v>461</v>
      </c>
      <c r="D546" s="166" t="s">
        <v>678</v>
      </c>
      <c r="E546" s="167" t="s">
        <v>0</v>
      </c>
      <c r="F546" s="141"/>
      <c r="G546" s="168" t="s">
        <v>617</v>
      </c>
      <c r="H546" s="167" t="s">
        <v>0</v>
      </c>
      <c r="I546" s="141"/>
      <c r="J546" s="168" t="s">
        <v>617</v>
      </c>
      <c r="K546" s="167" t="s">
        <v>0</v>
      </c>
      <c r="L546" s="141"/>
      <c r="M546" s="168" t="s">
        <v>617</v>
      </c>
      <c r="N546" s="167" t="s">
        <v>0</v>
      </c>
      <c r="O546" s="141"/>
      <c r="P546" s="168" t="s">
        <v>617</v>
      </c>
      <c r="R546" s="99">
        <v>2500</v>
      </c>
      <c r="S546" s="99">
        <f t="shared" si="159"/>
        <v>2000</v>
      </c>
      <c r="T546" s="99">
        <f t="shared" si="160"/>
        <v>400.00000000000006</v>
      </c>
      <c r="U546" s="99">
        <f t="shared" si="161"/>
        <v>75</v>
      </c>
      <c r="V546" s="99">
        <f t="shared" si="162"/>
        <v>25.000000000000004</v>
      </c>
      <c r="W546" s="69"/>
      <c r="X546" s="100" t="s">
        <v>0</v>
      </c>
      <c r="Y546" s="171" t="str">
        <f t="shared" si="163"/>
        <v xml:space="preserve">INCOMPLETE!    </v>
      </c>
    </row>
    <row r="547" spans="1:25" ht="12" customHeight="1" x14ac:dyDescent="0.2">
      <c r="A547" s="125"/>
      <c r="B547" s="67">
        <v>365</v>
      </c>
      <c r="C547" s="68" t="s">
        <v>462</v>
      </c>
      <c r="D547" s="166" t="s">
        <v>679</v>
      </c>
      <c r="E547" s="167" t="s">
        <v>0</v>
      </c>
      <c r="F547" s="141"/>
      <c r="G547" s="168" t="s">
        <v>617</v>
      </c>
      <c r="H547" s="167" t="s">
        <v>0</v>
      </c>
      <c r="I547" s="141"/>
      <c r="J547" s="168" t="s">
        <v>617</v>
      </c>
      <c r="K547" s="167" t="s">
        <v>0</v>
      </c>
      <c r="L547" s="141"/>
      <c r="M547" s="168" t="s">
        <v>617</v>
      </c>
      <c r="N547" s="167" t="s">
        <v>0</v>
      </c>
      <c r="O547" s="141"/>
      <c r="P547" s="168" t="s">
        <v>617</v>
      </c>
      <c r="R547" s="99">
        <v>2500</v>
      </c>
      <c r="S547" s="99">
        <f t="shared" si="159"/>
        <v>2000</v>
      </c>
      <c r="T547" s="99">
        <f t="shared" si="160"/>
        <v>400.00000000000006</v>
      </c>
      <c r="U547" s="99">
        <f t="shared" si="161"/>
        <v>75</v>
      </c>
      <c r="V547" s="99">
        <f t="shared" si="162"/>
        <v>25.000000000000004</v>
      </c>
      <c r="W547" s="69"/>
      <c r="X547" s="100" t="s">
        <v>0</v>
      </c>
      <c r="Y547" s="171" t="str">
        <f t="shared" si="163"/>
        <v xml:space="preserve">INCOMPLETE!    </v>
      </c>
    </row>
    <row r="548" spans="1:25" ht="12" customHeight="1" x14ac:dyDescent="0.2">
      <c r="A548" s="125"/>
      <c r="B548" s="67">
        <v>366</v>
      </c>
      <c r="C548" s="68" t="s">
        <v>463</v>
      </c>
      <c r="D548" s="166" t="s">
        <v>680</v>
      </c>
      <c r="E548" s="167" t="s">
        <v>0</v>
      </c>
      <c r="F548" s="141"/>
      <c r="G548" s="168" t="s">
        <v>617</v>
      </c>
      <c r="H548" s="167" t="s">
        <v>0</v>
      </c>
      <c r="I548" s="141"/>
      <c r="J548" s="168" t="s">
        <v>617</v>
      </c>
      <c r="K548" s="167" t="s">
        <v>0</v>
      </c>
      <c r="L548" s="141"/>
      <c r="M548" s="168" t="s">
        <v>617</v>
      </c>
      <c r="N548" s="167" t="s">
        <v>0</v>
      </c>
      <c r="O548" s="141"/>
      <c r="P548" s="168" t="s">
        <v>617</v>
      </c>
      <c r="R548" s="99">
        <v>2500</v>
      </c>
      <c r="S548" s="99">
        <f t="shared" si="159"/>
        <v>2000</v>
      </c>
      <c r="T548" s="99">
        <f t="shared" si="160"/>
        <v>400.00000000000006</v>
      </c>
      <c r="U548" s="99">
        <f t="shared" si="161"/>
        <v>75</v>
      </c>
      <c r="V548" s="99">
        <f t="shared" si="162"/>
        <v>25.000000000000004</v>
      </c>
      <c r="W548" s="69"/>
      <c r="X548" s="100" t="s">
        <v>0</v>
      </c>
      <c r="Y548" s="171" t="str">
        <f t="shared" si="163"/>
        <v xml:space="preserve">INCOMPLETE!    </v>
      </c>
    </row>
    <row r="549" spans="1:25" ht="12" customHeight="1" x14ac:dyDescent="0.2">
      <c r="A549" s="125"/>
      <c r="B549" s="67">
        <v>367</v>
      </c>
      <c r="C549" s="68" t="s">
        <v>464</v>
      </c>
      <c r="D549" s="166" t="s">
        <v>681</v>
      </c>
      <c r="E549" s="167" t="s">
        <v>0</v>
      </c>
      <c r="F549" s="141"/>
      <c r="G549" s="168" t="s">
        <v>617</v>
      </c>
      <c r="H549" s="167" t="s">
        <v>0</v>
      </c>
      <c r="I549" s="141"/>
      <c r="J549" s="168" t="s">
        <v>617</v>
      </c>
      <c r="K549" s="167" t="s">
        <v>0</v>
      </c>
      <c r="L549" s="141"/>
      <c r="M549" s="168" t="s">
        <v>617</v>
      </c>
      <c r="N549" s="167" t="s">
        <v>0</v>
      </c>
      <c r="O549" s="141"/>
      <c r="P549" s="168" t="s">
        <v>617</v>
      </c>
      <c r="R549" s="99">
        <v>2500</v>
      </c>
      <c r="S549" s="99">
        <f t="shared" si="159"/>
        <v>2000</v>
      </c>
      <c r="T549" s="99">
        <f t="shared" si="160"/>
        <v>400.00000000000006</v>
      </c>
      <c r="U549" s="99">
        <f t="shared" si="161"/>
        <v>75</v>
      </c>
      <c r="V549" s="99">
        <f t="shared" si="162"/>
        <v>25.000000000000004</v>
      </c>
      <c r="W549" s="69"/>
      <c r="X549" s="100" t="s">
        <v>0</v>
      </c>
      <c r="Y549" s="171" t="str">
        <f t="shared" si="163"/>
        <v xml:space="preserve">INCOMPLETE!    </v>
      </c>
    </row>
    <row r="550" spans="1:25" ht="12" customHeight="1" x14ac:dyDescent="0.2">
      <c r="A550" s="125"/>
      <c r="B550" s="67">
        <v>368</v>
      </c>
      <c r="C550" s="68" t="s">
        <v>465</v>
      </c>
      <c r="D550" s="166" t="s">
        <v>679</v>
      </c>
      <c r="E550" s="167" t="s">
        <v>0</v>
      </c>
      <c r="F550" s="141"/>
      <c r="G550" s="168" t="s">
        <v>617</v>
      </c>
      <c r="H550" s="167" t="s">
        <v>0</v>
      </c>
      <c r="I550" s="141"/>
      <c r="J550" s="168" t="s">
        <v>617</v>
      </c>
      <c r="K550" s="167" t="s">
        <v>0</v>
      </c>
      <c r="L550" s="141"/>
      <c r="M550" s="168" t="s">
        <v>617</v>
      </c>
      <c r="N550" s="167" t="s">
        <v>0</v>
      </c>
      <c r="O550" s="141"/>
      <c r="P550" s="168" t="s">
        <v>617</v>
      </c>
      <c r="R550" s="99">
        <v>2500</v>
      </c>
      <c r="S550" s="99">
        <f t="shared" si="159"/>
        <v>2000</v>
      </c>
      <c r="T550" s="99">
        <f t="shared" si="160"/>
        <v>400.00000000000006</v>
      </c>
      <c r="U550" s="99">
        <f t="shared" si="161"/>
        <v>75</v>
      </c>
      <c r="V550" s="99">
        <f t="shared" si="162"/>
        <v>25.000000000000004</v>
      </c>
      <c r="W550" s="69"/>
      <c r="X550" s="100" t="s">
        <v>0</v>
      </c>
      <c r="Y550" s="171" t="str">
        <f t="shared" si="163"/>
        <v xml:space="preserve">INCOMPLETE!    </v>
      </c>
    </row>
    <row r="551" spans="1:25" ht="12" customHeight="1" x14ac:dyDescent="0.2">
      <c r="A551" s="125"/>
      <c r="B551" s="67">
        <v>369</v>
      </c>
      <c r="C551" s="68" t="s">
        <v>466</v>
      </c>
      <c r="D551" s="166" t="s">
        <v>680</v>
      </c>
      <c r="E551" s="167" t="s">
        <v>0</v>
      </c>
      <c r="F551" s="141"/>
      <c r="G551" s="168" t="s">
        <v>617</v>
      </c>
      <c r="H551" s="167" t="s">
        <v>0</v>
      </c>
      <c r="I551" s="141"/>
      <c r="J551" s="168" t="s">
        <v>617</v>
      </c>
      <c r="K551" s="167" t="s">
        <v>0</v>
      </c>
      <c r="L551" s="141"/>
      <c r="M551" s="168" t="s">
        <v>617</v>
      </c>
      <c r="N551" s="167" t="s">
        <v>0</v>
      </c>
      <c r="O551" s="141"/>
      <c r="P551" s="168" t="s">
        <v>617</v>
      </c>
      <c r="R551" s="99">
        <v>2500</v>
      </c>
      <c r="S551" s="99">
        <f t="shared" si="159"/>
        <v>2000</v>
      </c>
      <c r="T551" s="99">
        <f t="shared" si="160"/>
        <v>400.00000000000006</v>
      </c>
      <c r="U551" s="99">
        <f t="shared" si="161"/>
        <v>75</v>
      </c>
      <c r="V551" s="99">
        <f t="shared" si="162"/>
        <v>25.000000000000004</v>
      </c>
      <c r="W551" s="69"/>
      <c r="X551" s="100" t="s">
        <v>0</v>
      </c>
      <c r="Y551" s="171" t="str">
        <f t="shared" si="163"/>
        <v xml:space="preserve">INCOMPLETE!    </v>
      </c>
    </row>
    <row r="552" spans="1:25" ht="12" customHeight="1" x14ac:dyDescent="0.2">
      <c r="A552" s="125"/>
      <c r="B552" s="67">
        <v>370</v>
      </c>
      <c r="C552" s="68" t="s">
        <v>467</v>
      </c>
      <c r="D552" s="166" t="s">
        <v>681</v>
      </c>
      <c r="E552" s="167" t="s">
        <v>0</v>
      </c>
      <c r="F552" s="141"/>
      <c r="G552" s="168" t="s">
        <v>617</v>
      </c>
      <c r="H552" s="167" t="s">
        <v>0</v>
      </c>
      <c r="I552" s="141"/>
      <c r="J552" s="168" t="s">
        <v>617</v>
      </c>
      <c r="K552" s="167" t="s">
        <v>0</v>
      </c>
      <c r="L552" s="141"/>
      <c r="M552" s="168" t="s">
        <v>617</v>
      </c>
      <c r="N552" s="167" t="s">
        <v>0</v>
      </c>
      <c r="O552" s="141"/>
      <c r="P552" s="168" t="s">
        <v>617</v>
      </c>
      <c r="R552" s="99">
        <v>2500</v>
      </c>
      <c r="S552" s="99">
        <f t="shared" si="159"/>
        <v>2000</v>
      </c>
      <c r="T552" s="99">
        <f t="shared" si="160"/>
        <v>400.00000000000006</v>
      </c>
      <c r="U552" s="99">
        <f t="shared" si="161"/>
        <v>75</v>
      </c>
      <c r="V552" s="99">
        <f t="shared" si="162"/>
        <v>25.000000000000004</v>
      </c>
      <c r="W552" s="69"/>
      <c r="X552" s="100" t="s">
        <v>0</v>
      </c>
      <c r="Y552" s="171" t="str">
        <f t="shared" si="163"/>
        <v xml:space="preserve">INCOMPLETE!    </v>
      </c>
    </row>
    <row r="553" spans="1:25" ht="6" customHeight="1" x14ac:dyDescent="0.2">
      <c r="B553" s="33"/>
    </row>
    <row r="554" spans="1:25" ht="15" customHeight="1" x14ac:dyDescent="0.2">
      <c r="B554" s="33"/>
      <c r="C554" s="113" t="s">
        <v>487</v>
      </c>
      <c r="D554" s="310" t="s">
        <v>689</v>
      </c>
      <c r="E554" s="311"/>
      <c r="F554" s="311"/>
      <c r="G554" s="311"/>
      <c r="H554" s="311"/>
      <c r="I554" s="311"/>
      <c r="J554" s="311"/>
      <c r="K554" s="311"/>
      <c r="L554" s="311"/>
      <c r="M554" s="311"/>
      <c r="N554" s="311"/>
      <c r="O554" s="311"/>
      <c r="P554" s="311"/>
      <c r="Q554" s="311"/>
      <c r="R554" s="311"/>
      <c r="S554" s="311"/>
      <c r="T554" s="311"/>
      <c r="U554" s="311"/>
      <c r="V554" s="311"/>
      <c r="X554" s="100" t="s">
        <v>0</v>
      </c>
      <c r="Y554" s="171">
        <f>SUM(Y510:Y552)</f>
        <v>0</v>
      </c>
    </row>
    <row r="555" spans="1:25" ht="12" customHeight="1" x14ac:dyDescent="0.2">
      <c r="B555" s="33"/>
    </row>
    <row r="556" spans="1:25" ht="12" customHeight="1" x14ac:dyDescent="0.2">
      <c r="B556" s="33"/>
    </row>
    <row r="557" spans="1:25" ht="26.4" customHeight="1" x14ac:dyDescent="0.2">
      <c r="B557" s="185" t="s">
        <v>700</v>
      </c>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row>
    <row r="558" spans="1:25" ht="15.6" customHeight="1" x14ac:dyDescent="0.2">
      <c r="B558" s="186" t="s">
        <v>701</v>
      </c>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row>
    <row r="559" spans="1:25" ht="26.4" customHeight="1" x14ac:dyDescent="0.2">
      <c r="B559" s="7"/>
      <c r="C559" s="185" t="s">
        <v>696</v>
      </c>
      <c r="D559" s="185"/>
      <c r="E559" s="185"/>
      <c r="F559" s="185"/>
      <c r="G559" s="185"/>
      <c r="H559" s="185"/>
      <c r="I559" s="185"/>
      <c r="J559" s="185"/>
      <c r="K559" s="185"/>
      <c r="L559" s="185"/>
      <c r="M559" s="185"/>
      <c r="N559" s="185"/>
      <c r="O559" s="185"/>
      <c r="P559" s="185"/>
      <c r="Q559" s="185"/>
      <c r="R559" s="185"/>
      <c r="S559" s="185"/>
      <c r="T559" s="185"/>
      <c r="U559" s="185"/>
      <c r="V559" s="185"/>
      <c r="W559" s="185"/>
      <c r="X559" s="185"/>
    </row>
    <row r="560" spans="1:25" ht="26.4" customHeight="1" x14ac:dyDescent="0.2">
      <c r="B560" s="7"/>
      <c r="C560" s="185" t="s">
        <v>697</v>
      </c>
      <c r="D560" s="185"/>
      <c r="E560" s="185"/>
      <c r="F560" s="185"/>
      <c r="G560" s="185"/>
      <c r="H560" s="185"/>
      <c r="I560" s="185"/>
      <c r="J560" s="185"/>
      <c r="K560" s="185"/>
      <c r="L560" s="185"/>
      <c r="M560" s="185"/>
      <c r="N560" s="185"/>
      <c r="O560" s="185"/>
      <c r="P560" s="185"/>
      <c r="Q560" s="185"/>
      <c r="R560" s="185"/>
      <c r="S560" s="185"/>
      <c r="T560" s="185"/>
      <c r="U560" s="185"/>
      <c r="V560" s="185"/>
      <c r="W560" s="185"/>
      <c r="X560" s="185"/>
    </row>
    <row r="561" spans="2:25" ht="27.6" customHeight="1" x14ac:dyDescent="0.2">
      <c r="B561" s="7"/>
      <c r="C561" s="185" t="s">
        <v>698</v>
      </c>
      <c r="D561" s="185"/>
      <c r="E561" s="185"/>
      <c r="F561" s="185"/>
      <c r="G561" s="185"/>
      <c r="H561" s="185"/>
      <c r="I561" s="185"/>
      <c r="J561" s="185"/>
      <c r="K561" s="185"/>
      <c r="L561" s="185"/>
      <c r="M561" s="185"/>
      <c r="N561" s="185"/>
      <c r="O561" s="185"/>
      <c r="P561" s="185"/>
      <c r="Q561" s="185"/>
      <c r="R561" s="185"/>
      <c r="S561" s="185"/>
      <c r="T561" s="185"/>
      <c r="U561" s="185"/>
      <c r="V561" s="185"/>
      <c r="W561" s="185"/>
      <c r="X561" s="185"/>
    </row>
    <row r="562" spans="2:25" ht="30" customHeight="1" x14ac:dyDescent="0.2">
      <c r="B562" s="7"/>
      <c r="C562" s="185" t="s">
        <v>699</v>
      </c>
      <c r="D562" s="185"/>
      <c r="E562" s="185"/>
      <c r="F562" s="185"/>
      <c r="G562" s="185"/>
      <c r="H562" s="185"/>
      <c r="I562" s="185"/>
      <c r="J562" s="185"/>
      <c r="K562" s="185"/>
      <c r="L562" s="185"/>
      <c r="M562" s="185"/>
      <c r="N562" s="185"/>
      <c r="O562" s="185"/>
      <c r="P562" s="185"/>
      <c r="Q562" s="185"/>
      <c r="R562" s="185"/>
      <c r="S562" s="185"/>
      <c r="T562" s="185"/>
      <c r="U562" s="185"/>
      <c r="V562" s="185"/>
      <c r="W562" s="185"/>
      <c r="X562" s="185"/>
    </row>
    <row r="563" spans="2:25" ht="22.2" customHeight="1" x14ac:dyDescent="0.2">
      <c r="B563" s="7"/>
      <c r="C563" s="186" t="s">
        <v>702</v>
      </c>
      <c r="D563" s="186"/>
      <c r="E563" s="186"/>
      <c r="F563" s="186"/>
      <c r="G563" s="186"/>
      <c r="H563" s="186"/>
      <c r="I563" s="186"/>
      <c r="J563" s="186"/>
      <c r="K563" s="186"/>
      <c r="L563" s="186"/>
      <c r="M563" s="186"/>
      <c r="N563" s="186"/>
      <c r="O563" s="186"/>
      <c r="P563" s="186"/>
      <c r="Q563" s="186"/>
      <c r="R563" s="186"/>
      <c r="S563" s="186"/>
      <c r="T563" s="186"/>
      <c r="U563" s="186"/>
      <c r="V563" s="186"/>
      <c r="W563" s="186"/>
      <c r="X563" s="186"/>
    </row>
    <row r="564" spans="2:25" ht="16.8" customHeight="1" x14ac:dyDescent="0.2">
      <c r="B564" s="186" t="s">
        <v>703</v>
      </c>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row>
    <row r="565" spans="2:25" ht="15" customHeight="1" x14ac:dyDescent="0.2">
      <c r="B565" s="33"/>
    </row>
    <row r="566" spans="2:25" ht="24" customHeight="1" x14ac:dyDescent="0.2">
      <c r="B566" s="117" t="s">
        <v>682</v>
      </c>
    </row>
    <row r="567" spans="2:25" ht="15" customHeight="1" x14ac:dyDescent="0.2">
      <c r="B567" s="33"/>
      <c r="C567" s="119" t="s">
        <v>470</v>
      </c>
      <c r="D567" s="291" t="s">
        <v>685</v>
      </c>
      <c r="E567" s="292"/>
      <c r="F567" s="292"/>
      <c r="G567" s="292"/>
      <c r="H567" s="292"/>
      <c r="I567" s="292"/>
      <c r="J567" s="292"/>
      <c r="K567" s="292"/>
      <c r="L567" s="292"/>
      <c r="M567" s="292"/>
      <c r="N567" s="292"/>
      <c r="O567" s="292"/>
      <c r="P567" s="292"/>
      <c r="Q567" s="292"/>
      <c r="R567" s="292"/>
      <c r="S567" s="292"/>
      <c r="T567" s="292"/>
      <c r="U567" s="292"/>
      <c r="V567" s="292"/>
      <c r="X567" s="32" t="s">
        <v>0</v>
      </c>
      <c r="Y567" s="144">
        <f>Y196</f>
        <v>0</v>
      </c>
    </row>
    <row r="568" spans="2:25" ht="15" customHeight="1" x14ac:dyDescent="0.2">
      <c r="B568" s="33"/>
      <c r="C568" s="120" t="s">
        <v>469</v>
      </c>
      <c r="D568" s="316" t="s">
        <v>687</v>
      </c>
      <c r="E568" s="317"/>
      <c r="F568" s="317"/>
      <c r="G568" s="317"/>
      <c r="H568" s="317"/>
      <c r="I568" s="317"/>
      <c r="J568" s="317"/>
      <c r="K568" s="317"/>
      <c r="L568" s="317"/>
      <c r="M568" s="317"/>
      <c r="N568" s="317"/>
      <c r="O568" s="317"/>
      <c r="P568" s="317"/>
      <c r="Q568" s="317"/>
      <c r="R568" s="317"/>
      <c r="S568" s="317"/>
      <c r="T568" s="317"/>
      <c r="U568" s="317"/>
      <c r="V568" s="317"/>
      <c r="X568" s="53" t="s">
        <v>0</v>
      </c>
      <c r="Y568" s="152">
        <f>Y358</f>
        <v>0</v>
      </c>
    </row>
    <row r="569" spans="2:25" ht="15" customHeight="1" x14ac:dyDescent="0.2">
      <c r="B569" s="33"/>
      <c r="C569" s="121" t="s">
        <v>468</v>
      </c>
      <c r="D569" s="255" t="s">
        <v>688</v>
      </c>
      <c r="E569" s="256"/>
      <c r="F569" s="256"/>
      <c r="G569" s="256"/>
      <c r="H569" s="256"/>
      <c r="I569" s="256"/>
      <c r="J569" s="256"/>
      <c r="K569" s="256"/>
      <c r="L569" s="256"/>
      <c r="M569" s="256"/>
      <c r="N569" s="256"/>
      <c r="O569" s="256"/>
      <c r="P569" s="256"/>
      <c r="Q569" s="256"/>
      <c r="R569" s="256"/>
      <c r="S569" s="256"/>
      <c r="T569" s="256"/>
      <c r="U569" s="256"/>
      <c r="V569" s="256"/>
      <c r="X569" s="79" t="s">
        <v>0</v>
      </c>
      <c r="Y569" s="162">
        <f>Y501</f>
        <v>0</v>
      </c>
    </row>
    <row r="570" spans="2:25" ht="15" customHeight="1" thickBot="1" x14ac:dyDescent="0.25">
      <c r="B570" s="33"/>
      <c r="C570" s="122" t="s">
        <v>487</v>
      </c>
      <c r="D570" s="310" t="s">
        <v>689</v>
      </c>
      <c r="E570" s="311"/>
      <c r="F570" s="311"/>
      <c r="G570" s="311"/>
      <c r="H570" s="311"/>
      <c r="I570" s="311"/>
      <c r="J570" s="311"/>
      <c r="K570" s="311"/>
      <c r="L570" s="311"/>
      <c r="M570" s="311"/>
      <c r="N570" s="311"/>
      <c r="O570" s="311"/>
      <c r="P570" s="311"/>
      <c r="Q570" s="311"/>
      <c r="R570" s="311"/>
      <c r="S570" s="311"/>
      <c r="T570" s="311"/>
      <c r="U570" s="311"/>
      <c r="V570" s="311"/>
      <c r="X570" s="118" t="s">
        <v>0</v>
      </c>
      <c r="Y570" s="174">
        <f>Y554</f>
        <v>0</v>
      </c>
    </row>
    <row r="571" spans="2:25" ht="9" customHeight="1" thickTop="1" thickBot="1" x14ac:dyDescent="0.25">
      <c r="B571" s="33"/>
      <c r="C571" s="6"/>
      <c r="Y571" s="147"/>
    </row>
    <row r="572" spans="2:25" ht="15" customHeight="1" thickTop="1" thickBot="1" x14ac:dyDescent="0.25">
      <c r="B572" s="33"/>
      <c r="C572" s="123" t="s">
        <v>684</v>
      </c>
      <c r="D572" s="312" t="s">
        <v>683</v>
      </c>
      <c r="E572" s="313"/>
      <c r="F572" s="313"/>
      <c r="G572" s="313"/>
      <c r="H572" s="313"/>
      <c r="I572" s="313"/>
      <c r="J572" s="313"/>
      <c r="K572" s="313"/>
      <c r="L572" s="313"/>
      <c r="M572" s="313"/>
      <c r="N572" s="313"/>
      <c r="O572" s="313"/>
      <c r="P572" s="313"/>
      <c r="Q572" s="313"/>
      <c r="R572" s="313"/>
      <c r="S572" s="313"/>
      <c r="T572" s="313"/>
      <c r="U572" s="313"/>
      <c r="V572" s="313"/>
      <c r="X572" s="116" t="s">
        <v>0</v>
      </c>
      <c r="Y572" s="175">
        <f>Y567+Y568+Y569+Y570</f>
        <v>0</v>
      </c>
    </row>
    <row r="573" spans="2:25" ht="12" customHeight="1" thickTop="1" x14ac:dyDescent="0.2">
      <c r="B573" s="33"/>
    </row>
    <row r="574" spans="2:25" ht="12" hidden="1" customHeight="1" x14ac:dyDescent="0.2">
      <c r="B574" s="33"/>
    </row>
    <row r="575" spans="2:25" ht="12" hidden="1" customHeight="1" x14ac:dyDescent="0.2">
      <c r="B575" s="33"/>
    </row>
    <row r="576" spans="2:25" ht="12" hidden="1" customHeight="1" x14ac:dyDescent="0.2">
      <c r="B576" s="33"/>
    </row>
    <row r="577" spans="2:2" ht="12" hidden="1" customHeight="1" x14ac:dyDescent="0.2">
      <c r="B577" s="33"/>
    </row>
    <row r="578" spans="2:2" ht="12" hidden="1" customHeight="1" x14ac:dyDescent="0.2">
      <c r="B578" s="33"/>
    </row>
    <row r="579" spans="2:2" ht="12" hidden="1" customHeight="1" x14ac:dyDescent="0.2">
      <c r="B579" s="33"/>
    </row>
    <row r="580" spans="2:2" ht="12" hidden="1" customHeight="1" x14ac:dyDescent="0.2">
      <c r="B580" s="33"/>
    </row>
    <row r="581" spans="2:2" ht="12" hidden="1" customHeight="1" x14ac:dyDescent="0.2">
      <c r="B581" s="33"/>
    </row>
    <row r="582" spans="2:2" ht="12" hidden="1" customHeight="1" x14ac:dyDescent="0.2">
      <c r="B582" s="33"/>
    </row>
    <row r="583" spans="2:2" ht="12" hidden="1" customHeight="1" x14ac:dyDescent="0.2">
      <c r="B583" s="33"/>
    </row>
    <row r="584" spans="2:2" ht="12" hidden="1" customHeight="1" x14ac:dyDescent="0.2">
      <c r="B584" s="33"/>
    </row>
    <row r="585" spans="2:2" ht="12" hidden="1" customHeight="1" x14ac:dyDescent="0.2">
      <c r="B585" s="33"/>
    </row>
    <row r="586" spans="2:2" ht="12" hidden="1" customHeight="1" x14ac:dyDescent="0.2">
      <c r="B586" s="33"/>
    </row>
    <row r="587" spans="2:2" ht="12" hidden="1" customHeight="1" x14ac:dyDescent="0.2">
      <c r="B587" s="33"/>
    </row>
    <row r="588" spans="2:2" ht="12" hidden="1" customHeight="1" x14ac:dyDescent="0.2">
      <c r="B588" s="33"/>
    </row>
    <row r="589" spans="2:2" ht="12" hidden="1" customHeight="1" x14ac:dyDescent="0.2">
      <c r="B589" s="33"/>
    </row>
    <row r="590" spans="2:2" ht="12" hidden="1" customHeight="1" x14ac:dyDescent="0.2">
      <c r="B590" s="33"/>
    </row>
    <row r="591" spans="2:2" ht="12" hidden="1" customHeight="1" x14ac:dyDescent="0.2">
      <c r="B591" s="33"/>
    </row>
    <row r="592" spans="2:2" ht="12" hidden="1" customHeight="1" x14ac:dyDescent="0.2">
      <c r="B592" s="33"/>
    </row>
    <row r="593" spans="2:2" ht="12" hidden="1" customHeight="1" x14ac:dyDescent="0.2">
      <c r="B593" s="33"/>
    </row>
    <row r="594" spans="2:2" ht="12" hidden="1" customHeight="1" x14ac:dyDescent="0.2">
      <c r="B594" s="33"/>
    </row>
    <row r="595" spans="2:2" ht="12" hidden="1" customHeight="1" x14ac:dyDescent="0.2">
      <c r="B595" s="33"/>
    </row>
    <row r="596" spans="2:2" ht="12" hidden="1" customHeight="1" x14ac:dyDescent="0.2">
      <c r="B596" s="33"/>
    </row>
    <row r="597" spans="2:2" ht="12" hidden="1" customHeight="1" x14ac:dyDescent="0.2">
      <c r="B597" s="33"/>
    </row>
    <row r="598" spans="2:2" ht="12" hidden="1" customHeight="1" x14ac:dyDescent="0.2">
      <c r="B598" s="33"/>
    </row>
    <row r="599" spans="2:2" ht="12" hidden="1" customHeight="1" x14ac:dyDescent="0.2">
      <c r="B599" s="33"/>
    </row>
    <row r="600" spans="2:2" ht="12" hidden="1" customHeight="1" x14ac:dyDescent="0.2">
      <c r="B600" s="33"/>
    </row>
    <row r="601" spans="2:2" ht="12" hidden="1" customHeight="1" x14ac:dyDescent="0.2">
      <c r="B601" s="33"/>
    </row>
    <row r="602" spans="2:2" ht="12" hidden="1" customHeight="1" x14ac:dyDescent="0.2">
      <c r="B602" s="33"/>
    </row>
    <row r="603" spans="2:2" ht="12" hidden="1" customHeight="1" x14ac:dyDescent="0.2">
      <c r="B603" s="33"/>
    </row>
    <row r="604" spans="2:2" ht="12" hidden="1" customHeight="1" x14ac:dyDescent="0.2">
      <c r="B604" s="33"/>
    </row>
    <row r="605" spans="2:2" ht="12" hidden="1" customHeight="1" x14ac:dyDescent="0.2">
      <c r="B605" s="33"/>
    </row>
    <row r="606" spans="2:2" ht="12" hidden="1" customHeight="1" x14ac:dyDescent="0.2">
      <c r="B606" s="33"/>
    </row>
    <row r="607" spans="2:2" ht="12" hidden="1" customHeight="1" x14ac:dyDescent="0.2">
      <c r="B607" s="33"/>
    </row>
    <row r="608" spans="2:2" ht="12" hidden="1" customHeight="1" x14ac:dyDescent="0.2">
      <c r="B608" s="33"/>
    </row>
    <row r="609" spans="2:2" ht="12" hidden="1" customHeight="1" x14ac:dyDescent="0.2">
      <c r="B609" s="33"/>
    </row>
    <row r="610" spans="2:2" ht="12" hidden="1" customHeight="1" x14ac:dyDescent="0.2">
      <c r="B610" s="33"/>
    </row>
    <row r="611" spans="2:2" ht="12" hidden="1" customHeight="1" x14ac:dyDescent="0.2">
      <c r="B611" s="33"/>
    </row>
    <row r="612" spans="2:2" ht="12" hidden="1" customHeight="1" x14ac:dyDescent="0.2">
      <c r="B612" s="33"/>
    </row>
    <row r="613" spans="2:2" ht="12" hidden="1" customHeight="1" x14ac:dyDescent="0.2">
      <c r="B613" s="33"/>
    </row>
    <row r="614" spans="2:2" ht="12" hidden="1" customHeight="1" x14ac:dyDescent="0.2">
      <c r="B614" s="33"/>
    </row>
    <row r="615" spans="2:2" ht="12" hidden="1" customHeight="1" x14ac:dyDescent="0.2">
      <c r="B615" s="33"/>
    </row>
    <row r="616" spans="2:2" ht="12" hidden="1" customHeight="1" x14ac:dyDescent="0.2">
      <c r="B616" s="33"/>
    </row>
    <row r="617" spans="2:2" ht="12" hidden="1" customHeight="1" x14ac:dyDescent="0.2">
      <c r="B617" s="33"/>
    </row>
    <row r="618" spans="2:2" ht="12" hidden="1" customHeight="1" x14ac:dyDescent="0.2">
      <c r="B618" s="33"/>
    </row>
    <row r="619" spans="2:2" ht="12" hidden="1" customHeight="1" x14ac:dyDescent="0.2">
      <c r="B619" s="33"/>
    </row>
    <row r="620" spans="2:2" ht="12" hidden="1" customHeight="1" x14ac:dyDescent="0.2">
      <c r="B620" s="33"/>
    </row>
    <row r="621" spans="2:2" ht="12" hidden="1" customHeight="1" x14ac:dyDescent="0.2">
      <c r="B621" s="33"/>
    </row>
    <row r="622" spans="2:2" ht="12" hidden="1" customHeight="1" x14ac:dyDescent="0.2">
      <c r="B622" s="33"/>
    </row>
    <row r="623" spans="2:2" ht="12" hidden="1" customHeight="1" x14ac:dyDescent="0.2">
      <c r="B623" s="33"/>
    </row>
    <row r="624" spans="2:2" ht="12" hidden="1" customHeight="1" x14ac:dyDescent="0.2">
      <c r="B624" s="33"/>
    </row>
    <row r="625" spans="2:2" ht="12" hidden="1" customHeight="1" x14ac:dyDescent="0.2">
      <c r="B625" s="33"/>
    </row>
    <row r="626" spans="2:2" ht="12" hidden="1" customHeight="1" x14ac:dyDescent="0.2">
      <c r="B626" s="33"/>
    </row>
    <row r="627" spans="2:2" ht="12" hidden="1" customHeight="1" x14ac:dyDescent="0.2">
      <c r="B627" s="33"/>
    </row>
    <row r="628" spans="2:2" ht="12" hidden="1" customHeight="1" x14ac:dyDescent="0.2">
      <c r="B628" s="33"/>
    </row>
    <row r="629" spans="2:2" ht="12" hidden="1" customHeight="1" x14ac:dyDescent="0.2">
      <c r="B629" s="33"/>
    </row>
    <row r="630" spans="2:2" ht="12" hidden="1" customHeight="1" x14ac:dyDescent="0.2">
      <c r="B630" s="33"/>
    </row>
    <row r="631" spans="2:2" ht="12" hidden="1" customHeight="1" x14ac:dyDescent="0.2">
      <c r="B631" s="33"/>
    </row>
    <row r="632" spans="2:2" ht="12" hidden="1" customHeight="1" x14ac:dyDescent="0.2">
      <c r="B632" s="33"/>
    </row>
    <row r="633" spans="2:2" ht="12" hidden="1" customHeight="1" x14ac:dyDescent="0.2">
      <c r="B633" s="33"/>
    </row>
    <row r="634" spans="2:2" ht="12" hidden="1" customHeight="1" x14ac:dyDescent="0.2">
      <c r="B634" s="33"/>
    </row>
    <row r="635" spans="2:2" ht="12" hidden="1" customHeight="1" x14ac:dyDescent="0.2">
      <c r="B635" s="33"/>
    </row>
    <row r="636" spans="2:2" ht="12" hidden="1" customHeight="1" x14ac:dyDescent="0.2">
      <c r="B636" s="33"/>
    </row>
    <row r="637" spans="2:2" ht="12" hidden="1" customHeight="1" x14ac:dyDescent="0.2">
      <c r="B637" s="33"/>
    </row>
    <row r="638" spans="2:2" ht="12" hidden="1" customHeight="1" x14ac:dyDescent="0.2">
      <c r="B638" s="33"/>
    </row>
    <row r="639" spans="2:2" ht="12" hidden="1" customHeight="1" x14ac:dyDescent="0.2">
      <c r="B639" s="33"/>
    </row>
    <row r="640" spans="2:2" ht="12" hidden="1" customHeight="1" x14ac:dyDescent="0.2">
      <c r="B640" s="33"/>
    </row>
    <row r="641" spans="2:2" ht="12" hidden="1" customHeight="1" x14ac:dyDescent="0.2">
      <c r="B641" s="33"/>
    </row>
    <row r="642" spans="2:2" ht="12" hidden="1" customHeight="1" x14ac:dyDescent="0.2">
      <c r="B642" s="33"/>
    </row>
    <row r="643" spans="2:2" ht="12" hidden="1" customHeight="1" x14ac:dyDescent="0.2">
      <c r="B643" s="33"/>
    </row>
    <row r="644" spans="2:2" ht="12" hidden="1" customHeight="1" x14ac:dyDescent="0.2">
      <c r="B644" s="33"/>
    </row>
    <row r="645" spans="2:2" ht="12" hidden="1" customHeight="1" x14ac:dyDescent="0.2">
      <c r="B645" s="33"/>
    </row>
    <row r="646" spans="2:2" ht="12" hidden="1" customHeight="1" x14ac:dyDescent="0.2">
      <c r="B646" s="33"/>
    </row>
    <row r="647" spans="2:2" ht="12" hidden="1" customHeight="1" x14ac:dyDescent="0.2">
      <c r="B647" s="33"/>
    </row>
    <row r="648" spans="2:2" ht="12" hidden="1" customHeight="1" x14ac:dyDescent="0.2">
      <c r="B648" s="33"/>
    </row>
    <row r="649" spans="2:2" ht="12" hidden="1" customHeight="1" x14ac:dyDescent="0.2">
      <c r="B649" s="33"/>
    </row>
    <row r="650" spans="2:2" ht="12" hidden="1" customHeight="1" x14ac:dyDescent="0.2">
      <c r="B650" s="33"/>
    </row>
    <row r="651" spans="2:2" ht="12" hidden="1" customHeight="1" x14ac:dyDescent="0.2">
      <c r="B651" s="33"/>
    </row>
    <row r="652" spans="2:2" ht="12" hidden="1" customHeight="1" x14ac:dyDescent="0.2">
      <c r="B652" s="33"/>
    </row>
    <row r="653" spans="2:2" ht="12" hidden="1" customHeight="1" x14ac:dyDescent="0.2">
      <c r="B653" s="33"/>
    </row>
    <row r="654" spans="2:2" ht="12" hidden="1" customHeight="1" x14ac:dyDescent="0.2">
      <c r="B654" s="33"/>
    </row>
    <row r="655" spans="2:2" ht="12" hidden="1" customHeight="1" x14ac:dyDescent="0.2">
      <c r="B655" s="33"/>
    </row>
    <row r="656" spans="2:2" ht="12" hidden="1" customHeight="1" x14ac:dyDescent="0.2">
      <c r="B656" s="33"/>
    </row>
    <row r="657" spans="2:2" ht="12" hidden="1" customHeight="1" x14ac:dyDescent="0.2">
      <c r="B657" s="33"/>
    </row>
    <row r="658" spans="2:2" ht="12" hidden="1" customHeight="1" x14ac:dyDescent="0.2">
      <c r="B658" s="33"/>
    </row>
    <row r="659" spans="2:2" ht="12" hidden="1" customHeight="1" x14ac:dyDescent="0.2">
      <c r="B659" s="33"/>
    </row>
    <row r="660" spans="2:2" ht="12" hidden="1" customHeight="1" x14ac:dyDescent="0.2">
      <c r="B660" s="33"/>
    </row>
    <row r="661" spans="2:2" ht="12" hidden="1" customHeight="1" x14ac:dyDescent="0.2">
      <c r="B661" s="33"/>
    </row>
    <row r="662" spans="2:2" ht="12" hidden="1" customHeight="1" x14ac:dyDescent="0.2">
      <c r="B662" s="33"/>
    </row>
    <row r="663" spans="2:2" ht="12" hidden="1" customHeight="1" x14ac:dyDescent="0.2">
      <c r="B663" s="33"/>
    </row>
    <row r="664" spans="2:2" ht="12" hidden="1" customHeight="1" x14ac:dyDescent="0.2">
      <c r="B664" s="33"/>
    </row>
    <row r="665" spans="2:2" ht="12" hidden="1" customHeight="1" x14ac:dyDescent="0.2">
      <c r="B665" s="33"/>
    </row>
    <row r="666" spans="2:2" ht="12" hidden="1" customHeight="1" x14ac:dyDescent="0.2">
      <c r="B666" s="33"/>
    </row>
    <row r="667" spans="2:2" ht="12" hidden="1" customHeight="1" x14ac:dyDescent="0.2">
      <c r="B667" s="33"/>
    </row>
    <row r="668" spans="2:2" ht="12" hidden="1" customHeight="1" x14ac:dyDescent="0.2">
      <c r="B668" s="33"/>
    </row>
    <row r="669" spans="2:2" ht="12" hidden="1" customHeight="1" x14ac:dyDescent="0.2">
      <c r="B669" s="33"/>
    </row>
    <row r="670" spans="2:2" ht="12" hidden="1" customHeight="1" x14ac:dyDescent="0.2">
      <c r="B670" s="33"/>
    </row>
    <row r="671" spans="2:2" ht="12" hidden="1" customHeight="1" x14ac:dyDescent="0.2">
      <c r="B671" s="33"/>
    </row>
    <row r="672" spans="2:2" ht="12" hidden="1" customHeight="1" x14ac:dyDescent="0.2">
      <c r="B672" s="33"/>
    </row>
    <row r="673" spans="2:2" ht="12" hidden="1" customHeight="1" x14ac:dyDescent="0.2">
      <c r="B673" s="33"/>
    </row>
    <row r="674" spans="2:2" ht="12" hidden="1" customHeight="1" x14ac:dyDescent="0.2">
      <c r="B674" s="33"/>
    </row>
    <row r="675" spans="2:2" ht="12" hidden="1" customHeight="1" x14ac:dyDescent="0.2">
      <c r="B675" s="33"/>
    </row>
    <row r="676" spans="2:2" ht="12" hidden="1" customHeight="1" x14ac:dyDescent="0.2">
      <c r="B676" s="33"/>
    </row>
    <row r="677" spans="2:2" ht="12" hidden="1" customHeight="1" x14ac:dyDescent="0.2">
      <c r="B677" s="33"/>
    </row>
    <row r="678" spans="2:2" ht="12" hidden="1" customHeight="1" x14ac:dyDescent="0.2">
      <c r="B678" s="33"/>
    </row>
    <row r="679" spans="2:2" ht="12" hidden="1" customHeight="1" x14ac:dyDescent="0.2">
      <c r="B679" s="33"/>
    </row>
    <row r="680" spans="2:2" ht="12" hidden="1" customHeight="1" x14ac:dyDescent="0.2">
      <c r="B680" s="33"/>
    </row>
    <row r="681" spans="2:2" ht="12" hidden="1" customHeight="1" x14ac:dyDescent="0.2">
      <c r="B681" s="33"/>
    </row>
    <row r="682" spans="2:2" ht="12" hidden="1" customHeight="1" x14ac:dyDescent="0.2">
      <c r="B682" s="33"/>
    </row>
    <row r="683" spans="2:2" ht="12" hidden="1" customHeight="1" x14ac:dyDescent="0.2">
      <c r="B683" s="33"/>
    </row>
    <row r="684" spans="2:2" ht="12" hidden="1" customHeight="1" x14ac:dyDescent="0.2">
      <c r="B684" s="33"/>
    </row>
    <row r="685" spans="2:2" ht="12" hidden="1" customHeight="1" x14ac:dyDescent="0.2">
      <c r="B685" s="33"/>
    </row>
    <row r="686" spans="2:2" ht="12" hidden="1" customHeight="1" x14ac:dyDescent="0.2">
      <c r="B686" s="33"/>
    </row>
    <row r="687" spans="2:2" ht="12" hidden="1" customHeight="1" x14ac:dyDescent="0.2">
      <c r="B687" s="33"/>
    </row>
    <row r="688" spans="2:2" ht="12" hidden="1" customHeight="1" x14ac:dyDescent="0.2">
      <c r="B688" s="33"/>
    </row>
    <row r="689" spans="2:2" ht="12" hidden="1" customHeight="1" x14ac:dyDescent="0.2">
      <c r="B689" s="33"/>
    </row>
    <row r="690" spans="2:2" ht="12" hidden="1" customHeight="1" x14ac:dyDescent="0.2">
      <c r="B690" s="33"/>
    </row>
    <row r="691" spans="2:2" ht="12" hidden="1" customHeight="1" x14ac:dyDescent="0.2">
      <c r="B691" s="33"/>
    </row>
    <row r="692" spans="2:2" ht="12" hidden="1" customHeight="1" x14ac:dyDescent="0.2">
      <c r="B692" s="33"/>
    </row>
    <row r="693" spans="2:2" ht="12" hidden="1" customHeight="1" x14ac:dyDescent="0.2">
      <c r="B693" s="33"/>
    </row>
    <row r="694" spans="2:2" ht="12" hidden="1" customHeight="1" x14ac:dyDescent="0.2">
      <c r="B694" s="33"/>
    </row>
    <row r="695" spans="2:2" ht="12" hidden="1" customHeight="1" x14ac:dyDescent="0.2">
      <c r="B695" s="33"/>
    </row>
    <row r="696" spans="2:2" ht="12" hidden="1" customHeight="1" x14ac:dyDescent="0.2">
      <c r="B696" s="33"/>
    </row>
    <row r="697" spans="2:2" ht="12" hidden="1" customHeight="1" x14ac:dyDescent="0.2">
      <c r="B697" s="33"/>
    </row>
    <row r="698" spans="2:2" ht="12" hidden="1" customHeight="1" x14ac:dyDescent="0.2">
      <c r="B698" s="33"/>
    </row>
    <row r="699" spans="2:2" ht="12" hidden="1" customHeight="1" x14ac:dyDescent="0.2">
      <c r="B699" s="33"/>
    </row>
    <row r="700" spans="2:2" ht="12" hidden="1" customHeight="1" x14ac:dyDescent="0.2">
      <c r="B700" s="33"/>
    </row>
    <row r="701" spans="2:2" ht="12" hidden="1" customHeight="1" x14ac:dyDescent="0.2">
      <c r="B701" s="33"/>
    </row>
    <row r="702" spans="2:2" ht="12" hidden="1" customHeight="1" x14ac:dyDescent="0.2">
      <c r="B702" s="33"/>
    </row>
    <row r="703" spans="2:2" ht="12" hidden="1" customHeight="1" x14ac:dyDescent="0.2">
      <c r="B703" s="33"/>
    </row>
    <row r="704" spans="2:2" ht="12" hidden="1" customHeight="1" x14ac:dyDescent="0.2">
      <c r="B704" s="33"/>
    </row>
    <row r="705" spans="2:2" ht="12" hidden="1" customHeight="1" x14ac:dyDescent="0.2">
      <c r="B705" s="33"/>
    </row>
    <row r="706" spans="2:2" ht="12" hidden="1" customHeight="1" x14ac:dyDescent="0.2">
      <c r="B706" s="33"/>
    </row>
    <row r="707" spans="2:2" ht="12" hidden="1" customHeight="1" x14ac:dyDescent="0.2">
      <c r="B707" s="33"/>
    </row>
    <row r="708" spans="2:2" ht="12" hidden="1" customHeight="1" x14ac:dyDescent="0.2">
      <c r="B708" s="33"/>
    </row>
    <row r="709" spans="2:2" ht="12" hidden="1" customHeight="1" x14ac:dyDescent="0.2">
      <c r="B709" s="33"/>
    </row>
    <row r="710" spans="2:2" ht="12" hidden="1" customHeight="1" x14ac:dyDescent="0.2">
      <c r="B710" s="33"/>
    </row>
    <row r="711" spans="2:2" ht="12" hidden="1" customHeight="1" x14ac:dyDescent="0.2">
      <c r="B711" s="33"/>
    </row>
    <row r="712" spans="2:2" ht="12" hidden="1" customHeight="1" x14ac:dyDescent="0.2">
      <c r="B712" s="33"/>
    </row>
    <row r="713" spans="2:2" ht="12" hidden="1" customHeight="1" x14ac:dyDescent="0.2">
      <c r="B713" s="33"/>
    </row>
    <row r="714" spans="2:2" ht="12" hidden="1" customHeight="1" x14ac:dyDescent="0.2">
      <c r="B714" s="33"/>
    </row>
    <row r="715" spans="2:2" ht="12" hidden="1" customHeight="1" x14ac:dyDescent="0.2">
      <c r="B715" s="33"/>
    </row>
    <row r="716" spans="2:2" ht="12" hidden="1" customHeight="1" x14ac:dyDescent="0.2">
      <c r="B716" s="33"/>
    </row>
    <row r="717" spans="2:2" ht="12" hidden="1" customHeight="1" x14ac:dyDescent="0.2">
      <c r="B717" s="33"/>
    </row>
    <row r="718" spans="2:2" ht="12" hidden="1" customHeight="1" x14ac:dyDescent="0.2">
      <c r="B718" s="33"/>
    </row>
    <row r="719" spans="2:2" ht="12" hidden="1" customHeight="1" x14ac:dyDescent="0.2">
      <c r="B719" s="33"/>
    </row>
    <row r="720" spans="2:2" ht="12" hidden="1" customHeight="1" x14ac:dyDescent="0.2">
      <c r="B720" s="33"/>
    </row>
    <row r="721" spans="2:2" ht="12" hidden="1" customHeight="1" x14ac:dyDescent="0.2">
      <c r="B721" s="33"/>
    </row>
    <row r="722" spans="2:2" ht="12" hidden="1" customHeight="1" x14ac:dyDescent="0.2">
      <c r="B722" s="33"/>
    </row>
    <row r="723" spans="2:2" ht="12" hidden="1" customHeight="1" x14ac:dyDescent="0.2">
      <c r="B723" s="33"/>
    </row>
    <row r="724" spans="2:2" ht="12" hidden="1" customHeight="1" x14ac:dyDescent="0.2">
      <c r="B724" s="33"/>
    </row>
    <row r="725" spans="2:2" ht="12" hidden="1" customHeight="1" x14ac:dyDescent="0.2">
      <c r="B725" s="33"/>
    </row>
    <row r="726" spans="2:2" ht="12" hidden="1" customHeight="1" x14ac:dyDescent="0.2">
      <c r="B726" s="33"/>
    </row>
    <row r="727" spans="2:2" ht="12" hidden="1" customHeight="1" x14ac:dyDescent="0.2">
      <c r="B727" s="33"/>
    </row>
    <row r="728" spans="2:2" ht="12" hidden="1" customHeight="1" x14ac:dyDescent="0.2">
      <c r="B728" s="33"/>
    </row>
    <row r="729" spans="2:2" ht="12" hidden="1" customHeight="1" x14ac:dyDescent="0.2">
      <c r="B729" s="33"/>
    </row>
    <row r="730" spans="2:2" ht="12" hidden="1" customHeight="1" x14ac:dyDescent="0.2">
      <c r="B730" s="33"/>
    </row>
    <row r="731" spans="2:2" ht="12" hidden="1" customHeight="1" x14ac:dyDescent="0.2">
      <c r="B731" s="33"/>
    </row>
    <row r="732" spans="2:2" ht="12" hidden="1" customHeight="1" x14ac:dyDescent="0.2">
      <c r="B732" s="33"/>
    </row>
    <row r="733" spans="2:2" ht="12" hidden="1" customHeight="1" x14ac:dyDescent="0.2">
      <c r="B733" s="33"/>
    </row>
    <row r="734" spans="2:2" ht="12" hidden="1" customHeight="1" x14ac:dyDescent="0.2">
      <c r="B734" s="33"/>
    </row>
    <row r="735" spans="2:2" ht="12" hidden="1" customHeight="1" x14ac:dyDescent="0.2">
      <c r="B735" s="33"/>
    </row>
    <row r="736" spans="2:2" ht="12" hidden="1" customHeight="1" x14ac:dyDescent="0.2">
      <c r="B736" s="33"/>
    </row>
    <row r="737" spans="2:2" ht="12" hidden="1" customHeight="1" x14ac:dyDescent="0.2">
      <c r="B737" s="33"/>
    </row>
    <row r="738" spans="2:2" ht="12" hidden="1" customHeight="1" x14ac:dyDescent="0.2">
      <c r="B738" s="33"/>
    </row>
    <row r="739" spans="2:2" ht="12" hidden="1" customHeight="1" x14ac:dyDescent="0.2">
      <c r="B739" s="33"/>
    </row>
    <row r="740" spans="2:2" ht="12" hidden="1" customHeight="1" x14ac:dyDescent="0.2">
      <c r="B740" s="33"/>
    </row>
    <row r="741" spans="2:2" ht="12" hidden="1" customHeight="1" x14ac:dyDescent="0.2">
      <c r="B741" s="33"/>
    </row>
    <row r="742" spans="2:2" ht="12" hidden="1" customHeight="1" x14ac:dyDescent="0.2">
      <c r="B742" s="33"/>
    </row>
    <row r="743" spans="2:2" ht="12" hidden="1" customHeight="1" x14ac:dyDescent="0.2">
      <c r="B743" s="33"/>
    </row>
    <row r="744" spans="2:2" ht="12" hidden="1" customHeight="1" x14ac:dyDescent="0.2">
      <c r="B744" s="33"/>
    </row>
    <row r="745" spans="2:2" ht="12" hidden="1" customHeight="1" x14ac:dyDescent="0.2">
      <c r="B745" s="33"/>
    </row>
    <row r="746" spans="2:2" ht="12" hidden="1" customHeight="1" x14ac:dyDescent="0.2">
      <c r="B746" s="33"/>
    </row>
    <row r="747" spans="2:2" ht="12" hidden="1" customHeight="1" x14ac:dyDescent="0.2">
      <c r="B747" s="33"/>
    </row>
    <row r="748" spans="2:2" ht="12" hidden="1" customHeight="1" x14ac:dyDescent="0.2">
      <c r="B748" s="33"/>
    </row>
    <row r="749" spans="2:2" ht="12" hidden="1" customHeight="1" x14ac:dyDescent="0.2">
      <c r="B749" s="33"/>
    </row>
    <row r="750" spans="2:2" ht="12" hidden="1" customHeight="1" x14ac:dyDescent="0.2">
      <c r="B750" s="33"/>
    </row>
    <row r="751" spans="2:2" ht="12" hidden="1" customHeight="1" x14ac:dyDescent="0.2">
      <c r="B751" s="33"/>
    </row>
    <row r="752" spans="2:2" ht="12" hidden="1" customHeight="1" x14ac:dyDescent="0.2">
      <c r="B752" s="33"/>
    </row>
    <row r="753" spans="2:2" ht="12" hidden="1" customHeight="1" x14ac:dyDescent="0.2">
      <c r="B753" s="33"/>
    </row>
    <row r="754" spans="2:2" ht="12" hidden="1" customHeight="1" x14ac:dyDescent="0.2">
      <c r="B754" s="33"/>
    </row>
    <row r="755" spans="2:2" ht="12" hidden="1" customHeight="1" x14ac:dyDescent="0.2">
      <c r="B755" s="33"/>
    </row>
    <row r="756" spans="2:2" ht="12" hidden="1" customHeight="1" x14ac:dyDescent="0.2">
      <c r="B756" s="33"/>
    </row>
    <row r="757" spans="2:2" ht="12" hidden="1" customHeight="1" x14ac:dyDescent="0.2">
      <c r="B757" s="33"/>
    </row>
    <row r="758" spans="2:2" ht="12" hidden="1" customHeight="1" x14ac:dyDescent="0.2">
      <c r="B758" s="33"/>
    </row>
    <row r="759" spans="2:2" ht="12" hidden="1" customHeight="1" x14ac:dyDescent="0.2">
      <c r="B759" s="33"/>
    </row>
    <row r="760" spans="2:2" ht="12" hidden="1" customHeight="1" x14ac:dyDescent="0.2">
      <c r="B760" s="33"/>
    </row>
    <row r="761" spans="2:2" ht="12" hidden="1" customHeight="1" x14ac:dyDescent="0.2">
      <c r="B761" s="33"/>
    </row>
    <row r="762" spans="2:2" ht="12" hidden="1" customHeight="1" x14ac:dyDescent="0.2">
      <c r="B762" s="33"/>
    </row>
    <row r="763" spans="2:2" ht="12" hidden="1" customHeight="1" x14ac:dyDescent="0.2">
      <c r="B763" s="33"/>
    </row>
    <row r="764" spans="2:2" ht="12" hidden="1" customHeight="1" x14ac:dyDescent="0.2">
      <c r="B764" s="33"/>
    </row>
    <row r="765" spans="2:2" ht="12" hidden="1" customHeight="1" x14ac:dyDescent="0.2">
      <c r="B765" s="33"/>
    </row>
    <row r="766" spans="2:2" ht="12" hidden="1" customHeight="1" x14ac:dyDescent="0.2">
      <c r="B766" s="33"/>
    </row>
    <row r="767" spans="2:2" ht="12" hidden="1" customHeight="1" x14ac:dyDescent="0.2">
      <c r="B767" s="33"/>
    </row>
    <row r="768" spans="2:2" ht="12" hidden="1" customHeight="1" x14ac:dyDescent="0.2">
      <c r="B768" s="33"/>
    </row>
    <row r="769" spans="2:2" ht="12" hidden="1" customHeight="1" x14ac:dyDescent="0.2">
      <c r="B769" s="33"/>
    </row>
    <row r="770" spans="2:2" ht="12" hidden="1" customHeight="1" x14ac:dyDescent="0.2">
      <c r="B770" s="33"/>
    </row>
    <row r="771" spans="2:2" ht="12" hidden="1" customHeight="1" x14ac:dyDescent="0.2">
      <c r="B771" s="33"/>
    </row>
    <row r="772" spans="2:2" ht="12" hidden="1" customHeight="1" x14ac:dyDescent="0.2">
      <c r="B772" s="33"/>
    </row>
    <row r="773" spans="2:2" ht="12" hidden="1" customHeight="1" x14ac:dyDescent="0.2">
      <c r="B773" s="33"/>
    </row>
    <row r="774" spans="2:2" ht="12" hidden="1" customHeight="1" x14ac:dyDescent="0.2">
      <c r="B774" s="33"/>
    </row>
    <row r="775" spans="2:2" ht="12" hidden="1" customHeight="1" x14ac:dyDescent="0.2">
      <c r="B775" s="33"/>
    </row>
    <row r="776" spans="2:2" ht="12" hidden="1" customHeight="1" x14ac:dyDescent="0.2">
      <c r="B776" s="33"/>
    </row>
    <row r="777" spans="2:2" ht="12" hidden="1" customHeight="1" x14ac:dyDescent="0.2">
      <c r="B777" s="33"/>
    </row>
    <row r="778" spans="2:2" ht="12" hidden="1" customHeight="1" x14ac:dyDescent="0.2">
      <c r="B778" s="33"/>
    </row>
    <row r="779" spans="2:2" ht="12" hidden="1" customHeight="1" x14ac:dyDescent="0.2">
      <c r="B779" s="33"/>
    </row>
    <row r="780" spans="2:2" ht="12" hidden="1" customHeight="1" x14ac:dyDescent="0.2">
      <c r="B780" s="33"/>
    </row>
    <row r="781" spans="2:2" ht="12" hidden="1" customHeight="1" x14ac:dyDescent="0.2">
      <c r="B781" s="33"/>
    </row>
    <row r="782" spans="2:2" ht="12" hidden="1" customHeight="1" x14ac:dyDescent="0.2">
      <c r="B782" s="33"/>
    </row>
    <row r="783" spans="2:2" ht="12" hidden="1" customHeight="1" x14ac:dyDescent="0.2">
      <c r="B783" s="33"/>
    </row>
    <row r="784" spans="2:2" ht="12" hidden="1" customHeight="1" x14ac:dyDescent="0.2">
      <c r="B784" s="33"/>
    </row>
    <row r="785" spans="2:2" ht="12" hidden="1" customHeight="1" x14ac:dyDescent="0.2">
      <c r="B785" s="33"/>
    </row>
    <row r="786" spans="2:2" ht="12" hidden="1" customHeight="1" x14ac:dyDescent="0.2">
      <c r="B786" s="33"/>
    </row>
    <row r="787" spans="2:2" ht="12" hidden="1" customHeight="1" x14ac:dyDescent="0.2">
      <c r="B787" s="33"/>
    </row>
    <row r="788" spans="2:2" ht="12" hidden="1" customHeight="1" x14ac:dyDescent="0.2">
      <c r="B788" s="33"/>
    </row>
    <row r="789" spans="2:2" ht="12" hidden="1" customHeight="1" x14ac:dyDescent="0.2">
      <c r="B789" s="33"/>
    </row>
    <row r="790" spans="2:2" ht="12" hidden="1" customHeight="1" x14ac:dyDescent="0.2">
      <c r="B790" s="33"/>
    </row>
    <row r="791" spans="2:2" ht="12" hidden="1" customHeight="1" x14ac:dyDescent="0.2">
      <c r="B791" s="33"/>
    </row>
    <row r="792" spans="2:2" ht="12" hidden="1" customHeight="1" x14ac:dyDescent="0.2">
      <c r="B792" s="33"/>
    </row>
    <row r="793" spans="2:2" ht="12" hidden="1" customHeight="1" x14ac:dyDescent="0.2">
      <c r="B793" s="33"/>
    </row>
    <row r="794" spans="2:2" ht="12" hidden="1" customHeight="1" x14ac:dyDescent="0.2">
      <c r="B794" s="33"/>
    </row>
    <row r="795" spans="2:2" ht="12" hidden="1" customHeight="1" x14ac:dyDescent="0.2">
      <c r="B795" s="33"/>
    </row>
    <row r="796" spans="2:2" ht="12" hidden="1" customHeight="1" x14ac:dyDescent="0.2">
      <c r="B796" s="33"/>
    </row>
    <row r="797" spans="2:2" ht="12" hidden="1" customHeight="1" x14ac:dyDescent="0.2">
      <c r="B797" s="33"/>
    </row>
    <row r="798" spans="2:2" ht="12" hidden="1" customHeight="1" x14ac:dyDescent="0.2">
      <c r="B798" s="33"/>
    </row>
    <row r="799" spans="2:2" ht="12" hidden="1" customHeight="1" x14ac:dyDescent="0.2">
      <c r="B799" s="33"/>
    </row>
    <row r="800" spans="2:2" ht="12" hidden="1" customHeight="1" x14ac:dyDescent="0.2">
      <c r="B800" s="33"/>
    </row>
    <row r="801" spans="2:2" ht="12" hidden="1" customHeight="1" x14ac:dyDescent="0.2">
      <c r="B801" s="33"/>
    </row>
    <row r="802" spans="2:2" ht="12" hidden="1" customHeight="1" x14ac:dyDescent="0.2">
      <c r="B802" s="33"/>
    </row>
    <row r="803" spans="2:2" ht="12" hidden="1" customHeight="1" x14ac:dyDescent="0.2">
      <c r="B803" s="33"/>
    </row>
    <row r="804" spans="2:2" ht="12" hidden="1" customHeight="1" x14ac:dyDescent="0.2">
      <c r="B804" s="33"/>
    </row>
    <row r="805" spans="2:2" ht="12" hidden="1" customHeight="1" x14ac:dyDescent="0.2">
      <c r="B805" s="33"/>
    </row>
    <row r="806" spans="2:2" ht="12" hidden="1" customHeight="1" x14ac:dyDescent="0.2">
      <c r="B806" s="33"/>
    </row>
    <row r="807" spans="2:2" ht="12" hidden="1" customHeight="1" x14ac:dyDescent="0.2">
      <c r="B807" s="33"/>
    </row>
    <row r="808" spans="2:2" ht="12" hidden="1" customHeight="1" x14ac:dyDescent="0.2">
      <c r="B808" s="33"/>
    </row>
    <row r="809" spans="2:2" ht="12" hidden="1" customHeight="1" x14ac:dyDescent="0.2">
      <c r="B809" s="33"/>
    </row>
    <row r="810" spans="2:2" ht="12" hidden="1" customHeight="1" x14ac:dyDescent="0.2">
      <c r="B810" s="33"/>
    </row>
    <row r="811" spans="2:2" ht="12" hidden="1" customHeight="1" x14ac:dyDescent="0.2">
      <c r="B811" s="33"/>
    </row>
    <row r="812" spans="2:2" ht="12" hidden="1" customHeight="1" x14ac:dyDescent="0.2">
      <c r="B812" s="33"/>
    </row>
    <row r="813" spans="2:2" ht="12" hidden="1" customHeight="1" x14ac:dyDescent="0.2">
      <c r="B813" s="33"/>
    </row>
    <row r="814" spans="2:2" ht="12" hidden="1" customHeight="1" x14ac:dyDescent="0.2">
      <c r="B814" s="33"/>
    </row>
    <row r="815" spans="2:2" ht="12" hidden="1" customHeight="1" x14ac:dyDescent="0.2">
      <c r="B815" s="33"/>
    </row>
    <row r="816" spans="2:2" ht="12" hidden="1" customHeight="1" x14ac:dyDescent="0.2">
      <c r="B816" s="33"/>
    </row>
    <row r="817" spans="2:2" ht="12" hidden="1" customHeight="1" x14ac:dyDescent="0.2">
      <c r="B817" s="33"/>
    </row>
    <row r="818" spans="2:2" ht="12" hidden="1" customHeight="1" x14ac:dyDescent="0.2">
      <c r="B818" s="33"/>
    </row>
    <row r="819" spans="2:2" ht="12" hidden="1" customHeight="1" x14ac:dyDescent="0.2">
      <c r="B819" s="33"/>
    </row>
    <row r="820" spans="2:2" ht="12" hidden="1" customHeight="1" x14ac:dyDescent="0.2">
      <c r="B820" s="33"/>
    </row>
    <row r="821" spans="2:2" ht="12" hidden="1" customHeight="1" x14ac:dyDescent="0.2">
      <c r="B821" s="33"/>
    </row>
    <row r="822" spans="2:2" ht="12" hidden="1" customHeight="1" x14ac:dyDescent="0.2">
      <c r="B822" s="33"/>
    </row>
    <row r="823" spans="2:2" ht="12" hidden="1" customHeight="1" x14ac:dyDescent="0.2">
      <c r="B823" s="33"/>
    </row>
    <row r="824" spans="2:2" ht="12" hidden="1" customHeight="1" x14ac:dyDescent="0.2">
      <c r="B824" s="33"/>
    </row>
    <row r="825" spans="2:2" ht="12" hidden="1" customHeight="1" x14ac:dyDescent="0.2">
      <c r="B825" s="33"/>
    </row>
    <row r="826" spans="2:2" ht="12" hidden="1" customHeight="1" x14ac:dyDescent="0.2">
      <c r="B826" s="33"/>
    </row>
    <row r="827" spans="2:2" ht="12" hidden="1" customHeight="1" x14ac:dyDescent="0.2">
      <c r="B827" s="33"/>
    </row>
    <row r="828" spans="2:2" ht="12" hidden="1" customHeight="1" x14ac:dyDescent="0.2">
      <c r="B828" s="33"/>
    </row>
    <row r="829" spans="2:2" ht="12" hidden="1" customHeight="1" x14ac:dyDescent="0.2">
      <c r="B829" s="33"/>
    </row>
    <row r="830" spans="2:2" ht="12" hidden="1" customHeight="1" x14ac:dyDescent="0.2">
      <c r="B830" s="33"/>
    </row>
    <row r="831" spans="2:2" ht="12" hidden="1" customHeight="1" x14ac:dyDescent="0.2">
      <c r="B831" s="33"/>
    </row>
    <row r="832" spans="2:2" ht="12" hidden="1" customHeight="1" x14ac:dyDescent="0.2">
      <c r="B832" s="33"/>
    </row>
    <row r="833" spans="2:2" ht="12" hidden="1" customHeight="1" x14ac:dyDescent="0.2">
      <c r="B833" s="33"/>
    </row>
    <row r="834" spans="2:2" ht="12" hidden="1" customHeight="1" x14ac:dyDescent="0.2">
      <c r="B834" s="33"/>
    </row>
    <row r="835" spans="2:2" ht="12" hidden="1" customHeight="1" x14ac:dyDescent="0.2">
      <c r="B835" s="33"/>
    </row>
    <row r="836" spans="2:2" ht="12" hidden="1" customHeight="1" x14ac:dyDescent="0.2">
      <c r="B836" s="33"/>
    </row>
    <row r="837" spans="2:2" ht="12" hidden="1" customHeight="1" x14ac:dyDescent="0.2">
      <c r="B837" s="33"/>
    </row>
    <row r="838" spans="2:2" ht="12" hidden="1" customHeight="1" x14ac:dyDescent="0.2">
      <c r="B838" s="33"/>
    </row>
    <row r="839" spans="2:2" ht="12" hidden="1" customHeight="1" x14ac:dyDescent="0.2">
      <c r="B839" s="33"/>
    </row>
    <row r="840" spans="2:2" ht="12" hidden="1" customHeight="1" x14ac:dyDescent="0.2">
      <c r="B840" s="33"/>
    </row>
    <row r="841" spans="2:2" ht="12" hidden="1" customHeight="1" x14ac:dyDescent="0.2">
      <c r="B841" s="33"/>
    </row>
    <row r="842" spans="2:2" ht="12" hidden="1" customHeight="1" x14ac:dyDescent="0.2">
      <c r="B842" s="33"/>
    </row>
    <row r="843" spans="2:2" ht="12" hidden="1" customHeight="1" x14ac:dyDescent="0.2">
      <c r="B843" s="33"/>
    </row>
    <row r="844" spans="2:2" ht="12" hidden="1" customHeight="1" x14ac:dyDescent="0.2">
      <c r="B844" s="33"/>
    </row>
    <row r="845" spans="2:2" ht="12" hidden="1" customHeight="1" x14ac:dyDescent="0.2">
      <c r="B845" s="33"/>
    </row>
    <row r="846" spans="2:2" ht="12" hidden="1" customHeight="1" x14ac:dyDescent="0.2">
      <c r="B846" s="33"/>
    </row>
    <row r="847" spans="2:2" ht="12" hidden="1" customHeight="1" x14ac:dyDescent="0.2">
      <c r="B847" s="33"/>
    </row>
    <row r="848" spans="2:2" ht="12" hidden="1" customHeight="1" x14ac:dyDescent="0.2">
      <c r="B848" s="33"/>
    </row>
    <row r="849" spans="2:2" ht="12" hidden="1" customHeight="1" x14ac:dyDescent="0.2">
      <c r="B849" s="33"/>
    </row>
    <row r="850" spans="2:2" ht="12" hidden="1" customHeight="1" x14ac:dyDescent="0.2">
      <c r="B850" s="33"/>
    </row>
    <row r="851" spans="2:2" ht="12" hidden="1" customHeight="1" x14ac:dyDescent="0.2">
      <c r="B851" s="33"/>
    </row>
    <row r="852" spans="2:2" ht="12" hidden="1" customHeight="1" x14ac:dyDescent="0.2">
      <c r="B852" s="33"/>
    </row>
    <row r="853" spans="2:2" ht="12" hidden="1" customHeight="1" x14ac:dyDescent="0.2">
      <c r="B853" s="33"/>
    </row>
    <row r="854" spans="2:2" ht="12" hidden="1" customHeight="1" x14ac:dyDescent="0.2">
      <c r="B854" s="33"/>
    </row>
    <row r="855" spans="2:2" ht="12" hidden="1" customHeight="1" x14ac:dyDescent="0.2">
      <c r="B855" s="33"/>
    </row>
    <row r="856" spans="2:2" ht="12" hidden="1" customHeight="1" x14ac:dyDescent="0.2">
      <c r="B856" s="33"/>
    </row>
    <row r="857" spans="2:2" ht="12" hidden="1" customHeight="1" x14ac:dyDescent="0.2">
      <c r="B857" s="33"/>
    </row>
    <row r="858" spans="2:2" ht="12" hidden="1" customHeight="1" x14ac:dyDescent="0.2">
      <c r="B858" s="33"/>
    </row>
    <row r="859" spans="2:2" ht="12" hidden="1" customHeight="1" x14ac:dyDescent="0.2">
      <c r="B859" s="33"/>
    </row>
    <row r="860" spans="2:2" ht="12" hidden="1" customHeight="1" x14ac:dyDescent="0.2">
      <c r="B860" s="33"/>
    </row>
    <row r="861" spans="2:2" ht="12" hidden="1" customHeight="1" x14ac:dyDescent="0.2">
      <c r="B861" s="33"/>
    </row>
    <row r="862" spans="2:2" ht="12" hidden="1" customHeight="1" x14ac:dyDescent="0.2">
      <c r="B862" s="33"/>
    </row>
    <row r="863" spans="2:2" ht="12" hidden="1" customHeight="1" x14ac:dyDescent="0.2">
      <c r="B863" s="33"/>
    </row>
    <row r="864" spans="2:2" ht="12" hidden="1" customHeight="1" x14ac:dyDescent="0.2">
      <c r="B864" s="33"/>
    </row>
    <row r="865" spans="2:2" ht="12" hidden="1" customHeight="1" x14ac:dyDescent="0.2">
      <c r="B865" s="33"/>
    </row>
    <row r="866" spans="2:2" ht="12" hidden="1" customHeight="1" x14ac:dyDescent="0.2">
      <c r="B866" s="33"/>
    </row>
    <row r="867" spans="2:2" ht="12" hidden="1" customHeight="1" x14ac:dyDescent="0.2">
      <c r="B867" s="33"/>
    </row>
    <row r="868" spans="2:2" ht="12" hidden="1" customHeight="1" x14ac:dyDescent="0.2">
      <c r="B868" s="33"/>
    </row>
    <row r="869" spans="2:2" ht="12" hidden="1" customHeight="1" x14ac:dyDescent="0.2">
      <c r="B869" s="33"/>
    </row>
    <row r="870" spans="2:2" ht="12" hidden="1" customHeight="1" x14ac:dyDescent="0.2">
      <c r="B870" s="33"/>
    </row>
    <row r="871" spans="2:2" ht="12" hidden="1" customHeight="1" x14ac:dyDescent="0.2">
      <c r="B871" s="33"/>
    </row>
    <row r="872" spans="2:2" ht="12" hidden="1" customHeight="1" x14ac:dyDescent="0.2">
      <c r="B872" s="33"/>
    </row>
    <row r="873" spans="2:2" ht="12" hidden="1" customHeight="1" x14ac:dyDescent="0.2">
      <c r="B873" s="33"/>
    </row>
    <row r="874" spans="2:2" ht="12" hidden="1" customHeight="1" x14ac:dyDescent="0.2">
      <c r="B874" s="33"/>
    </row>
    <row r="875" spans="2:2" ht="12" hidden="1" customHeight="1" x14ac:dyDescent="0.2">
      <c r="B875" s="33"/>
    </row>
    <row r="876" spans="2:2" ht="12" hidden="1" customHeight="1" x14ac:dyDescent="0.2">
      <c r="B876" s="33"/>
    </row>
    <row r="877" spans="2:2" ht="12" hidden="1" customHeight="1" x14ac:dyDescent="0.2">
      <c r="B877" s="33"/>
    </row>
    <row r="878" spans="2:2" ht="12" hidden="1" customHeight="1" x14ac:dyDescent="0.2">
      <c r="B878" s="33"/>
    </row>
    <row r="879" spans="2:2" ht="12" hidden="1" customHeight="1" x14ac:dyDescent="0.2">
      <c r="B879" s="33"/>
    </row>
    <row r="880" spans="2:2" ht="12" hidden="1" customHeight="1" x14ac:dyDescent="0.2">
      <c r="B880" s="33"/>
    </row>
    <row r="881" spans="2:2" ht="12" hidden="1" customHeight="1" x14ac:dyDescent="0.2">
      <c r="B881" s="33"/>
    </row>
    <row r="882" spans="2:2" ht="12" hidden="1" customHeight="1" x14ac:dyDescent="0.2">
      <c r="B882" s="33"/>
    </row>
    <row r="883" spans="2:2" ht="12" hidden="1" customHeight="1" x14ac:dyDescent="0.2">
      <c r="B883" s="33"/>
    </row>
    <row r="884" spans="2:2" ht="12" hidden="1" customHeight="1" x14ac:dyDescent="0.2">
      <c r="B884" s="33"/>
    </row>
    <row r="885" spans="2:2" ht="12" hidden="1" customHeight="1" x14ac:dyDescent="0.2">
      <c r="B885" s="33"/>
    </row>
    <row r="886" spans="2:2" ht="12" hidden="1" customHeight="1" x14ac:dyDescent="0.2">
      <c r="B886" s="33"/>
    </row>
    <row r="887" spans="2:2" ht="12" hidden="1" customHeight="1" x14ac:dyDescent="0.2">
      <c r="B887" s="33"/>
    </row>
    <row r="888" spans="2:2" ht="12" hidden="1" customHeight="1" x14ac:dyDescent="0.2">
      <c r="B888" s="33"/>
    </row>
    <row r="889" spans="2:2" ht="12" hidden="1" customHeight="1" x14ac:dyDescent="0.2">
      <c r="B889" s="33"/>
    </row>
    <row r="890" spans="2:2" ht="12" hidden="1" customHeight="1" x14ac:dyDescent="0.2">
      <c r="B890" s="33"/>
    </row>
    <row r="891" spans="2:2" ht="12" hidden="1" customHeight="1" x14ac:dyDescent="0.2">
      <c r="B891" s="33"/>
    </row>
    <row r="892" spans="2:2" ht="12" hidden="1" customHeight="1" x14ac:dyDescent="0.2">
      <c r="B892" s="33"/>
    </row>
    <row r="893" spans="2:2" ht="12" hidden="1" customHeight="1" x14ac:dyDescent="0.2">
      <c r="B893" s="33"/>
    </row>
    <row r="894" spans="2:2" ht="12" hidden="1" customHeight="1" x14ac:dyDescent="0.2">
      <c r="B894" s="33"/>
    </row>
    <row r="895" spans="2:2" ht="12" hidden="1" customHeight="1" x14ac:dyDescent="0.2">
      <c r="B895" s="33"/>
    </row>
    <row r="896" spans="2:2" ht="12" hidden="1" customHeight="1" x14ac:dyDescent="0.2">
      <c r="B896" s="33"/>
    </row>
    <row r="897" spans="2:2" ht="12" hidden="1" customHeight="1" x14ac:dyDescent="0.2">
      <c r="B897" s="33"/>
    </row>
    <row r="898" spans="2:2" ht="12" hidden="1" customHeight="1" x14ac:dyDescent="0.2">
      <c r="B898" s="33"/>
    </row>
    <row r="899" spans="2:2" ht="12" hidden="1" customHeight="1" x14ac:dyDescent="0.2">
      <c r="B899" s="33"/>
    </row>
    <row r="900" spans="2:2" ht="12" hidden="1" customHeight="1" x14ac:dyDescent="0.2">
      <c r="B900" s="33"/>
    </row>
    <row r="901" spans="2:2" ht="12" hidden="1" customHeight="1" x14ac:dyDescent="0.2"/>
    <row r="902" spans="2:2" ht="12" hidden="1" customHeight="1" x14ac:dyDescent="0.2"/>
    <row r="903" spans="2:2" ht="12" hidden="1" customHeight="1" x14ac:dyDescent="0.2"/>
    <row r="904" spans="2:2" ht="12" hidden="1" customHeight="1" x14ac:dyDescent="0.2"/>
    <row r="905" spans="2:2" ht="12" hidden="1" customHeight="1" x14ac:dyDescent="0.2"/>
    <row r="906" spans="2:2" ht="12" hidden="1" customHeight="1" x14ac:dyDescent="0.2"/>
    <row r="907" spans="2:2" ht="12" hidden="1" customHeight="1" x14ac:dyDescent="0.2"/>
    <row r="908" spans="2:2" ht="12" hidden="1" customHeight="1" x14ac:dyDescent="0.2"/>
  </sheetData>
  <sheetProtection algorithmName="SHA-512" hashValue="16jUN9ThP4Ez1SuLijcEhrxyNz+cxRdgrl18hKbOyLQ68/jefNYFV152+PKVG2XD7uab5GJWzJMW3unuSI8CYg==" saltValue="0cUNOL2mBv7S7UhCvIH8oA==" spinCount="100000" sheet="1" objects="1" scenarios="1"/>
  <mergeCells count="261">
    <mergeCell ref="B9:R9"/>
    <mergeCell ref="B7:XFD8"/>
    <mergeCell ref="B6:D6"/>
    <mergeCell ref="B19:M19"/>
    <mergeCell ref="B23:Y23"/>
    <mergeCell ref="B25:Z26"/>
    <mergeCell ref="R36:Y36"/>
    <mergeCell ref="D533:P533"/>
    <mergeCell ref="D531:P531"/>
    <mergeCell ref="D521:P521"/>
    <mergeCell ref="D509:P509"/>
    <mergeCell ref="D508:P508"/>
    <mergeCell ref="D358:V358"/>
    <mergeCell ref="L21:U21"/>
    <mergeCell ref="D133:P133"/>
    <mergeCell ref="S505:S506"/>
    <mergeCell ref="S362:S363"/>
    <mergeCell ref="T362:T363"/>
    <mergeCell ref="U362:U363"/>
    <mergeCell ref="V362:V363"/>
    <mergeCell ref="D487:P487"/>
    <mergeCell ref="D75:P75"/>
    <mergeCell ref="D78:P78"/>
    <mergeCell ref="D81:P81"/>
    <mergeCell ref="D87:P87"/>
    <mergeCell ref="D90:P90"/>
    <mergeCell ref="X504:Y504"/>
    <mergeCell ref="E505:G505"/>
    <mergeCell ref="K505:M505"/>
    <mergeCell ref="N505:P505"/>
    <mergeCell ref="D420:P420"/>
    <mergeCell ref="L13:U13"/>
    <mergeCell ref="D13:J13"/>
    <mergeCell ref="D148:P148"/>
    <mergeCell ref="D155:P155"/>
    <mergeCell ref="D160:P160"/>
    <mergeCell ref="D161:P161"/>
    <mergeCell ref="D164:P164"/>
    <mergeCell ref="D93:P93"/>
    <mergeCell ref="D96:P96"/>
    <mergeCell ref="D99:P99"/>
    <mergeCell ref="D102:P102"/>
    <mergeCell ref="D103:P103"/>
    <mergeCell ref="D118:P118"/>
    <mergeCell ref="C31:M31"/>
    <mergeCell ref="N30:P31"/>
    <mergeCell ref="B30:M30"/>
    <mergeCell ref="R30:R31"/>
    <mergeCell ref="D66:P66"/>
    <mergeCell ref="D69:P69"/>
    <mergeCell ref="D570:V570"/>
    <mergeCell ref="D572:V572"/>
    <mergeCell ref="D516:P516"/>
    <mergeCell ref="D518:P518"/>
    <mergeCell ref="X505:Y505"/>
    <mergeCell ref="E506:G506"/>
    <mergeCell ref="D554:V554"/>
    <mergeCell ref="D567:V567"/>
    <mergeCell ref="D568:V568"/>
    <mergeCell ref="D569:V569"/>
    <mergeCell ref="D381:P381"/>
    <mergeCell ref="D384:P384"/>
    <mergeCell ref="H505:J505"/>
    <mergeCell ref="D191:P191"/>
    <mergeCell ref="D193:P193"/>
    <mergeCell ref="D173:P173"/>
    <mergeCell ref="D176:P176"/>
    <mergeCell ref="D179:P179"/>
    <mergeCell ref="D182:P182"/>
    <mergeCell ref="D183:P183"/>
    <mergeCell ref="D187:P187"/>
    <mergeCell ref="D353:P353"/>
    <mergeCell ref="D2:O2"/>
    <mergeCell ref="D4:O4"/>
    <mergeCell ref="D196:V196"/>
    <mergeCell ref="D522:P522"/>
    <mergeCell ref="D540:P540"/>
    <mergeCell ref="R505:R506"/>
    <mergeCell ref="D536:P536"/>
    <mergeCell ref="R503:Y503"/>
    <mergeCell ref="H506:J506"/>
    <mergeCell ref="K506:M506"/>
    <mergeCell ref="N506:P506"/>
    <mergeCell ref="X506:Y506"/>
    <mergeCell ref="T505:T506"/>
    <mergeCell ref="U505:U506"/>
    <mergeCell ref="V505:V506"/>
    <mergeCell ref="B504:D505"/>
    <mergeCell ref="E504:G504"/>
    <mergeCell ref="R28:Y28"/>
    <mergeCell ref="N29:P29"/>
    <mergeCell ref="C33:J33"/>
    <mergeCell ref="C34:J34"/>
    <mergeCell ref="C32:J32"/>
    <mergeCell ref="H504:J504"/>
    <mergeCell ref="K504:M504"/>
    <mergeCell ref="D355:P355"/>
    <mergeCell ref="D399:P399"/>
    <mergeCell ref="D402:P402"/>
    <mergeCell ref="D405:P405"/>
    <mergeCell ref="D408:P408"/>
    <mergeCell ref="D411:P411"/>
    <mergeCell ref="D414:P414"/>
    <mergeCell ref="B2:C2"/>
    <mergeCell ref="B4:C4"/>
    <mergeCell ref="B3:C3"/>
    <mergeCell ref="D3:O3"/>
    <mergeCell ref="D387:P387"/>
    <mergeCell ref="D390:P390"/>
    <mergeCell ref="D393:P393"/>
    <mergeCell ref="D396:P396"/>
    <mergeCell ref="D365:P365"/>
    <mergeCell ref="D366:P366"/>
    <mergeCell ref="D369:P369"/>
    <mergeCell ref="D372:P372"/>
    <mergeCell ref="D375:P375"/>
    <mergeCell ref="D378:P378"/>
    <mergeCell ref="D72:P72"/>
    <mergeCell ref="L17:U17"/>
    <mergeCell ref="B15:M15"/>
    <mergeCell ref="B11:M11"/>
    <mergeCell ref="D488:P488"/>
    <mergeCell ref="D492:P492"/>
    <mergeCell ref="D457:P457"/>
    <mergeCell ref="D472:P472"/>
    <mergeCell ref="D479:P479"/>
    <mergeCell ref="D496:P496"/>
    <mergeCell ref="D498:P498"/>
    <mergeCell ref="D417:P417"/>
    <mergeCell ref="D335:P335"/>
    <mergeCell ref="D338:P338"/>
    <mergeCell ref="D341:P341"/>
    <mergeCell ref="D344:P344"/>
    <mergeCell ref="D345:P345"/>
    <mergeCell ref="D349:P349"/>
    <mergeCell ref="D295:P295"/>
    <mergeCell ref="D310:P310"/>
    <mergeCell ref="D317:P317"/>
    <mergeCell ref="D322:P322"/>
    <mergeCell ref="D323:P323"/>
    <mergeCell ref="D326:P326"/>
    <mergeCell ref="D255:P255"/>
    <mergeCell ref="D258:P258"/>
    <mergeCell ref="D261:P261"/>
    <mergeCell ref="N504:P504"/>
    <mergeCell ref="D423:P423"/>
    <mergeCell ref="D426:P426"/>
    <mergeCell ref="D427:P427"/>
    <mergeCell ref="D442:P442"/>
    <mergeCell ref="D501:V501"/>
    <mergeCell ref="R360:Y360"/>
    <mergeCell ref="B361:D362"/>
    <mergeCell ref="E361:G361"/>
    <mergeCell ref="H361:J361"/>
    <mergeCell ref="K361:M361"/>
    <mergeCell ref="N361:P361"/>
    <mergeCell ref="X361:Y361"/>
    <mergeCell ref="E362:G362"/>
    <mergeCell ref="H362:J362"/>
    <mergeCell ref="K362:M362"/>
    <mergeCell ref="N362:P362"/>
    <mergeCell ref="R362:R363"/>
    <mergeCell ref="X362:Y362"/>
    <mergeCell ref="E363:G363"/>
    <mergeCell ref="H363:J363"/>
    <mergeCell ref="K363:M363"/>
    <mergeCell ref="N363:P363"/>
    <mergeCell ref="X363:Y363"/>
    <mergeCell ref="D264:P264"/>
    <mergeCell ref="D265:P265"/>
    <mergeCell ref="D280:P280"/>
    <mergeCell ref="D237:P237"/>
    <mergeCell ref="D240:P240"/>
    <mergeCell ref="D243:P243"/>
    <mergeCell ref="D246:P246"/>
    <mergeCell ref="D249:P249"/>
    <mergeCell ref="D252:P252"/>
    <mergeCell ref="D219:P219"/>
    <mergeCell ref="D222:P222"/>
    <mergeCell ref="D225:P225"/>
    <mergeCell ref="D228:P228"/>
    <mergeCell ref="D231:P231"/>
    <mergeCell ref="D234:P234"/>
    <mergeCell ref="D203:P203"/>
    <mergeCell ref="D204:P204"/>
    <mergeCell ref="D207:P207"/>
    <mergeCell ref="D210:P210"/>
    <mergeCell ref="D213:P213"/>
    <mergeCell ref="D216:P216"/>
    <mergeCell ref="X37:Y37"/>
    <mergeCell ref="R198:Y198"/>
    <mergeCell ref="B199:D200"/>
    <mergeCell ref="E199:G199"/>
    <mergeCell ref="H199:J199"/>
    <mergeCell ref="K199:M199"/>
    <mergeCell ref="N199:P199"/>
    <mergeCell ref="X199:Y199"/>
    <mergeCell ref="E200:G200"/>
    <mergeCell ref="H200:J200"/>
    <mergeCell ref="K200:M200"/>
    <mergeCell ref="N200:P200"/>
    <mergeCell ref="R200:R201"/>
    <mergeCell ref="X200:Y200"/>
    <mergeCell ref="E201:G201"/>
    <mergeCell ref="H201:J201"/>
    <mergeCell ref="K201:M201"/>
    <mergeCell ref="N201:P201"/>
    <mergeCell ref="X201:Y201"/>
    <mergeCell ref="S200:S201"/>
    <mergeCell ref="T200:T201"/>
    <mergeCell ref="U200:U201"/>
    <mergeCell ref="V200:V201"/>
    <mergeCell ref="D84:P84"/>
    <mergeCell ref="D17:J17"/>
    <mergeCell ref="N11:O11"/>
    <mergeCell ref="P11:T11"/>
    <mergeCell ref="V11:Y11"/>
    <mergeCell ref="N15:O15"/>
    <mergeCell ref="P15:T15"/>
    <mergeCell ref="V15:Y15"/>
    <mergeCell ref="B557:X557"/>
    <mergeCell ref="B558:X558"/>
    <mergeCell ref="R38:R39"/>
    <mergeCell ref="X39:Y39"/>
    <mergeCell ref="E37:G37"/>
    <mergeCell ref="H37:J37"/>
    <mergeCell ref="K37:M37"/>
    <mergeCell ref="N37:P37"/>
    <mergeCell ref="X38:Y38"/>
    <mergeCell ref="E38:G38"/>
    <mergeCell ref="H38:J38"/>
    <mergeCell ref="K38:M38"/>
    <mergeCell ref="N38:P38"/>
    <mergeCell ref="E39:G39"/>
    <mergeCell ref="H39:J39"/>
    <mergeCell ref="K39:M39"/>
    <mergeCell ref="V38:V39"/>
    <mergeCell ref="C559:X559"/>
    <mergeCell ref="C560:X560"/>
    <mergeCell ref="C561:X561"/>
    <mergeCell ref="C562:X562"/>
    <mergeCell ref="C563:X563"/>
    <mergeCell ref="B564:X564"/>
    <mergeCell ref="N19:O19"/>
    <mergeCell ref="P19:T19"/>
    <mergeCell ref="V19:Y19"/>
    <mergeCell ref="D21:J21"/>
    <mergeCell ref="D57:P57"/>
    <mergeCell ref="D60:P60"/>
    <mergeCell ref="D63:P63"/>
    <mergeCell ref="D41:P41"/>
    <mergeCell ref="D42:P42"/>
    <mergeCell ref="D45:P45"/>
    <mergeCell ref="D48:P48"/>
    <mergeCell ref="D51:P51"/>
    <mergeCell ref="D54:P54"/>
    <mergeCell ref="B37:D38"/>
    <mergeCell ref="N39:P39"/>
    <mergeCell ref="S38:S39"/>
    <mergeCell ref="T38:T39"/>
    <mergeCell ref="U38:U39"/>
  </mergeCells>
  <conditionalFormatting sqref="F43:F44 H43:I44 K43:L44 N43:O44">
    <cfRule type="containsBlanks" dxfId="329" priority="477">
      <formula>LEN(TRIM(F43))=0</formula>
    </cfRule>
  </conditionalFormatting>
  <conditionalFormatting sqref="D48:P48 E46:F47 H46:I47 K46:L47 N46:O47 D51:P51 E49:F50 H49:I50 K49:L50 N49:O50 D54:P54 E52:F53 H52:I53 D57:P57 E55:F56 H55:I56 D60:P60 E58:F59 H58:I59 D63:P63 E61:F62 H61:I62 K61:L62 K58:L59 K55:L56 K52:L53 N52:O53 N55:O56 N58:O59 N61:O62 D66:P66 E64:F65 D69:P69 E67:F68 D72:P72 E70:F71 D75:P75 E73:F74 D78:P78 E76:F77 D81:P81 E79:F80 D84:P84 E82:F83 D87:P87 E85:F86 D90:P90 E88:F89 D93:P93 E91:F92 D96:P96 E94:F95 D99:P99 E97:F98 D102:P103 E100:F101 H64:I65 H67:I68 H70:I71 H73:I74 H76:I77 H79:I80 H82:I83 H85:I86 H88:I89 H91:I92 K91:L92 K88:L89 K85:L86 K82:L83 K79:L80 K76:L77 K73:L74 K70:L71 K67:L68 K64:L65 N64:O65 N67:O68 N70:O71 N73:O74 N76:O77 N79:O80 N82:O83 N85:O86 N88:O89 N91:O92 H94:I95 H97:I98 H100:I101 K100:L101 K97:L98 K94:L95 N94:O95 N97:O98 N100:O101 D118:P118 D104:F117 H104:I117 K104:L117 N104:O117 D133:P133 D119:F132 H119:I132 K119:L132 N119:O132 D148:P148 D134:F147 H134:I147 K134:L147 N134:O147 D155:P155 D149:F154 H149:I154 K149:L154 N149:O154 D160:P161 D156:F159 H156:I159 K156:L159 N156:O159 D164:P164 D162:F163 H162:I163 K162:L163 N162:O163 D173:P173 D165:F172 H165:I172 K165:L172 N165:O172 D176:P176 D174:F175 H174:I175 K174:L175 N174:O175 D179:P179 D177:F178 H177:I178 K177:L178 N177:O178 D182:P183 D180:F181 H180:I181 K180:L181 N180:O181 D187:P187 D191:P191 D193:P193 D192:F192 H192:I192 D194:F194 H194:I194 K194:L194 K192:L192 N192:O192 N194:O194 D188:F190 H188:I190 K188:L190 N188:O190 D184:F186 H184:I186 K184:L186 N184:O186">
    <cfRule type="containsBlanks" dxfId="328" priority="476">
      <formula>LEN(TRIM(D46))=0</formula>
    </cfRule>
  </conditionalFormatting>
  <conditionalFormatting sqref="D3:O3">
    <cfRule type="containsBlanks" dxfId="327" priority="475">
      <formula>LEN(TRIM(D3))=0</formula>
    </cfRule>
  </conditionalFormatting>
  <conditionalFormatting sqref="D210:P210 E208:F209 N208:O209 K208:L209 H208:I209 D213:P213 E211:F212 H211:I212 K211:L212 N211:O212 D216:P216 E214:F215 N214:O215 K214:L215 H214:I215 D219:P219 E217:F218 H217:I218 K217:L218 N217:O218 D222:P222 E220:F221 N220:O221 K220:L221 H220:I221 D225:P225 E223:F224 H223:I224 K223:L224 N223:O224 D228:P228 E226:F227 H226:I227 K226:L227 N226:O227 D231:P231 E229:F230 N229:O230 K229:L230 H229:I230 D234:P234 E232:F233 H232:I233 K232:L233 N232:O233 D237:P237 E235:F236 N235:O236 K235:L236 H235:I236 D240:P240 E238:F239 H238:I239 K238:L239 N238:O239 D243:P243 E241:F242 H241:I242 K241:L242 N241:O242 D246:P246 E244:F245 N244:O245 K244:L245 H244:I245 D249:P249 E247:F248 H247:I248 K247:L248 N247:O248 D252:P252 E250:F251 N250:O251 K250:L251 H250:I251 D255:P255 E253:F254 H253:I254 K253:L254 N253:O254 D258:P258 E256:F257 N256:O257 K256:L257 H256:I257 D261:P261 E259:F260 H259:I260 K259:L260 N259:O260 D264:P265 E262:F263 N262:O263 K262:L263 H262:I263 D280:P280 D266:F279 H266:I279 K266:L279 N266:O279 D295:P295 D281:F294 H281:I294 K281:L294 N281:O294 D310:P310 D296:F309 H296:I309 K296:L309 N296:O309 D317:P317 D311:F316 H311:I316 K311:L316 N311:O316 D322:P323 D318:F321 H318:I321 K318:L321 N318:O321 D326:P326 D324:F325 N324:O325 K324:L325 H324:I325 D335:P335 D327:F334 H327:I334 K327:L334 N327:O334 D338:P338 D336:F337 H336:I337 D341:P341 D339:F340 H339:I340 K336:L337 N336:O337 N339:O340 K339:L340 D344:P345 D342:F343 K342:L343 H342:I343 N342:O343 D349:P349 D353:P353 D346:F348 K346:L348 H346:I348 D350:F352 H350:I352 K350:L352 N350:O352 N346:O348 D355:P355 D354:F354 H354:I354 D356:F356 H356:I356 K356:L356 K354:L354 N354:O354 N356:O356">
    <cfRule type="containsBlanks" dxfId="326" priority="474">
      <formula>LEN(TRIM(D208))=0</formula>
    </cfRule>
  </conditionalFormatting>
  <conditionalFormatting sqref="F205:O206">
    <cfRule type="containsBlanks" dxfId="325" priority="473">
      <formula>LEN(TRIM(F205))=0</formula>
    </cfRule>
  </conditionalFormatting>
  <conditionalFormatting sqref="D367:P483">
    <cfRule type="containsBlanks" dxfId="324" priority="472">
      <formula>LEN(TRIM(D367))=0</formula>
    </cfRule>
  </conditionalFormatting>
  <conditionalFormatting sqref="D492:P492 D496:P496 D489:F491 H489:I491 K489:L491 N489:O491 D493:F495 H493:I495 K493:L495 N493:O495 D498:P498 D497:F497 H497:I497 D499:F499 H499:I499 K497:L497 K499:L499 N497:O497 N499:O499">
    <cfRule type="containsBlanks" dxfId="323" priority="471">
      <formula>LEN(TRIM(D489))=0</formula>
    </cfRule>
  </conditionalFormatting>
  <conditionalFormatting sqref="D510:P552">
    <cfRule type="containsBlanks" dxfId="322" priority="470">
      <formula>LEN(TRIM(D510))=0</formula>
    </cfRule>
  </conditionalFormatting>
  <conditionalFormatting sqref="O32:O34">
    <cfRule type="containsBlanks" dxfId="321" priority="468">
      <formula>LEN(TRIM(O32))=0</formula>
    </cfRule>
    <cfRule type="cellIs" dxfId="320" priority="6" operator="equal">
      <formula>0</formula>
    </cfRule>
  </conditionalFormatting>
  <conditionalFormatting sqref="L13:U13">
    <cfRule type="containsBlanks" dxfId="319" priority="465">
      <formula>LEN(TRIM(L13))=0</formula>
    </cfRule>
  </conditionalFormatting>
  <conditionalFormatting sqref="N11">
    <cfRule type="containsBlanks" dxfId="318" priority="453">
      <formula>LEN(TRIM(N11))=0</formula>
    </cfRule>
  </conditionalFormatting>
  <conditionalFormatting sqref="U11">
    <cfRule type="containsBlanks" dxfId="317" priority="452">
      <formula>LEN(TRIM(U11))=0</formula>
    </cfRule>
    <cfRule type="cellIs" dxfId="316" priority="11" operator="equal">
      <formula>0</formula>
    </cfRule>
  </conditionalFormatting>
  <conditionalFormatting sqref="L17:U17">
    <cfRule type="containsBlanks" dxfId="315" priority="451">
      <formula>LEN(TRIM(L17))=0</formula>
    </cfRule>
  </conditionalFormatting>
  <conditionalFormatting sqref="N15">
    <cfRule type="containsBlanks" dxfId="314" priority="450">
      <formula>LEN(TRIM(N15))=0</formula>
    </cfRule>
  </conditionalFormatting>
  <conditionalFormatting sqref="U15">
    <cfRule type="containsBlanks" dxfId="313" priority="449">
      <formula>LEN(TRIM(U15))=0</formula>
    </cfRule>
    <cfRule type="cellIs" dxfId="312" priority="9" operator="equal">
      <formula>0</formula>
    </cfRule>
  </conditionalFormatting>
  <conditionalFormatting sqref="L21:U21">
    <cfRule type="containsBlanks" dxfId="311" priority="448">
      <formula>LEN(TRIM(L21))=0</formula>
    </cfRule>
  </conditionalFormatting>
  <conditionalFormatting sqref="N19">
    <cfRule type="containsBlanks" dxfId="310" priority="447">
      <formula>LEN(TRIM(N19))=0</formula>
    </cfRule>
  </conditionalFormatting>
  <conditionalFormatting sqref="U19">
    <cfRule type="containsBlanks" dxfId="309" priority="446">
      <formula>LEN(TRIM(U19))=0</formula>
    </cfRule>
    <cfRule type="cellIs" dxfId="308" priority="7" operator="equal">
      <formula>0</formula>
    </cfRule>
  </conditionalFormatting>
  <conditionalFormatting sqref="G192">
    <cfRule type="containsBlanks" dxfId="307" priority="320">
      <formula>LEN(TRIM(G192))=0</formula>
    </cfRule>
  </conditionalFormatting>
  <conditionalFormatting sqref="G194">
    <cfRule type="containsBlanks" dxfId="306" priority="312">
      <formula>LEN(TRIM(G194))=0</formula>
    </cfRule>
  </conditionalFormatting>
  <conditionalFormatting sqref="J194">
    <cfRule type="containsBlanks" dxfId="305" priority="311">
      <formula>LEN(TRIM(J194))=0</formula>
    </cfRule>
  </conditionalFormatting>
  <conditionalFormatting sqref="J192">
    <cfRule type="containsBlanks" dxfId="304" priority="310">
      <formula>LEN(TRIM(J192))=0</formula>
    </cfRule>
  </conditionalFormatting>
  <conditionalFormatting sqref="M194">
    <cfRule type="containsBlanks" dxfId="303" priority="309">
      <formula>LEN(TRIM(M194))=0</formula>
    </cfRule>
  </conditionalFormatting>
  <conditionalFormatting sqref="M192">
    <cfRule type="containsBlanks" dxfId="302" priority="308">
      <formula>LEN(TRIM(M192))=0</formula>
    </cfRule>
  </conditionalFormatting>
  <conditionalFormatting sqref="P192">
    <cfRule type="containsBlanks" dxfId="301" priority="307">
      <formula>LEN(TRIM(P192))=0</formula>
    </cfRule>
  </conditionalFormatting>
  <conditionalFormatting sqref="P194">
    <cfRule type="containsBlanks" dxfId="300" priority="306">
      <formula>LEN(TRIM(P194))=0</formula>
    </cfRule>
  </conditionalFormatting>
  <conditionalFormatting sqref="G188:G190">
    <cfRule type="containsBlanks" dxfId="299" priority="305">
      <formula>LEN(TRIM(G188))=0</formula>
    </cfRule>
  </conditionalFormatting>
  <conditionalFormatting sqref="J188:J190">
    <cfRule type="containsBlanks" dxfId="298" priority="304">
      <formula>LEN(TRIM(J188))=0</formula>
    </cfRule>
  </conditionalFormatting>
  <conditionalFormatting sqref="M188:M190">
    <cfRule type="containsBlanks" dxfId="297" priority="303">
      <formula>LEN(TRIM(M188))=0</formula>
    </cfRule>
  </conditionalFormatting>
  <conditionalFormatting sqref="P188:P190">
    <cfRule type="containsBlanks" dxfId="296" priority="302">
      <formula>LEN(TRIM(P188))=0</formula>
    </cfRule>
  </conditionalFormatting>
  <conditionalFormatting sqref="G184:G186">
    <cfRule type="containsBlanks" dxfId="295" priority="301">
      <formula>LEN(TRIM(G184))=0</formula>
    </cfRule>
  </conditionalFormatting>
  <conditionalFormatting sqref="J184:J186">
    <cfRule type="containsBlanks" dxfId="294" priority="300">
      <formula>LEN(TRIM(J184))=0</formula>
    </cfRule>
  </conditionalFormatting>
  <conditionalFormatting sqref="M184:M186">
    <cfRule type="containsBlanks" dxfId="293" priority="299">
      <formula>LEN(TRIM(M184))=0</formula>
    </cfRule>
  </conditionalFormatting>
  <conditionalFormatting sqref="P184:P186">
    <cfRule type="containsBlanks" dxfId="292" priority="298">
      <formula>LEN(TRIM(P184))=0</formula>
    </cfRule>
  </conditionalFormatting>
  <conditionalFormatting sqref="G180:G181">
    <cfRule type="containsBlanks" dxfId="291" priority="297">
      <formula>LEN(TRIM(G180))=0</formula>
    </cfRule>
  </conditionalFormatting>
  <conditionalFormatting sqref="J180:J181">
    <cfRule type="containsBlanks" dxfId="290" priority="296">
      <formula>LEN(TRIM(J180))=0</formula>
    </cfRule>
  </conditionalFormatting>
  <conditionalFormatting sqref="M180:M181">
    <cfRule type="containsBlanks" dxfId="289" priority="295">
      <formula>LEN(TRIM(M180))=0</formula>
    </cfRule>
  </conditionalFormatting>
  <conditionalFormatting sqref="P180:P181">
    <cfRule type="containsBlanks" dxfId="288" priority="294">
      <formula>LEN(TRIM(P180))=0</formula>
    </cfRule>
  </conditionalFormatting>
  <conditionalFormatting sqref="P177:P178">
    <cfRule type="containsBlanks" dxfId="287" priority="293">
      <formula>LEN(TRIM(P177))=0</formula>
    </cfRule>
  </conditionalFormatting>
  <conditionalFormatting sqref="M177:M178">
    <cfRule type="containsBlanks" dxfId="286" priority="292">
      <formula>LEN(TRIM(M177))=0</formula>
    </cfRule>
  </conditionalFormatting>
  <conditionalFormatting sqref="J177:J178">
    <cfRule type="containsBlanks" dxfId="285" priority="291">
      <formula>LEN(TRIM(J177))=0</formula>
    </cfRule>
  </conditionalFormatting>
  <conditionalFormatting sqref="G177:G178">
    <cfRule type="containsBlanks" dxfId="284" priority="290">
      <formula>LEN(TRIM(G177))=0</formula>
    </cfRule>
  </conditionalFormatting>
  <conditionalFormatting sqref="G174:G175">
    <cfRule type="containsBlanks" dxfId="283" priority="289">
      <formula>LEN(TRIM(G174))=0</formula>
    </cfRule>
  </conditionalFormatting>
  <conditionalFormatting sqref="J174:J175">
    <cfRule type="containsBlanks" dxfId="282" priority="288">
      <formula>LEN(TRIM(J174))=0</formula>
    </cfRule>
  </conditionalFormatting>
  <conditionalFormatting sqref="M174:M175">
    <cfRule type="containsBlanks" dxfId="281" priority="287">
      <formula>LEN(TRIM(M174))=0</formula>
    </cfRule>
  </conditionalFormatting>
  <conditionalFormatting sqref="P174:P175">
    <cfRule type="containsBlanks" dxfId="280" priority="286">
      <formula>LEN(TRIM(P174))=0</formula>
    </cfRule>
  </conditionalFormatting>
  <conditionalFormatting sqref="G165:G172">
    <cfRule type="containsBlanks" dxfId="279" priority="285">
      <formula>LEN(TRIM(G165))=0</formula>
    </cfRule>
  </conditionalFormatting>
  <conditionalFormatting sqref="J165:J172">
    <cfRule type="containsBlanks" dxfId="278" priority="284">
      <formula>LEN(TRIM(J165))=0</formula>
    </cfRule>
  </conditionalFormatting>
  <conditionalFormatting sqref="M165:M172">
    <cfRule type="containsBlanks" dxfId="277" priority="283">
      <formula>LEN(TRIM(M165))=0</formula>
    </cfRule>
  </conditionalFormatting>
  <conditionalFormatting sqref="P165:P172">
    <cfRule type="containsBlanks" dxfId="276" priority="282">
      <formula>LEN(TRIM(P165))=0</formula>
    </cfRule>
  </conditionalFormatting>
  <conditionalFormatting sqref="G162:G163">
    <cfRule type="containsBlanks" dxfId="275" priority="281">
      <formula>LEN(TRIM(G162))=0</formula>
    </cfRule>
  </conditionalFormatting>
  <conditionalFormatting sqref="J162:J163">
    <cfRule type="containsBlanks" dxfId="274" priority="280">
      <formula>LEN(TRIM(J162))=0</formula>
    </cfRule>
  </conditionalFormatting>
  <conditionalFormatting sqref="M162:M163">
    <cfRule type="containsBlanks" dxfId="273" priority="279">
      <formula>LEN(TRIM(M162))=0</formula>
    </cfRule>
  </conditionalFormatting>
  <conditionalFormatting sqref="P162:P163">
    <cfRule type="containsBlanks" dxfId="272" priority="278">
      <formula>LEN(TRIM(P162))=0</formula>
    </cfRule>
  </conditionalFormatting>
  <conditionalFormatting sqref="G156:G159">
    <cfRule type="containsBlanks" dxfId="271" priority="277">
      <formula>LEN(TRIM(G156))=0</formula>
    </cfRule>
  </conditionalFormatting>
  <conditionalFormatting sqref="J156:J159">
    <cfRule type="containsBlanks" dxfId="270" priority="276">
      <formula>LEN(TRIM(J156))=0</formula>
    </cfRule>
  </conditionalFormatting>
  <conditionalFormatting sqref="M156:M159">
    <cfRule type="containsBlanks" dxfId="269" priority="275">
      <formula>LEN(TRIM(M156))=0</formula>
    </cfRule>
  </conditionalFormatting>
  <conditionalFormatting sqref="P156:P159">
    <cfRule type="containsBlanks" dxfId="268" priority="274">
      <formula>LEN(TRIM(P156))=0</formula>
    </cfRule>
  </conditionalFormatting>
  <conditionalFormatting sqref="G149:G154">
    <cfRule type="containsBlanks" dxfId="267" priority="273">
      <formula>LEN(TRIM(G149))=0</formula>
    </cfRule>
  </conditionalFormatting>
  <conditionalFormatting sqref="J149:J154">
    <cfRule type="containsBlanks" dxfId="266" priority="272">
      <formula>LEN(TRIM(J149))=0</formula>
    </cfRule>
  </conditionalFormatting>
  <conditionalFormatting sqref="M149:M154">
    <cfRule type="containsBlanks" dxfId="265" priority="271">
      <formula>LEN(TRIM(M149))=0</formula>
    </cfRule>
  </conditionalFormatting>
  <conditionalFormatting sqref="P149:P154">
    <cfRule type="containsBlanks" dxfId="264" priority="270">
      <formula>LEN(TRIM(P149))=0</formula>
    </cfRule>
  </conditionalFormatting>
  <conditionalFormatting sqref="G134:G147">
    <cfRule type="containsBlanks" dxfId="263" priority="269">
      <formula>LEN(TRIM(G134))=0</formula>
    </cfRule>
  </conditionalFormatting>
  <conditionalFormatting sqref="J134:J147">
    <cfRule type="containsBlanks" dxfId="262" priority="268">
      <formula>LEN(TRIM(J134))=0</formula>
    </cfRule>
  </conditionalFormatting>
  <conditionalFormatting sqref="M134:M147">
    <cfRule type="containsBlanks" dxfId="261" priority="267">
      <formula>LEN(TRIM(M134))=0</formula>
    </cfRule>
  </conditionalFormatting>
  <conditionalFormatting sqref="P134:P147">
    <cfRule type="containsBlanks" dxfId="260" priority="266">
      <formula>LEN(TRIM(P134))=0</formula>
    </cfRule>
  </conditionalFormatting>
  <conditionalFormatting sqref="G119:G132">
    <cfRule type="containsBlanks" dxfId="259" priority="265">
      <formula>LEN(TRIM(G119))=0</formula>
    </cfRule>
  </conditionalFormatting>
  <conditionalFormatting sqref="J119:J132">
    <cfRule type="containsBlanks" dxfId="258" priority="264">
      <formula>LEN(TRIM(J119))=0</formula>
    </cfRule>
  </conditionalFormatting>
  <conditionalFormatting sqref="M119:M132">
    <cfRule type="containsBlanks" dxfId="257" priority="263">
      <formula>LEN(TRIM(M119))=0</formula>
    </cfRule>
  </conditionalFormatting>
  <conditionalFormatting sqref="P119:P132">
    <cfRule type="containsBlanks" dxfId="256" priority="262">
      <formula>LEN(TRIM(P119))=0</formula>
    </cfRule>
  </conditionalFormatting>
  <conditionalFormatting sqref="G104:G117">
    <cfRule type="containsBlanks" dxfId="255" priority="261">
      <formula>LEN(TRIM(G104))=0</formula>
    </cfRule>
  </conditionalFormatting>
  <conditionalFormatting sqref="J104:J117">
    <cfRule type="containsBlanks" dxfId="254" priority="260">
      <formula>LEN(TRIM(J104))=0</formula>
    </cfRule>
  </conditionalFormatting>
  <conditionalFormatting sqref="M104:M117">
    <cfRule type="containsBlanks" dxfId="253" priority="259">
      <formula>LEN(TRIM(M104))=0</formula>
    </cfRule>
  </conditionalFormatting>
  <conditionalFormatting sqref="P104:P117">
    <cfRule type="containsBlanks" dxfId="252" priority="258">
      <formula>LEN(TRIM(P104))=0</formula>
    </cfRule>
  </conditionalFormatting>
  <conditionalFormatting sqref="G100:G101">
    <cfRule type="containsBlanks" dxfId="251" priority="257">
      <formula>LEN(TRIM(G100))=0</formula>
    </cfRule>
  </conditionalFormatting>
  <conditionalFormatting sqref="J100:J101">
    <cfRule type="containsBlanks" dxfId="250" priority="256">
      <formula>LEN(TRIM(J100))=0</formula>
    </cfRule>
  </conditionalFormatting>
  <conditionalFormatting sqref="M100:M101">
    <cfRule type="containsBlanks" dxfId="249" priority="255">
      <formula>LEN(TRIM(M100))=0</formula>
    </cfRule>
  </conditionalFormatting>
  <conditionalFormatting sqref="P100:P101">
    <cfRule type="containsBlanks" dxfId="248" priority="254">
      <formula>LEN(TRIM(P100))=0</formula>
    </cfRule>
  </conditionalFormatting>
  <conditionalFormatting sqref="P97:P98">
    <cfRule type="containsBlanks" dxfId="247" priority="253">
      <formula>LEN(TRIM(P97))=0</formula>
    </cfRule>
  </conditionalFormatting>
  <conditionalFormatting sqref="M97:M98">
    <cfRule type="containsBlanks" dxfId="246" priority="252">
      <formula>LEN(TRIM(M97))=0</formula>
    </cfRule>
  </conditionalFormatting>
  <conditionalFormatting sqref="J97:J98">
    <cfRule type="containsBlanks" dxfId="245" priority="251">
      <formula>LEN(TRIM(J97))=0</formula>
    </cfRule>
  </conditionalFormatting>
  <conditionalFormatting sqref="G97:G98">
    <cfRule type="containsBlanks" dxfId="244" priority="250">
      <formula>LEN(TRIM(G97))=0</formula>
    </cfRule>
  </conditionalFormatting>
  <conditionalFormatting sqref="G94:G95">
    <cfRule type="containsBlanks" dxfId="243" priority="249">
      <formula>LEN(TRIM(G94))=0</formula>
    </cfRule>
  </conditionalFormatting>
  <conditionalFormatting sqref="J94:J95">
    <cfRule type="containsBlanks" dxfId="242" priority="248">
      <formula>LEN(TRIM(J94))=0</formula>
    </cfRule>
  </conditionalFormatting>
  <conditionalFormatting sqref="M94:M95">
    <cfRule type="containsBlanks" dxfId="241" priority="247">
      <formula>LEN(TRIM(M94))=0</formula>
    </cfRule>
  </conditionalFormatting>
  <conditionalFormatting sqref="P94:P95">
    <cfRule type="containsBlanks" dxfId="240" priority="246">
      <formula>LEN(TRIM(P94))=0</formula>
    </cfRule>
  </conditionalFormatting>
  <conditionalFormatting sqref="P91:P92">
    <cfRule type="containsBlanks" dxfId="239" priority="245">
      <formula>LEN(TRIM(P91))=0</formula>
    </cfRule>
  </conditionalFormatting>
  <conditionalFormatting sqref="M91:M92">
    <cfRule type="containsBlanks" dxfId="238" priority="244">
      <formula>LEN(TRIM(M91))=0</formula>
    </cfRule>
  </conditionalFormatting>
  <conditionalFormatting sqref="J91:J92">
    <cfRule type="containsBlanks" dxfId="237" priority="243">
      <formula>LEN(TRIM(J91))=0</formula>
    </cfRule>
  </conditionalFormatting>
  <conditionalFormatting sqref="G91:G92">
    <cfRule type="containsBlanks" dxfId="236" priority="242">
      <formula>LEN(TRIM(G91))=0</formula>
    </cfRule>
  </conditionalFormatting>
  <conditionalFormatting sqref="G88:G89">
    <cfRule type="containsBlanks" dxfId="235" priority="241">
      <formula>LEN(TRIM(G88))=0</formula>
    </cfRule>
  </conditionalFormatting>
  <conditionalFormatting sqref="J88:J89">
    <cfRule type="containsBlanks" dxfId="234" priority="240">
      <formula>LEN(TRIM(J88))=0</formula>
    </cfRule>
  </conditionalFormatting>
  <conditionalFormatting sqref="M88:M89">
    <cfRule type="containsBlanks" dxfId="233" priority="239">
      <formula>LEN(TRIM(M88))=0</formula>
    </cfRule>
  </conditionalFormatting>
  <conditionalFormatting sqref="P88:P89">
    <cfRule type="containsBlanks" dxfId="232" priority="238">
      <formula>LEN(TRIM(P88))=0</formula>
    </cfRule>
  </conditionalFormatting>
  <conditionalFormatting sqref="P85:P86">
    <cfRule type="containsBlanks" dxfId="231" priority="237">
      <formula>LEN(TRIM(P85))=0</formula>
    </cfRule>
  </conditionalFormatting>
  <conditionalFormatting sqref="M85:M86">
    <cfRule type="containsBlanks" dxfId="230" priority="236">
      <formula>LEN(TRIM(M85))=0</formula>
    </cfRule>
  </conditionalFormatting>
  <conditionalFormatting sqref="J85:J86">
    <cfRule type="containsBlanks" dxfId="229" priority="235">
      <formula>LEN(TRIM(J85))=0</formula>
    </cfRule>
  </conditionalFormatting>
  <conditionalFormatting sqref="G85:G86">
    <cfRule type="containsBlanks" dxfId="228" priority="234">
      <formula>LEN(TRIM(G85))=0</formula>
    </cfRule>
  </conditionalFormatting>
  <conditionalFormatting sqref="G82:G83">
    <cfRule type="containsBlanks" dxfId="227" priority="233">
      <formula>LEN(TRIM(G82))=0</formula>
    </cfRule>
  </conditionalFormatting>
  <conditionalFormatting sqref="J82:J83">
    <cfRule type="containsBlanks" dxfId="226" priority="232">
      <formula>LEN(TRIM(J82))=0</formula>
    </cfRule>
  </conditionalFormatting>
  <conditionalFormatting sqref="M82:M83">
    <cfRule type="containsBlanks" dxfId="225" priority="231">
      <formula>LEN(TRIM(M82))=0</formula>
    </cfRule>
  </conditionalFormatting>
  <conditionalFormatting sqref="P82:P83">
    <cfRule type="containsBlanks" dxfId="224" priority="230">
      <formula>LEN(TRIM(P82))=0</formula>
    </cfRule>
  </conditionalFormatting>
  <conditionalFormatting sqref="P79:P80">
    <cfRule type="containsBlanks" dxfId="223" priority="229">
      <formula>LEN(TRIM(P79))=0</formula>
    </cfRule>
  </conditionalFormatting>
  <conditionalFormatting sqref="M79:M80">
    <cfRule type="containsBlanks" dxfId="222" priority="228">
      <formula>LEN(TRIM(M79))=0</formula>
    </cfRule>
  </conditionalFormatting>
  <conditionalFormatting sqref="J79:J80">
    <cfRule type="containsBlanks" dxfId="221" priority="227">
      <formula>LEN(TRIM(J79))=0</formula>
    </cfRule>
  </conditionalFormatting>
  <conditionalFormatting sqref="G79:G80">
    <cfRule type="containsBlanks" dxfId="220" priority="226">
      <formula>LEN(TRIM(G79))=0</formula>
    </cfRule>
  </conditionalFormatting>
  <conditionalFormatting sqref="G76:G77">
    <cfRule type="containsBlanks" dxfId="219" priority="225">
      <formula>LEN(TRIM(G76))=0</formula>
    </cfRule>
  </conditionalFormatting>
  <conditionalFormatting sqref="J76:J77">
    <cfRule type="containsBlanks" dxfId="218" priority="224">
      <formula>LEN(TRIM(J76))=0</formula>
    </cfRule>
  </conditionalFormatting>
  <conditionalFormatting sqref="M76:M77">
    <cfRule type="containsBlanks" dxfId="217" priority="223">
      <formula>LEN(TRIM(M76))=0</formula>
    </cfRule>
  </conditionalFormatting>
  <conditionalFormatting sqref="P76:P77">
    <cfRule type="containsBlanks" dxfId="216" priority="222">
      <formula>LEN(TRIM(P76))=0</formula>
    </cfRule>
  </conditionalFormatting>
  <conditionalFormatting sqref="P73:P74">
    <cfRule type="containsBlanks" dxfId="215" priority="221">
      <formula>LEN(TRIM(P73))=0</formula>
    </cfRule>
  </conditionalFormatting>
  <conditionalFormatting sqref="M73:M74">
    <cfRule type="containsBlanks" dxfId="214" priority="220">
      <formula>LEN(TRIM(M73))=0</formula>
    </cfRule>
  </conditionalFormatting>
  <conditionalFormatting sqref="J73:J74">
    <cfRule type="containsBlanks" dxfId="213" priority="219">
      <formula>LEN(TRIM(J73))=0</formula>
    </cfRule>
  </conditionalFormatting>
  <conditionalFormatting sqref="G73:G74">
    <cfRule type="containsBlanks" dxfId="212" priority="218">
      <formula>LEN(TRIM(G73))=0</formula>
    </cfRule>
  </conditionalFormatting>
  <conditionalFormatting sqref="G70:G71">
    <cfRule type="containsBlanks" dxfId="211" priority="217">
      <formula>LEN(TRIM(G70))=0</formula>
    </cfRule>
  </conditionalFormatting>
  <conditionalFormatting sqref="J70:J71">
    <cfRule type="containsBlanks" dxfId="210" priority="216">
      <formula>LEN(TRIM(J70))=0</formula>
    </cfRule>
  </conditionalFormatting>
  <conditionalFormatting sqref="M70:M71">
    <cfRule type="containsBlanks" dxfId="209" priority="215">
      <formula>LEN(TRIM(M70))=0</formula>
    </cfRule>
  </conditionalFormatting>
  <conditionalFormatting sqref="P70:P71">
    <cfRule type="containsBlanks" dxfId="208" priority="214">
      <formula>LEN(TRIM(P70))=0</formula>
    </cfRule>
  </conditionalFormatting>
  <conditionalFormatting sqref="P67:P68">
    <cfRule type="containsBlanks" dxfId="207" priority="213">
      <formula>LEN(TRIM(P67))=0</formula>
    </cfRule>
  </conditionalFormatting>
  <conditionalFormatting sqref="M67:M68">
    <cfRule type="containsBlanks" dxfId="206" priority="212">
      <formula>LEN(TRIM(M67))=0</formula>
    </cfRule>
  </conditionalFormatting>
  <conditionalFormatting sqref="J67:J68">
    <cfRule type="containsBlanks" dxfId="205" priority="211">
      <formula>LEN(TRIM(J67))=0</formula>
    </cfRule>
  </conditionalFormatting>
  <conditionalFormatting sqref="G67:G68">
    <cfRule type="containsBlanks" dxfId="204" priority="210">
      <formula>LEN(TRIM(G67))=0</formula>
    </cfRule>
  </conditionalFormatting>
  <conditionalFormatting sqref="G64:G65">
    <cfRule type="containsBlanks" dxfId="203" priority="209">
      <formula>LEN(TRIM(G64))=0</formula>
    </cfRule>
  </conditionalFormatting>
  <conditionalFormatting sqref="J64:J65">
    <cfRule type="containsBlanks" dxfId="202" priority="208">
      <formula>LEN(TRIM(J64))=0</formula>
    </cfRule>
  </conditionalFormatting>
  <conditionalFormatting sqref="M64:M65">
    <cfRule type="containsBlanks" dxfId="201" priority="207">
      <formula>LEN(TRIM(M64))=0</formula>
    </cfRule>
  </conditionalFormatting>
  <conditionalFormatting sqref="P64:P65">
    <cfRule type="containsBlanks" dxfId="200" priority="206">
      <formula>LEN(TRIM(P64))=0</formula>
    </cfRule>
  </conditionalFormatting>
  <conditionalFormatting sqref="P61:P62">
    <cfRule type="containsBlanks" dxfId="199" priority="205">
      <formula>LEN(TRIM(P61))=0</formula>
    </cfRule>
  </conditionalFormatting>
  <conditionalFormatting sqref="M61:M62">
    <cfRule type="containsBlanks" dxfId="198" priority="204">
      <formula>LEN(TRIM(M61))=0</formula>
    </cfRule>
  </conditionalFormatting>
  <conditionalFormatting sqref="J61:J62">
    <cfRule type="containsBlanks" dxfId="197" priority="203">
      <formula>LEN(TRIM(J61))=0</formula>
    </cfRule>
  </conditionalFormatting>
  <conditionalFormatting sqref="G61:G62">
    <cfRule type="containsBlanks" dxfId="196" priority="202">
      <formula>LEN(TRIM(G61))=0</formula>
    </cfRule>
  </conditionalFormatting>
  <conditionalFormatting sqref="G58:G59">
    <cfRule type="containsBlanks" dxfId="195" priority="201">
      <formula>LEN(TRIM(G58))=0</formula>
    </cfRule>
  </conditionalFormatting>
  <conditionalFormatting sqref="J58:J59">
    <cfRule type="containsBlanks" dxfId="194" priority="200">
      <formula>LEN(TRIM(J58))=0</formula>
    </cfRule>
  </conditionalFormatting>
  <conditionalFormatting sqref="M58:M59">
    <cfRule type="containsBlanks" dxfId="193" priority="199">
      <formula>LEN(TRIM(M58))=0</formula>
    </cfRule>
  </conditionalFormatting>
  <conditionalFormatting sqref="P58:P59">
    <cfRule type="containsBlanks" dxfId="192" priority="198">
      <formula>LEN(TRIM(P58))=0</formula>
    </cfRule>
  </conditionalFormatting>
  <conditionalFormatting sqref="P55:P56">
    <cfRule type="containsBlanks" dxfId="191" priority="197">
      <formula>LEN(TRIM(P55))=0</formula>
    </cfRule>
  </conditionalFormatting>
  <conditionalFormatting sqref="M55:M56">
    <cfRule type="containsBlanks" dxfId="190" priority="196">
      <formula>LEN(TRIM(M55))=0</formula>
    </cfRule>
  </conditionalFormatting>
  <conditionalFormatting sqref="J55:J56">
    <cfRule type="containsBlanks" dxfId="189" priority="195">
      <formula>LEN(TRIM(J55))=0</formula>
    </cfRule>
  </conditionalFormatting>
  <conditionalFormatting sqref="G55:G56">
    <cfRule type="containsBlanks" dxfId="188" priority="194">
      <formula>LEN(TRIM(G55))=0</formula>
    </cfRule>
  </conditionalFormatting>
  <conditionalFormatting sqref="G52:G53">
    <cfRule type="containsBlanks" dxfId="187" priority="193">
      <formula>LEN(TRIM(G52))=0</formula>
    </cfRule>
  </conditionalFormatting>
  <conditionalFormatting sqref="J52:J53">
    <cfRule type="containsBlanks" dxfId="186" priority="192">
      <formula>LEN(TRIM(J52))=0</formula>
    </cfRule>
  </conditionalFormatting>
  <conditionalFormatting sqref="M52:M53">
    <cfRule type="containsBlanks" dxfId="185" priority="191">
      <formula>LEN(TRIM(M52))=0</formula>
    </cfRule>
  </conditionalFormatting>
  <conditionalFormatting sqref="P52:P53">
    <cfRule type="containsBlanks" dxfId="184" priority="190">
      <formula>LEN(TRIM(P52))=0</formula>
    </cfRule>
  </conditionalFormatting>
  <conditionalFormatting sqref="P49:P50">
    <cfRule type="containsBlanks" dxfId="183" priority="189">
      <formula>LEN(TRIM(P49))=0</formula>
    </cfRule>
  </conditionalFormatting>
  <conditionalFormatting sqref="M49:M50">
    <cfRule type="containsBlanks" dxfId="182" priority="188">
      <formula>LEN(TRIM(M49))=0</formula>
    </cfRule>
  </conditionalFormatting>
  <conditionalFormatting sqref="J49:J50">
    <cfRule type="containsBlanks" dxfId="181" priority="187">
      <formula>LEN(TRIM(J49))=0</formula>
    </cfRule>
  </conditionalFormatting>
  <conditionalFormatting sqref="G49:G50">
    <cfRule type="containsBlanks" dxfId="180" priority="186">
      <formula>LEN(TRIM(G49))=0</formula>
    </cfRule>
  </conditionalFormatting>
  <conditionalFormatting sqref="G46:G47">
    <cfRule type="containsBlanks" dxfId="179" priority="185">
      <formula>LEN(TRIM(G46))=0</formula>
    </cfRule>
  </conditionalFormatting>
  <conditionalFormatting sqref="G43:G44">
    <cfRule type="containsBlanks" dxfId="178" priority="184">
      <formula>LEN(TRIM(G43))=0</formula>
    </cfRule>
  </conditionalFormatting>
  <conditionalFormatting sqref="J43:J44">
    <cfRule type="containsBlanks" dxfId="177" priority="183">
      <formula>LEN(TRIM(J43))=0</formula>
    </cfRule>
  </conditionalFormatting>
  <conditionalFormatting sqref="J46:J47">
    <cfRule type="containsBlanks" dxfId="176" priority="182">
      <formula>LEN(TRIM(J46))=0</formula>
    </cfRule>
  </conditionalFormatting>
  <conditionalFormatting sqref="M46:M47">
    <cfRule type="containsBlanks" dxfId="175" priority="181">
      <formula>LEN(TRIM(M46))=0</formula>
    </cfRule>
  </conditionalFormatting>
  <conditionalFormatting sqref="P46:P47">
    <cfRule type="containsBlanks" dxfId="174" priority="180">
      <formula>LEN(TRIM(P46))=0</formula>
    </cfRule>
  </conditionalFormatting>
  <conditionalFormatting sqref="P43:P44">
    <cfRule type="containsBlanks" dxfId="173" priority="179">
      <formula>LEN(TRIM(P43))=0</formula>
    </cfRule>
  </conditionalFormatting>
  <conditionalFormatting sqref="M43:M44">
    <cfRule type="containsBlanks" dxfId="172" priority="178">
      <formula>LEN(TRIM(M43))=0</formula>
    </cfRule>
  </conditionalFormatting>
  <conditionalFormatting sqref="P205:P206">
    <cfRule type="containsBlanks" dxfId="171" priority="177">
      <formula>LEN(TRIM(P205))=0</formula>
    </cfRule>
  </conditionalFormatting>
  <conditionalFormatting sqref="P208:P209">
    <cfRule type="containsBlanks" dxfId="170" priority="176">
      <formula>LEN(TRIM(P208))=0</formula>
    </cfRule>
  </conditionalFormatting>
  <conditionalFormatting sqref="M208:M209">
    <cfRule type="containsBlanks" dxfId="169" priority="175">
      <formula>LEN(TRIM(M208))=0</formula>
    </cfRule>
  </conditionalFormatting>
  <conditionalFormatting sqref="J208:J209">
    <cfRule type="containsBlanks" dxfId="168" priority="174">
      <formula>LEN(TRIM(J208))=0</formula>
    </cfRule>
  </conditionalFormatting>
  <conditionalFormatting sqref="G208:G209">
    <cfRule type="containsBlanks" dxfId="167" priority="173">
      <formula>LEN(TRIM(G208))=0</formula>
    </cfRule>
  </conditionalFormatting>
  <conditionalFormatting sqref="G211:G212">
    <cfRule type="containsBlanks" dxfId="166" priority="172">
      <formula>LEN(TRIM(G211))=0</formula>
    </cfRule>
  </conditionalFormatting>
  <conditionalFormatting sqref="J211:J212">
    <cfRule type="containsBlanks" dxfId="165" priority="171">
      <formula>LEN(TRIM(J211))=0</formula>
    </cfRule>
  </conditionalFormatting>
  <conditionalFormatting sqref="M211:M212">
    <cfRule type="containsBlanks" dxfId="164" priority="170">
      <formula>LEN(TRIM(M211))=0</formula>
    </cfRule>
  </conditionalFormatting>
  <conditionalFormatting sqref="P211:P212">
    <cfRule type="containsBlanks" dxfId="163" priority="169">
      <formula>LEN(TRIM(P211))=0</formula>
    </cfRule>
  </conditionalFormatting>
  <conditionalFormatting sqref="P214:P215">
    <cfRule type="containsBlanks" dxfId="162" priority="168">
      <formula>LEN(TRIM(P214))=0</formula>
    </cfRule>
  </conditionalFormatting>
  <conditionalFormatting sqref="M214:M215">
    <cfRule type="containsBlanks" dxfId="161" priority="167">
      <formula>LEN(TRIM(M214))=0</formula>
    </cfRule>
  </conditionalFormatting>
  <conditionalFormatting sqref="J214:J215">
    <cfRule type="containsBlanks" dxfId="160" priority="166">
      <formula>LEN(TRIM(J214))=0</formula>
    </cfRule>
  </conditionalFormatting>
  <conditionalFormatting sqref="G214:G215">
    <cfRule type="containsBlanks" dxfId="159" priority="165">
      <formula>LEN(TRIM(G214))=0</formula>
    </cfRule>
  </conditionalFormatting>
  <conditionalFormatting sqref="G217:G218">
    <cfRule type="containsBlanks" dxfId="158" priority="164">
      <formula>LEN(TRIM(G217))=0</formula>
    </cfRule>
  </conditionalFormatting>
  <conditionalFormatting sqref="J217:J218">
    <cfRule type="containsBlanks" dxfId="157" priority="163">
      <formula>LEN(TRIM(J217))=0</formula>
    </cfRule>
  </conditionalFormatting>
  <conditionalFormatting sqref="M217:M218">
    <cfRule type="containsBlanks" dxfId="156" priority="162">
      <formula>LEN(TRIM(M217))=0</formula>
    </cfRule>
  </conditionalFormatting>
  <conditionalFormatting sqref="P217:P218">
    <cfRule type="containsBlanks" dxfId="155" priority="161">
      <formula>LEN(TRIM(P217))=0</formula>
    </cfRule>
  </conditionalFormatting>
  <conditionalFormatting sqref="P220:P221">
    <cfRule type="containsBlanks" dxfId="154" priority="160">
      <formula>LEN(TRIM(P220))=0</formula>
    </cfRule>
  </conditionalFormatting>
  <conditionalFormatting sqref="M220:M221">
    <cfRule type="containsBlanks" dxfId="153" priority="159">
      <formula>LEN(TRIM(M220))=0</formula>
    </cfRule>
  </conditionalFormatting>
  <conditionalFormatting sqref="J220:J221">
    <cfRule type="containsBlanks" dxfId="152" priority="158">
      <formula>LEN(TRIM(J220))=0</formula>
    </cfRule>
  </conditionalFormatting>
  <conditionalFormatting sqref="G220:G221">
    <cfRule type="containsBlanks" dxfId="151" priority="157">
      <formula>LEN(TRIM(G220))=0</formula>
    </cfRule>
  </conditionalFormatting>
  <conditionalFormatting sqref="G223:G224">
    <cfRule type="containsBlanks" dxfId="150" priority="156">
      <formula>LEN(TRIM(G223))=0</formula>
    </cfRule>
  </conditionalFormatting>
  <conditionalFormatting sqref="J223:J224">
    <cfRule type="containsBlanks" dxfId="149" priority="155">
      <formula>LEN(TRIM(J223))=0</formula>
    </cfRule>
  </conditionalFormatting>
  <conditionalFormatting sqref="M223:M224">
    <cfRule type="containsBlanks" dxfId="148" priority="154">
      <formula>LEN(TRIM(M223))=0</formula>
    </cfRule>
  </conditionalFormatting>
  <conditionalFormatting sqref="P223:P224">
    <cfRule type="containsBlanks" dxfId="147" priority="153">
      <formula>LEN(TRIM(P223))=0</formula>
    </cfRule>
  </conditionalFormatting>
  <conditionalFormatting sqref="G226:G227">
    <cfRule type="containsBlanks" dxfId="146" priority="152">
      <formula>LEN(TRIM(G226))=0</formula>
    </cfRule>
  </conditionalFormatting>
  <conditionalFormatting sqref="J226:J227">
    <cfRule type="containsBlanks" dxfId="145" priority="151">
      <formula>LEN(TRIM(J226))=0</formula>
    </cfRule>
  </conditionalFormatting>
  <conditionalFormatting sqref="M226:M227">
    <cfRule type="containsBlanks" dxfId="144" priority="150">
      <formula>LEN(TRIM(M226))=0</formula>
    </cfRule>
  </conditionalFormatting>
  <conditionalFormatting sqref="P226:P227">
    <cfRule type="containsBlanks" dxfId="143" priority="149">
      <formula>LEN(TRIM(P226))=0</formula>
    </cfRule>
  </conditionalFormatting>
  <conditionalFormatting sqref="P229:P230">
    <cfRule type="containsBlanks" dxfId="142" priority="148">
      <formula>LEN(TRIM(P229))=0</formula>
    </cfRule>
  </conditionalFormatting>
  <conditionalFormatting sqref="M229:M230">
    <cfRule type="containsBlanks" dxfId="141" priority="147">
      <formula>LEN(TRIM(M229))=0</formula>
    </cfRule>
  </conditionalFormatting>
  <conditionalFormatting sqref="J229:J230">
    <cfRule type="containsBlanks" dxfId="140" priority="146">
      <formula>LEN(TRIM(J229))=0</formula>
    </cfRule>
  </conditionalFormatting>
  <conditionalFormatting sqref="G229:G230">
    <cfRule type="containsBlanks" dxfId="139" priority="145">
      <formula>LEN(TRIM(G229))=0</formula>
    </cfRule>
  </conditionalFormatting>
  <conditionalFormatting sqref="G232:G233">
    <cfRule type="containsBlanks" dxfId="138" priority="144">
      <formula>LEN(TRIM(G232))=0</formula>
    </cfRule>
  </conditionalFormatting>
  <conditionalFormatting sqref="J232:J233">
    <cfRule type="containsBlanks" dxfId="137" priority="143">
      <formula>LEN(TRIM(J232))=0</formula>
    </cfRule>
  </conditionalFormatting>
  <conditionalFormatting sqref="M232:M233">
    <cfRule type="containsBlanks" dxfId="136" priority="142">
      <formula>LEN(TRIM(M232))=0</formula>
    </cfRule>
  </conditionalFormatting>
  <conditionalFormatting sqref="P232:P233">
    <cfRule type="containsBlanks" dxfId="135" priority="141">
      <formula>LEN(TRIM(P232))=0</formula>
    </cfRule>
  </conditionalFormatting>
  <conditionalFormatting sqref="P235:P236">
    <cfRule type="containsBlanks" dxfId="134" priority="140">
      <formula>LEN(TRIM(P235))=0</formula>
    </cfRule>
  </conditionalFormatting>
  <conditionalFormatting sqref="M235:M236">
    <cfRule type="containsBlanks" dxfId="133" priority="139">
      <formula>LEN(TRIM(M235))=0</formula>
    </cfRule>
  </conditionalFormatting>
  <conditionalFormatting sqref="J235:J236">
    <cfRule type="containsBlanks" dxfId="132" priority="138">
      <formula>LEN(TRIM(J235))=0</formula>
    </cfRule>
  </conditionalFormatting>
  <conditionalFormatting sqref="G235:G236">
    <cfRule type="containsBlanks" dxfId="131" priority="137">
      <formula>LEN(TRIM(G235))=0</formula>
    </cfRule>
  </conditionalFormatting>
  <conditionalFormatting sqref="G238:G239">
    <cfRule type="containsBlanks" dxfId="130" priority="136">
      <formula>LEN(TRIM(G238))=0</formula>
    </cfRule>
  </conditionalFormatting>
  <conditionalFormatting sqref="J238:J239">
    <cfRule type="containsBlanks" dxfId="129" priority="135">
      <formula>LEN(TRIM(J238))=0</formula>
    </cfRule>
  </conditionalFormatting>
  <conditionalFormatting sqref="M238:M239">
    <cfRule type="containsBlanks" dxfId="128" priority="134">
      <formula>LEN(TRIM(M238))=0</formula>
    </cfRule>
  </conditionalFormatting>
  <conditionalFormatting sqref="P238:P239">
    <cfRule type="containsBlanks" dxfId="127" priority="133">
      <formula>LEN(TRIM(P238))=0</formula>
    </cfRule>
  </conditionalFormatting>
  <conditionalFormatting sqref="G241:G242">
    <cfRule type="containsBlanks" dxfId="126" priority="132">
      <formula>LEN(TRIM(G241))=0</formula>
    </cfRule>
  </conditionalFormatting>
  <conditionalFormatting sqref="J241:J242">
    <cfRule type="containsBlanks" dxfId="125" priority="131">
      <formula>LEN(TRIM(J241))=0</formula>
    </cfRule>
  </conditionalFormatting>
  <conditionalFormatting sqref="M241:M242">
    <cfRule type="containsBlanks" dxfId="124" priority="130">
      <formula>LEN(TRIM(M241))=0</formula>
    </cfRule>
  </conditionalFormatting>
  <conditionalFormatting sqref="P241:P242">
    <cfRule type="containsBlanks" dxfId="123" priority="129">
      <formula>LEN(TRIM(P241))=0</formula>
    </cfRule>
  </conditionalFormatting>
  <conditionalFormatting sqref="P244:P245">
    <cfRule type="containsBlanks" dxfId="122" priority="128">
      <formula>LEN(TRIM(P244))=0</formula>
    </cfRule>
  </conditionalFormatting>
  <conditionalFormatting sqref="M244:M245">
    <cfRule type="containsBlanks" dxfId="121" priority="127">
      <formula>LEN(TRIM(M244))=0</formula>
    </cfRule>
  </conditionalFormatting>
  <conditionalFormatting sqref="J244:J245">
    <cfRule type="containsBlanks" dxfId="120" priority="126">
      <formula>LEN(TRIM(J244))=0</formula>
    </cfRule>
  </conditionalFormatting>
  <conditionalFormatting sqref="G244:G245">
    <cfRule type="containsBlanks" dxfId="119" priority="125">
      <formula>LEN(TRIM(G244))=0</formula>
    </cfRule>
  </conditionalFormatting>
  <conditionalFormatting sqref="G247:G248">
    <cfRule type="containsBlanks" dxfId="118" priority="124">
      <formula>LEN(TRIM(G247))=0</formula>
    </cfRule>
  </conditionalFormatting>
  <conditionalFormatting sqref="J247:J248">
    <cfRule type="containsBlanks" dxfId="117" priority="123">
      <formula>LEN(TRIM(J247))=0</formula>
    </cfRule>
  </conditionalFormatting>
  <conditionalFormatting sqref="M247:M248">
    <cfRule type="containsBlanks" dxfId="116" priority="122">
      <formula>LEN(TRIM(M247))=0</formula>
    </cfRule>
  </conditionalFormatting>
  <conditionalFormatting sqref="P247:P248">
    <cfRule type="containsBlanks" dxfId="115" priority="121">
      <formula>LEN(TRIM(P247))=0</formula>
    </cfRule>
  </conditionalFormatting>
  <conditionalFormatting sqref="P250:P251">
    <cfRule type="containsBlanks" dxfId="114" priority="120">
      <formula>LEN(TRIM(P250))=0</formula>
    </cfRule>
  </conditionalFormatting>
  <conditionalFormatting sqref="M250:M251">
    <cfRule type="containsBlanks" dxfId="113" priority="119">
      <formula>LEN(TRIM(M250))=0</formula>
    </cfRule>
  </conditionalFormatting>
  <conditionalFormatting sqref="J250:J251">
    <cfRule type="containsBlanks" dxfId="112" priority="118">
      <formula>LEN(TRIM(J250))=0</formula>
    </cfRule>
  </conditionalFormatting>
  <conditionalFormatting sqref="G250:G251">
    <cfRule type="containsBlanks" dxfId="111" priority="117">
      <formula>LEN(TRIM(G250))=0</formula>
    </cfRule>
  </conditionalFormatting>
  <conditionalFormatting sqref="G253:G254">
    <cfRule type="containsBlanks" dxfId="110" priority="116">
      <formula>LEN(TRIM(G253))=0</formula>
    </cfRule>
  </conditionalFormatting>
  <conditionalFormatting sqref="J253:J254">
    <cfRule type="containsBlanks" dxfId="109" priority="115">
      <formula>LEN(TRIM(J253))=0</formula>
    </cfRule>
  </conditionalFormatting>
  <conditionalFormatting sqref="M253:M254">
    <cfRule type="containsBlanks" dxfId="108" priority="114">
      <formula>LEN(TRIM(M253))=0</formula>
    </cfRule>
  </conditionalFormatting>
  <conditionalFormatting sqref="P253:P254">
    <cfRule type="containsBlanks" dxfId="107" priority="113">
      <formula>LEN(TRIM(P253))=0</formula>
    </cfRule>
  </conditionalFormatting>
  <conditionalFormatting sqref="P256:P257">
    <cfRule type="containsBlanks" dxfId="106" priority="112">
      <formula>LEN(TRIM(P256))=0</formula>
    </cfRule>
  </conditionalFormatting>
  <conditionalFormatting sqref="M256:M257">
    <cfRule type="containsBlanks" dxfId="105" priority="111">
      <formula>LEN(TRIM(M256))=0</formula>
    </cfRule>
  </conditionalFormatting>
  <conditionalFormatting sqref="J256:J257">
    <cfRule type="containsBlanks" dxfId="104" priority="110">
      <formula>LEN(TRIM(J256))=0</formula>
    </cfRule>
  </conditionalFormatting>
  <conditionalFormatting sqref="G256:G257">
    <cfRule type="containsBlanks" dxfId="103" priority="109">
      <formula>LEN(TRIM(G256))=0</formula>
    </cfRule>
  </conditionalFormatting>
  <conditionalFormatting sqref="G259:G260">
    <cfRule type="containsBlanks" dxfId="102" priority="108">
      <formula>LEN(TRIM(G259))=0</formula>
    </cfRule>
  </conditionalFormatting>
  <conditionalFormatting sqref="J259:J260">
    <cfRule type="containsBlanks" dxfId="101" priority="107">
      <formula>LEN(TRIM(J259))=0</formula>
    </cfRule>
  </conditionalFormatting>
  <conditionalFormatting sqref="M259:M260">
    <cfRule type="containsBlanks" dxfId="100" priority="106">
      <formula>LEN(TRIM(M259))=0</formula>
    </cfRule>
  </conditionalFormatting>
  <conditionalFormatting sqref="P259:P260">
    <cfRule type="containsBlanks" dxfId="99" priority="105">
      <formula>LEN(TRIM(P259))=0</formula>
    </cfRule>
  </conditionalFormatting>
  <conditionalFormatting sqref="P262:P263">
    <cfRule type="containsBlanks" dxfId="98" priority="104">
      <formula>LEN(TRIM(P262))=0</formula>
    </cfRule>
  </conditionalFormatting>
  <conditionalFormatting sqref="M262:M263">
    <cfRule type="containsBlanks" dxfId="97" priority="103">
      <formula>LEN(TRIM(M262))=0</formula>
    </cfRule>
  </conditionalFormatting>
  <conditionalFormatting sqref="J262:J263">
    <cfRule type="containsBlanks" dxfId="96" priority="102">
      <formula>LEN(TRIM(J262))=0</formula>
    </cfRule>
  </conditionalFormatting>
  <conditionalFormatting sqref="G262:G263">
    <cfRule type="containsBlanks" dxfId="95" priority="101">
      <formula>LEN(TRIM(G262))=0</formula>
    </cfRule>
  </conditionalFormatting>
  <conditionalFormatting sqref="G266:G279">
    <cfRule type="containsBlanks" dxfId="94" priority="100">
      <formula>LEN(TRIM(G266))=0</formula>
    </cfRule>
  </conditionalFormatting>
  <conditionalFormatting sqref="J266:J279">
    <cfRule type="containsBlanks" dxfId="93" priority="99">
      <formula>LEN(TRIM(J266))=0</formula>
    </cfRule>
  </conditionalFormatting>
  <conditionalFormatting sqref="M266:M279">
    <cfRule type="containsBlanks" dxfId="92" priority="98">
      <formula>LEN(TRIM(M266))=0</formula>
    </cfRule>
  </conditionalFormatting>
  <conditionalFormatting sqref="P266:P279">
    <cfRule type="containsBlanks" dxfId="91" priority="97">
      <formula>LEN(TRIM(P266))=0</formula>
    </cfRule>
  </conditionalFormatting>
  <conditionalFormatting sqref="G281:G294">
    <cfRule type="containsBlanks" dxfId="90" priority="96">
      <formula>LEN(TRIM(G281))=0</formula>
    </cfRule>
  </conditionalFormatting>
  <conditionalFormatting sqref="J281:J294">
    <cfRule type="containsBlanks" dxfId="89" priority="95">
      <formula>LEN(TRIM(J281))=0</formula>
    </cfRule>
  </conditionalFormatting>
  <conditionalFormatting sqref="M281:M294">
    <cfRule type="containsBlanks" dxfId="88" priority="94">
      <formula>LEN(TRIM(M281))=0</formula>
    </cfRule>
  </conditionalFormatting>
  <conditionalFormatting sqref="P281:P294">
    <cfRule type="containsBlanks" dxfId="87" priority="93">
      <formula>LEN(TRIM(P281))=0</formula>
    </cfRule>
  </conditionalFormatting>
  <conditionalFormatting sqref="G296:G309">
    <cfRule type="containsBlanks" dxfId="86" priority="92">
      <formula>LEN(TRIM(G296))=0</formula>
    </cfRule>
  </conditionalFormatting>
  <conditionalFormatting sqref="J296:J309">
    <cfRule type="containsBlanks" dxfId="85" priority="91">
      <formula>LEN(TRIM(J296))=0</formula>
    </cfRule>
  </conditionalFormatting>
  <conditionalFormatting sqref="M296:M309">
    <cfRule type="containsBlanks" dxfId="84" priority="90">
      <formula>LEN(TRIM(M296))=0</formula>
    </cfRule>
  </conditionalFormatting>
  <conditionalFormatting sqref="P296:P309">
    <cfRule type="containsBlanks" dxfId="83" priority="89">
      <formula>LEN(TRIM(P296))=0</formula>
    </cfRule>
  </conditionalFormatting>
  <conditionalFormatting sqref="G311:G316">
    <cfRule type="containsBlanks" dxfId="82" priority="88">
      <formula>LEN(TRIM(G311))=0</formula>
    </cfRule>
  </conditionalFormatting>
  <conditionalFormatting sqref="J311:J316">
    <cfRule type="containsBlanks" dxfId="81" priority="87">
      <formula>LEN(TRIM(J311))=0</formula>
    </cfRule>
  </conditionalFormatting>
  <conditionalFormatting sqref="M311:M316">
    <cfRule type="containsBlanks" dxfId="80" priority="86">
      <formula>LEN(TRIM(M311))=0</formula>
    </cfRule>
  </conditionalFormatting>
  <conditionalFormatting sqref="P311:P316">
    <cfRule type="containsBlanks" dxfId="79" priority="85">
      <formula>LEN(TRIM(P311))=0</formula>
    </cfRule>
  </conditionalFormatting>
  <conditionalFormatting sqref="G318:G321">
    <cfRule type="containsBlanks" dxfId="78" priority="84">
      <formula>LEN(TRIM(G318))=0</formula>
    </cfRule>
  </conditionalFormatting>
  <conditionalFormatting sqref="J318:J321">
    <cfRule type="containsBlanks" dxfId="77" priority="83">
      <formula>LEN(TRIM(J318))=0</formula>
    </cfRule>
  </conditionalFormatting>
  <conditionalFormatting sqref="M318:M321">
    <cfRule type="containsBlanks" dxfId="76" priority="82">
      <formula>LEN(TRIM(M318))=0</formula>
    </cfRule>
  </conditionalFormatting>
  <conditionalFormatting sqref="P318:P321">
    <cfRule type="containsBlanks" dxfId="75" priority="81">
      <formula>LEN(TRIM(P318))=0</formula>
    </cfRule>
  </conditionalFormatting>
  <conditionalFormatting sqref="P324:P325">
    <cfRule type="containsBlanks" dxfId="74" priority="80">
      <formula>LEN(TRIM(P324))=0</formula>
    </cfRule>
  </conditionalFormatting>
  <conditionalFormatting sqref="M324:M325">
    <cfRule type="containsBlanks" dxfId="73" priority="79">
      <formula>LEN(TRIM(M324))=0</formula>
    </cfRule>
  </conditionalFormatting>
  <conditionalFormatting sqref="J324:J325">
    <cfRule type="containsBlanks" dxfId="72" priority="78">
      <formula>LEN(TRIM(J324))=0</formula>
    </cfRule>
  </conditionalFormatting>
  <conditionalFormatting sqref="G324:G325">
    <cfRule type="containsBlanks" dxfId="71" priority="77">
      <formula>LEN(TRIM(G324))=0</formula>
    </cfRule>
  </conditionalFormatting>
  <conditionalFormatting sqref="G327:G334">
    <cfRule type="containsBlanks" dxfId="70" priority="76">
      <formula>LEN(TRIM(G327))=0</formula>
    </cfRule>
  </conditionalFormatting>
  <conditionalFormatting sqref="J327:J334">
    <cfRule type="containsBlanks" dxfId="69" priority="75">
      <formula>LEN(TRIM(J327))=0</formula>
    </cfRule>
  </conditionalFormatting>
  <conditionalFormatting sqref="M327:M334">
    <cfRule type="containsBlanks" dxfId="68" priority="74">
      <formula>LEN(TRIM(M327))=0</formula>
    </cfRule>
  </conditionalFormatting>
  <conditionalFormatting sqref="P327:P334">
    <cfRule type="containsBlanks" dxfId="67" priority="73">
      <formula>LEN(TRIM(P327))=0</formula>
    </cfRule>
  </conditionalFormatting>
  <conditionalFormatting sqref="G336:G337">
    <cfRule type="containsBlanks" dxfId="66" priority="72">
      <formula>LEN(TRIM(G336))=0</formula>
    </cfRule>
  </conditionalFormatting>
  <conditionalFormatting sqref="G339:G340">
    <cfRule type="containsBlanks" dxfId="65" priority="71">
      <formula>LEN(TRIM(G339))=0</formula>
    </cfRule>
  </conditionalFormatting>
  <conditionalFormatting sqref="J336:J337">
    <cfRule type="containsBlanks" dxfId="64" priority="70">
      <formula>LEN(TRIM(J336))=0</formula>
    </cfRule>
  </conditionalFormatting>
  <conditionalFormatting sqref="M336:M337">
    <cfRule type="containsBlanks" dxfId="63" priority="69">
      <formula>LEN(TRIM(M336))=0</formula>
    </cfRule>
  </conditionalFormatting>
  <conditionalFormatting sqref="P336:P337">
    <cfRule type="containsBlanks" dxfId="62" priority="68">
      <formula>LEN(TRIM(P336))=0</formula>
    </cfRule>
  </conditionalFormatting>
  <conditionalFormatting sqref="P339:P340">
    <cfRule type="containsBlanks" dxfId="61" priority="67">
      <formula>LEN(TRIM(P339))=0</formula>
    </cfRule>
  </conditionalFormatting>
  <conditionalFormatting sqref="M339:M340">
    <cfRule type="containsBlanks" dxfId="60" priority="66">
      <formula>LEN(TRIM(M339))=0</formula>
    </cfRule>
  </conditionalFormatting>
  <conditionalFormatting sqref="J339:J340">
    <cfRule type="containsBlanks" dxfId="59" priority="65">
      <formula>LEN(TRIM(J339))=0</formula>
    </cfRule>
  </conditionalFormatting>
  <conditionalFormatting sqref="J342:J343">
    <cfRule type="containsBlanks" dxfId="58" priority="64">
      <formula>LEN(TRIM(J342))=0</formula>
    </cfRule>
  </conditionalFormatting>
  <conditionalFormatting sqref="G342:G343">
    <cfRule type="containsBlanks" dxfId="57" priority="63">
      <formula>LEN(TRIM(G342))=0</formula>
    </cfRule>
  </conditionalFormatting>
  <conditionalFormatting sqref="M342:M343">
    <cfRule type="containsBlanks" dxfId="56" priority="62">
      <formula>LEN(TRIM(M342))=0</formula>
    </cfRule>
  </conditionalFormatting>
  <conditionalFormatting sqref="P342:P343">
    <cfRule type="containsBlanks" dxfId="55" priority="61">
      <formula>LEN(TRIM(P342))=0</formula>
    </cfRule>
  </conditionalFormatting>
  <conditionalFormatting sqref="G346:G347">
    <cfRule type="containsBlanks" dxfId="54" priority="60">
      <formula>LEN(TRIM(G346))=0</formula>
    </cfRule>
  </conditionalFormatting>
  <conditionalFormatting sqref="J346">
    <cfRule type="containsBlanks" dxfId="53" priority="59">
      <formula>LEN(TRIM(J346))=0</formula>
    </cfRule>
  </conditionalFormatting>
  <conditionalFormatting sqref="M346:M347">
    <cfRule type="containsBlanks" dxfId="52" priority="58">
      <formula>LEN(TRIM(M346))=0</formula>
    </cfRule>
  </conditionalFormatting>
  <conditionalFormatting sqref="P346:P347">
    <cfRule type="containsBlanks" dxfId="51" priority="57">
      <formula>LEN(TRIM(P346))=0</formula>
    </cfRule>
  </conditionalFormatting>
  <conditionalFormatting sqref="P350:P351">
    <cfRule type="containsBlanks" dxfId="50" priority="56">
      <formula>LEN(TRIM(P350))=0</formula>
    </cfRule>
  </conditionalFormatting>
  <conditionalFormatting sqref="M350:M351">
    <cfRule type="containsBlanks" dxfId="49" priority="54">
      <formula>LEN(TRIM(M350))=0</formula>
    </cfRule>
  </conditionalFormatting>
  <conditionalFormatting sqref="J347:J348">
    <cfRule type="containsBlanks" dxfId="48" priority="53">
      <formula>LEN(TRIM(J347))=0</formula>
    </cfRule>
  </conditionalFormatting>
  <conditionalFormatting sqref="J350:J351">
    <cfRule type="containsBlanks" dxfId="47" priority="52">
      <formula>LEN(TRIM(J350))=0</formula>
    </cfRule>
  </conditionalFormatting>
  <conditionalFormatting sqref="G348">
    <cfRule type="containsBlanks" dxfId="46" priority="51">
      <formula>LEN(TRIM(G348))=0</formula>
    </cfRule>
  </conditionalFormatting>
  <conditionalFormatting sqref="G350:G352">
    <cfRule type="containsBlanks" dxfId="45" priority="50">
      <formula>LEN(TRIM(G350))=0</formula>
    </cfRule>
  </conditionalFormatting>
  <conditionalFormatting sqref="J352">
    <cfRule type="containsBlanks" dxfId="44" priority="49">
      <formula>LEN(TRIM(J352))=0</formula>
    </cfRule>
  </conditionalFormatting>
  <conditionalFormatting sqref="M352">
    <cfRule type="containsBlanks" dxfId="43" priority="48">
      <formula>LEN(TRIM(M352))=0</formula>
    </cfRule>
  </conditionalFormatting>
  <conditionalFormatting sqref="P352">
    <cfRule type="containsBlanks" dxfId="42" priority="47">
      <formula>LEN(TRIM(P352))=0</formula>
    </cfRule>
  </conditionalFormatting>
  <conditionalFormatting sqref="P348">
    <cfRule type="containsBlanks" dxfId="41" priority="46">
      <formula>LEN(TRIM(P348))=0</formula>
    </cfRule>
  </conditionalFormatting>
  <conditionalFormatting sqref="M348">
    <cfRule type="containsBlanks" dxfId="40" priority="45">
      <formula>LEN(TRIM(M348))=0</formula>
    </cfRule>
  </conditionalFormatting>
  <conditionalFormatting sqref="G354">
    <cfRule type="containsBlanks" dxfId="39" priority="44">
      <formula>LEN(TRIM(G354))=0</formula>
    </cfRule>
  </conditionalFormatting>
  <conditionalFormatting sqref="G356">
    <cfRule type="containsBlanks" dxfId="38" priority="43">
      <formula>LEN(TRIM(G356))=0</formula>
    </cfRule>
  </conditionalFormatting>
  <conditionalFormatting sqref="J356">
    <cfRule type="containsBlanks" dxfId="37" priority="42">
      <formula>LEN(TRIM(J356))=0</formula>
    </cfRule>
  </conditionalFormatting>
  <conditionalFormatting sqref="J354">
    <cfRule type="containsBlanks" dxfId="36" priority="41">
      <formula>LEN(TRIM(J354))=0</formula>
    </cfRule>
  </conditionalFormatting>
  <conditionalFormatting sqref="M354">
    <cfRule type="containsBlanks" dxfId="35" priority="40">
      <formula>LEN(TRIM(M354))=0</formula>
    </cfRule>
  </conditionalFormatting>
  <conditionalFormatting sqref="M356">
    <cfRule type="containsBlanks" dxfId="34" priority="39">
      <formula>LEN(TRIM(M356))=0</formula>
    </cfRule>
  </conditionalFormatting>
  <conditionalFormatting sqref="P356">
    <cfRule type="containsBlanks" dxfId="33" priority="38">
      <formula>LEN(TRIM(P356))=0</formula>
    </cfRule>
  </conditionalFormatting>
  <conditionalFormatting sqref="P354">
    <cfRule type="containsBlanks" dxfId="32" priority="37">
      <formula>LEN(TRIM(P354))=0</formula>
    </cfRule>
  </conditionalFormatting>
  <conditionalFormatting sqref="G489:G490">
    <cfRule type="containsBlanks" dxfId="31" priority="36">
      <formula>LEN(TRIM(G489))=0</formula>
    </cfRule>
  </conditionalFormatting>
  <conditionalFormatting sqref="J489:J490">
    <cfRule type="containsBlanks" dxfId="30" priority="35">
      <formula>LEN(TRIM(J489))=0</formula>
    </cfRule>
  </conditionalFormatting>
  <conditionalFormatting sqref="M489:M490">
    <cfRule type="containsBlanks" dxfId="29" priority="34">
      <formula>LEN(TRIM(M489))=0</formula>
    </cfRule>
  </conditionalFormatting>
  <conditionalFormatting sqref="P489:P490">
    <cfRule type="containsBlanks" dxfId="28" priority="33">
      <formula>LEN(TRIM(P489))=0</formula>
    </cfRule>
  </conditionalFormatting>
  <conditionalFormatting sqref="G493:G494">
    <cfRule type="containsBlanks" dxfId="27" priority="32">
      <formula>LEN(TRIM(G493))=0</formula>
    </cfRule>
  </conditionalFormatting>
  <conditionalFormatting sqref="J493:J494">
    <cfRule type="containsBlanks" dxfId="26" priority="31">
      <formula>LEN(TRIM(J493))=0</formula>
    </cfRule>
  </conditionalFormatting>
  <conditionalFormatting sqref="M493:M494">
    <cfRule type="containsBlanks" dxfId="25" priority="30">
      <formula>LEN(TRIM(M493))=0</formula>
    </cfRule>
  </conditionalFormatting>
  <conditionalFormatting sqref="P493:P494">
    <cfRule type="containsBlanks" dxfId="24" priority="29">
      <formula>LEN(TRIM(P493))=0</formula>
    </cfRule>
  </conditionalFormatting>
  <conditionalFormatting sqref="G491">
    <cfRule type="containsBlanks" dxfId="23" priority="28">
      <formula>LEN(TRIM(G491))=0</formula>
    </cfRule>
  </conditionalFormatting>
  <conditionalFormatting sqref="J491">
    <cfRule type="containsBlanks" dxfId="22" priority="27">
      <formula>LEN(TRIM(J491))=0</formula>
    </cfRule>
  </conditionalFormatting>
  <conditionalFormatting sqref="M491">
    <cfRule type="containsBlanks" dxfId="21" priority="26">
      <formula>LEN(TRIM(M491))=0</formula>
    </cfRule>
  </conditionalFormatting>
  <conditionalFormatting sqref="P491">
    <cfRule type="containsBlanks" dxfId="20" priority="25">
      <formula>LEN(TRIM(P491))=0</formula>
    </cfRule>
  </conditionalFormatting>
  <conditionalFormatting sqref="G495">
    <cfRule type="containsBlanks" dxfId="19" priority="24">
      <formula>LEN(TRIM(G495))=0</formula>
    </cfRule>
  </conditionalFormatting>
  <conditionalFormatting sqref="J495">
    <cfRule type="containsBlanks" dxfId="18" priority="23">
      <formula>LEN(TRIM(J495))=0</formula>
    </cfRule>
  </conditionalFormatting>
  <conditionalFormatting sqref="M495">
    <cfRule type="containsBlanks" dxfId="17" priority="22">
      <formula>LEN(TRIM(M495))=0</formula>
    </cfRule>
  </conditionalFormatting>
  <conditionalFormatting sqref="P495">
    <cfRule type="containsBlanks" dxfId="16" priority="21">
      <formula>LEN(TRIM(P495))=0</formula>
    </cfRule>
  </conditionalFormatting>
  <conditionalFormatting sqref="G497">
    <cfRule type="containsBlanks" dxfId="15" priority="20">
      <formula>LEN(TRIM(G497))=0</formula>
    </cfRule>
  </conditionalFormatting>
  <conditionalFormatting sqref="G499">
    <cfRule type="containsBlanks" dxfId="14" priority="19">
      <formula>LEN(TRIM(G499))=0</formula>
    </cfRule>
  </conditionalFormatting>
  <conditionalFormatting sqref="J497">
    <cfRule type="containsBlanks" dxfId="13" priority="18">
      <formula>LEN(TRIM(J497))=0</formula>
    </cfRule>
  </conditionalFormatting>
  <conditionalFormatting sqref="J499">
    <cfRule type="containsBlanks" dxfId="12" priority="17">
      <formula>LEN(TRIM(J499))=0</formula>
    </cfRule>
  </conditionalFormatting>
  <conditionalFormatting sqref="M497">
    <cfRule type="containsBlanks" dxfId="11" priority="16">
      <formula>LEN(TRIM(M497))=0</formula>
    </cfRule>
  </conditionalFormatting>
  <conditionalFormatting sqref="M499">
    <cfRule type="containsBlanks" dxfId="10" priority="15">
      <formula>LEN(TRIM(M499))=0</formula>
    </cfRule>
  </conditionalFormatting>
  <conditionalFormatting sqref="P497">
    <cfRule type="containsBlanks" dxfId="9" priority="14">
      <formula>LEN(TRIM(P497))=0</formula>
    </cfRule>
  </conditionalFormatting>
  <conditionalFormatting sqref="P499">
    <cfRule type="containsBlanks" dxfId="8" priority="13">
      <formula>LEN(TRIM(P499))=0</formula>
    </cfRule>
  </conditionalFormatting>
  <conditionalFormatting sqref="N11:O11">
    <cfRule type="cellIs" dxfId="7" priority="12" operator="equal">
      <formula>0</formula>
    </cfRule>
  </conditionalFormatting>
  <conditionalFormatting sqref="N15:O15">
    <cfRule type="cellIs" dxfId="6" priority="10" operator="equal">
      <formula>0</formula>
    </cfRule>
  </conditionalFormatting>
  <conditionalFormatting sqref="N19:O19">
    <cfRule type="cellIs" dxfId="5" priority="8" operator="equal">
      <formula>0</formula>
    </cfRule>
  </conditionalFormatting>
  <conditionalFormatting sqref="C43:P194">
    <cfRule type="cellIs" dxfId="4" priority="5" operator="equal">
      <formula>0</formula>
    </cfRule>
  </conditionalFormatting>
  <conditionalFormatting sqref="C205:P356">
    <cfRule type="cellIs" dxfId="3" priority="4" operator="equal">
      <formula>0</formula>
    </cfRule>
  </conditionalFormatting>
  <conditionalFormatting sqref="C367:P483">
    <cfRule type="cellIs" dxfId="2" priority="3" operator="equal">
      <formula>0</formula>
    </cfRule>
  </conditionalFormatting>
  <conditionalFormatting sqref="C489:P499">
    <cfRule type="cellIs" dxfId="1" priority="2" operator="equal">
      <formula>0</formula>
    </cfRule>
  </conditionalFormatting>
  <conditionalFormatting sqref="C510:P552">
    <cfRule type="cellIs" dxfId="0" priority="1" operator="equal">
      <formula>0</formula>
    </cfRule>
  </conditionalFormatting>
  <dataValidations count="2">
    <dataValidation type="decimal" operator="greaterThanOrEqual" allowBlank="1" showInputMessage="1" showErrorMessage="1" sqref="N11:O11 U11 N15:O15 U15 N19:O19 U19 O32:O34 C43:P194 C205:P356 C367:P483 C489:P499">
      <formula1>0</formula1>
    </dataValidation>
    <dataValidation type="decimal" operator="greaterThanOrEqual" allowBlank="1" showInputMessage="1" showErrorMessage="1" sqref="C510:P552">
      <formula1>0</formula1>
    </dataValidation>
  </dataValidations>
  <printOptions horizontalCentered="1"/>
  <pageMargins left="0.25" right="0.25" top="0.5" bottom="0.5" header="0.3" footer="0.3"/>
  <pageSetup paperSize="3" scale="67" fitToHeight="20" orientation="portrait" r:id="rId1"/>
  <headerFooter>
    <oddHeader>&amp;C&amp;"Arial Narrow,Bold"&amp;14&amp;UPRICING SCHEDULE</oddHeader>
    <oddFooter>&amp;L&amp;9Pricing Schedule&amp;R&amp;9Page &amp;P of &amp;N</oddFooter>
  </headerFooter>
  <rowBreaks count="3" manualBreakCount="3">
    <brk id="196" max="16383" man="1"/>
    <brk id="358" max="16383" man="1"/>
    <brk id="5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Bareme de Prix</vt:lpstr>
      <vt:lpstr>'Bareme de Prix'!OLE_LINK1</vt:lpstr>
      <vt:lpstr>'Bareme de Prix'!Print_Area</vt:lpstr>
    </vt:vector>
  </TitlesOfParts>
  <Company>Department Of 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 QA</dc:creator>
  <cp:lastModifiedBy>Skydan, Nick</cp:lastModifiedBy>
  <cp:lastPrinted>2021-04-16T09:46:21Z</cp:lastPrinted>
  <dcterms:created xsi:type="dcterms:W3CDTF">2021-04-15T19:48:51Z</dcterms:created>
  <dcterms:modified xsi:type="dcterms:W3CDTF">2021-05-10T15:59:41Z</dcterms:modified>
</cp:coreProperties>
</file>