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ORO\"/>
    </mc:Choice>
  </mc:AlternateContent>
  <xr:revisionPtr revIDLastSave="0" documentId="13_ncr:1_{DE5F5421-7C0B-448B-807E-87AAA1950CFB}" xr6:coauthVersionLast="47" xr6:coauthVersionMax="47" xr10:uidLastSave="{00000000-0000-0000-0000-000000000000}"/>
  <bookViews>
    <workbookView xWindow="-108" yWindow="-108" windowWidth="23256" windowHeight="12576" xr2:uid="{DB922592-0003-4666-80ED-38641EC9A056}"/>
  </bookViews>
  <sheets>
    <sheet name="Pricing Schedule" sheetId="2" r:id="rId1"/>
  </sheets>
  <definedNames>
    <definedName name="_xlnm.Print_Area" localSheetId="0">'Pricing Schedule'!$A$1:$F$42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<sst xmlns="http://schemas.openxmlformats.org/spreadsheetml/2006/main" count="87" uniqueCount="49">
  <si>
    <t>SECTION 1 - INITIAL START UP PRICING</t>
  </si>
  <si>
    <t>SECTION 2 - ONGOING USAGE PRICING</t>
  </si>
  <si>
    <t>SECTION 3 - CONTRACT CLOSE OUT PRICING</t>
  </si>
  <si>
    <t>Cubic Feet</t>
  </si>
  <si>
    <t>Storage - Records Centre</t>
  </si>
  <si>
    <t>Retrieval - Standard Service</t>
  </si>
  <si>
    <t>Retrieval - Half Day Service</t>
  </si>
  <si>
    <t>Retrieval - Rush Service</t>
  </si>
  <si>
    <t>Retrieval - Outside Core Business Hours</t>
  </si>
  <si>
    <t>Unsuccessful Retrievals</t>
  </si>
  <si>
    <t>Transportation - Standard Service</t>
  </si>
  <si>
    <t>Transportation - Half Day Service</t>
  </si>
  <si>
    <t>Transportation - Rush Service</t>
  </si>
  <si>
    <t>Transportation - Outside Core Business Hours</t>
  </si>
  <si>
    <t>Transportation - Standard Service outside 90km Service Radius</t>
  </si>
  <si>
    <t>Barcode Labels</t>
  </si>
  <si>
    <t>Storage Containers</t>
  </si>
  <si>
    <t>Scan On Demand Services</t>
  </si>
  <si>
    <t>Destruction Services - Offsite</t>
  </si>
  <si>
    <t>Estimated Volume of Activity</t>
  </si>
  <si>
    <t>[A] Pricing Item #</t>
  </si>
  <si>
    <t>[B] Pricing Activity</t>
  </si>
  <si>
    <t>[C] Quantity</t>
  </si>
  <si>
    <t>[D] Unit of Measure</t>
  </si>
  <si>
    <t>Refile and Interfile Services</t>
  </si>
  <si>
    <t>Containers</t>
  </si>
  <si>
    <t>Files</t>
  </si>
  <si>
    <t>Search Attempts</t>
  </si>
  <si>
    <t>Labels</t>
  </si>
  <si>
    <t>Pages</t>
  </si>
  <si>
    <t>Kilometers</t>
  </si>
  <si>
    <t>[E] Unit Price Per Unit of Measurement</t>
  </si>
  <si>
    <t>INITIAL PERIOD
Contract Award
to
March 31, 2029</t>
  </si>
  <si>
    <t>Estimated Annual Volume of Activity</t>
  </si>
  <si>
    <t>Delocation
Delocation is the one-time action and services performed to remove records from the MSP’s custody in preparation for the records’ final disposition.</t>
  </si>
  <si>
    <t>[F] One time TOTAL COST for initial move
[Column C x Column E]</t>
  </si>
  <si>
    <t>[F] Annual TOTAL COST for ongoing activities
[Column C x Column E ]</t>
  </si>
  <si>
    <t>[F] One time TOTAL COST for close out
[Column C x Column E]</t>
  </si>
  <si>
    <t>TOTAL Cost - SECTION 1
1.01 + 1.02 + 1.03 +1.04 + 1.05</t>
  </si>
  <si>
    <t>TOTAL Cost - SECTION 2</t>
  </si>
  <si>
    <t>TOTAL Cost - SECTION 3</t>
  </si>
  <si>
    <t>TOTAL Cost for 5 year contract = (Total Cost Section 1) + (5 x Total Cost Section 2) + (Total Cost Section 3). Note that Costs for section 1 and 3 occur only once during the initial 5 year period. Costs in section 2 are annual in nature and are multiplied by 5 to capture the total cost of that section over the initial 5 year period.</t>
  </si>
  <si>
    <r>
      <rPr>
        <b/>
        <sz val="10"/>
        <color theme="1"/>
        <rFont val="Arial Narrow"/>
        <family val="2"/>
      </rPr>
      <t xml:space="preserve">Volumetric Data
</t>
    </r>
    <r>
      <rPr>
        <sz val="10"/>
        <color theme="1"/>
        <rFont val="Arial Narrow"/>
        <family val="2"/>
      </rPr>
      <t xml:space="preserve">The inclusion of volumetric data in this document does not represent a commitment by Canada that Canada’s future usage of the services described in the bid solicitation will be consistent with this data.
</t>
    </r>
    <r>
      <rPr>
        <b/>
        <sz val="10"/>
        <color theme="1"/>
        <rFont val="Arial Narrow"/>
        <family val="2"/>
      </rPr>
      <t xml:space="preserve">Consumer Price Index Calculation
</t>
    </r>
    <r>
      <rPr>
        <sz val="10"/>
        <color theme="1"/>
        <rFont val="Arial Narrow"/>
        <family val="2"/>
      </rPr>
      <t xml:space="preserve">A CPI calculation will apply to all pricing commencing with Year 2 of the Initial Contract Period and concluding with Option Period 5.
</t>
    </r>
    <r>
      <rPr>
        <b/>
        <sz val="10"/>
        <color theme="1"/>
        <rFont val="Arial Narrow"/>
        <family val="2"/>
      </rPr>
      <t xml:space="preserve">The CPI for Years 2 to 5 of the Initial Period and Option Periods 1 to 5 will be calculated against the following periods.
</t>
    </r>
    <r>
      <rPr>
        <sz val="10"/>
        <color theme="1"/>
        <rFont val="Arial Narrow"/>
        <family val="2"/>
      </rPr>
      <t xml:space="preserve">Year 2 = April 1, 2025 to March 31, 2026
Year 3 = April 1, 2026 to March 31, 2027
Year 4 = April 1, 2027 to March 31, 2028
Year 5 = April 1, 2028 to March 31, 2029
Option Period 1 = April 1, 2029 to March 31, 2030
Option Period 2 = April 1, 2030 to March 31, 2031
Option Period 3 = April 1, 2031 to March 31, 2032
Option Period 4 = April 1, 2032 to March 31, 2033
Option Period 5 = April 1, 2033 to March 31, 2034
The contract rates in the Basis of Payment A1.1 will receive an economic price adjustment for the start of the new Contract Year by the percentage change in the Consumer Price Index for Canada, All-Items (Not Seasonally Adjusted), published by Statistics Canada (Consumer Price Index, monthly, not seasonally adjusted (statcan.gc.ca)) for the month of February immediately preceding the new contract year. The following formula will be used:
Economic Price Adjustment (%) = (A/B - 1) x 100
Where:
A = The monthly CPI for All-Items for Canada, for the month of February immediately preceding the new contract year, rounded to 2 decimal places.
B = The monthly CPI for All-Items for Canada, in February from the previous calendar year, rounded to 2 decimal places.  </t>
    </r>
  </si>
  <si>
    <t>Accession - Additional Containers</t>
  </si>
  <si>
    <t>Accession - Initial Move
A carton accession is a procedure by which the Managed Services Provider (MSP) acquires or takes physical custody of, or otherwise takes responsibility of, a container.</t>
  </si>
  <si>
    <t>Reboxing Services
(Price Does not include cost of storage container)</t>
  </si>
  <si>
    <t>Delocation 
Delocation is the one-time action and services performed to remove records from the MSP’s custody in preparation for the records’ final disposition.</t>
  </si>
  <si>
    <t>Destruction Services - Archival
(Price includes all services necessary to complete destruction except for delocation)</t>
  </si>
  <si>
    <r>
      <rPr>
        <b/>
        <sz val="10"/>
        <color theme="1"/>
        <rFont val="Arial Narrow"/>
        <family val="2"/>
      </rPr>
      <t xml:space="preserve">4.4.	ATTACHMENT 2 TO PART 4 – FINANCIAL EVALUATION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Toronto Metropolitan Area (TMA).  The geographical boundaries of the TMA are defined as:
Bounded on the west by a south-north line running from Burlington to Caledon, on the north by a west-east line running from Caledon to Newmarket, on the east by a north-south line from Newmarket to Oshawa, on the south by the Lake Ontario.
(b)	any travel expenses for travel between the Contractor’s place of business and the Toronto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</si>
</sst>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3" fillId="6" borderId="4" xfId="0" applyFont="1" applyFill="1" applyBorder="1" applyAlignment="1">
      <alignment horizontal="left" vertical="center" wrapText="1" indent="2"/>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5" fontId="5" fillId="0" borderId="4" xfId="1" applyNumberFormat="1" applyFont="1" applyFill="1" applyBorder="1" applyAlignment="1" applyProtection="1">
      <alignment horizontal="center" vertical="center" wrapText="1"/>
      <protection locked="0"/>
    </xf>
    <xf numFmtId="165" fontId="5" fillId="0" borderId="4" xfId="1" applyNumberFormat="1" applyFont="1" applyFill="1" applyBorder="1" applyAlignment="1" applyProtection="1">
      <alignment horizontal="right" vertical="center" wrapText="1"/>
      <protection locked="0"/>
    </xf>
    <xf numFmtId="165" fontId="5" fillId="0" borderId="0" xfId="0" applyNumberFormat="1" applyFont="1" applyAlignment="1" applyProtection="1">
      <alignment horizontal="righ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activeCell="E40" sqref="E40"/>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30" customWidth="1"/>
    <col min="7" max="16384" width="11.5546875" style="2"/>
  </cols>
  <sheetData>
    <row r="1" spans="1:6" s="1" customFormat="1" ht="396" customHeight="1" x14ac:dyDescent="0.3">
      <c r="A1" s="56" t="s">
        <v>48</v>
      </c>
      <c r="B1" s="57"/>
      <c r="C1" s="57"/>
      <c r="D1" s="57"/>
      <c r="E1" s="57"/>
      <c r="F1" s="58"/>
    </row>
    <row r="2" spans="1:6" ht="376.8" customHeight="1" x14ac:dyDescent="0.3">
      <c r="A2" s="56" t="s">
        <v>42</v>
      </c>
      <c r="B2" s="57"/>
      <c r="C2" s="57"/>
      <c r="D2" s="57"/>
      <c r="E2" s="57"/>
      <c r="F2" s="58"/>
    </row>
    <row r="3" spans="1:6" ht="29.4" customHeight="1" x14ac:dyDescent="0.3">
      <c r="A3" s="59" t="s">
        <v>0</v>
      </c>
      <c r="B3" s="60"/>
      <c r="C3" s="60"/>
      <c r="D3" s="60"/>
      <c r="E3" s="60"/>
      <c r="F3" s="60"/>
    </row>
    <row r="4" spans="1:6" s="3" customFormat="1" ht="55.2" x14ac:dyDescent="0.3">
      <c r="A4" s="46" t="s">
        <v>20</v>
      </c>
      <c r="B4" s="48" t="s">
        <v>21</v>
      </c>
      <c r="C4" s="44" t="s">
        <v>19</v>
      </c>
      <c r="D4" s="45"/>
      <c r="E4" s="8" t="s">
        <v>32</v>
      </c>
      <c r="F4" s="65" t="s">
        <v>35</v>
      </c>
    </row>
    <row r="5" spans="1:6" s="3" customFormat="1" ht="41.4" x14ac:dyDescent="0.3">
      <c r="A5" s="47"/>
      <c r="B5" s="49"/>
      <c r="C5" s="8" t="s">
        <v>22</v>
      </c>
      <c r="D5" s="9" t="s">
        <v>23</v>
      </c>
      <c r="E5" s="8" t="s">
        <v>31</v>
      </c>
      <c r="F5" s="66"/>
    </row>
    <row r="6" spans="1:6" s="3" customFormat="1" ht="83.4" thickBot="1" x14ac:dyDescent="0.35">
      <c r="A6" s="10">
        <v>1.01</v>
      </c>
      <c r="B6" s="11" t="s">
        <v>44</v>
      </c>
      <c r="C6" s="36">
        <v>52000</v>
      </c>
      <c r="D6" s="12" t="s">
        <v>3</v>
      </c>
      <c r="E6" s="38">
        <v>0</v>
      </c>
      <c r="F6" s="34">
        <f>SUM(C6*E6)</f>
        <v>0</v>
      </c>
    </row>
    <row r="7" spans="1:6" s="4" customFormat="1" ht="14.4" thickBot="1" x14ac:dyDescent="0.35">
      <c r="A7" s="44" t="s">
        <v>38</v>
      </c>
      <c r="B7" s="61"/>
      <c r="C7" s="61"/>
      <c r="D7" s="61"/>
      <c r="E7" s="61"/>
      <c r="F7" s="28">
        <f>SUM(F6:F6)</f>
        <v>0</v>
      </c>
    </row>
    <row r="8" spans="1:6" s="4" customFormat="1" ht="31.2" customHeight="1" x14ac:dyDescent="0.3">
      <c r="A8" s="62" t="s">
        <v>1</v>
      </c>
      <c r="B8" s="63"/>
      <c r="C8" s="63"/>
      <c r="D8" s="63"/>
      <c r="E8" s="63"/>
      <c r="F8" s="64"/>
    </row>
    <row r="9" spans="1:6" s="4" customFormat="1" ht="55.2" x14ac:dyDescent="0.3">
      <c r="A9" s="71" t="s">
        <v>20</v>
      </c>
      <c r="B9" s="73" t="s">
        <v>21</v>
      </c>
      <c r="C9" s="42" t="s">
        <v>33</v>
      </c>
      <c r="D9" s="43"/>
      <c r="E9" s="13" t="s">
        <v>32</v>
      </c>
      <c r="F9" s="67" t="s">
        <v>36</v>
      </c>
    </row>
    <row r="10" spans="1:6" s="4" customFormat="1" ht="41.4" x14ac:dyDescent="0.3">
      <c r="A10" s="72"/>
      <c r="B10" s="74"/>
      <c r="C10" s="13" t="s">
        <v>22</v>
      </c>
      <c r="D10" s="14" t="s">
        <v>23</v>
      </c>
      <c r="E10" s="13" t="s">
        <v>31</v>
      </c>
      <c r="F10" s="68"/>
    </row>
    <row r="11" spans="1:6" s="4" customFormat="1" x14ac:dyDescent="0.3">
      <c r="A11" s="15">
        <v>2.0099999999999998</v>
      </c>
      <c r="B11" s="16" t="s">
        <v>4</v>
      </c>
      <c r="C11" s="17">
        <v>53000</v>
      </c>
      <c r="D11" s="18" t="s">
        <v>3</v>
      </c>
      <c r="E11" s="37">
        <v>0</v>
      </c>
      <c r="F11" s="33">
        <f>SUM(C11*E11)</f>
        <v>0</v>
      </c>
    </row>
    <row r="12" spans="1:6" s="4" customFormat="1" x14ac:dyDescent="0.3">
      <c r="A12" s="15">
        <v>2.02</v>
      </c>
      <c r="B12" s="16" t="s">
        <v>43</v>
      </c>
      <c r="C12" s="19">
        <v>1000</v>
      </c>
      <c r="D12" s="18" t="s">
        <v>25</v>
      </c>
      <c r="E12" s="37">
        <v>0</v>
      </c>
      <c r="F12" s="33">
        <f t="shared" ref="F12:F35" si="0">SUM(C12*E12)</f>
        <v>0</v>
      </c>
    </row>
    <row r="13" spans="1:6" s="4" customFormat="1" x14ac:dyDescent="0.3">
      <c r="A13" s="15">
        <v>2.0299999999999998</v>
      </c>
      <c r="B13" s="16" t="s">
        <v>5</v>
      </c>
      <c r="C13" s="19">
        <v>1000</v>
      </c>
      <c r="D13" s="18" t="s">
        <v>25</v>
      </c>
      <c r="E13" s="37">
        <v>0</v>
      </c>
      <c r="F13" s="33">
        <f t="shared" si="0"/>
        <v>0</v>
      </c>
    </row>
    <row r="14" spans="1:6" s="4" customFormat="1" x14ac:dyDescent="0.3">
      <c r="A14" s="15">
        <v>2.04</v>
      </c>
      <c r="B14" s="16" t="s">
        <v>5</v>
      </c>
      <c r="C14" s="19">
        <v>50</v>
      </c>
      <c r="D14" s="18" t="s">
        <v>26</v>
      </c>
      <c r="E14" s="37">
        <v>0</v>
      </c>
      <c r="F14" s="33">
        <f t="shared" si="0"/>
        <v>0</v>
      </c>
    </row>
    <row r="15" spans="1:6" s="3" customFormat="1" x14ac:dyDescent="0.3">
      <c r="A15" s="15">
        <v>2.0499999999999998</v>
      </c>
      <c r="B15" s="20" t="s">
        <v>6</v>
      </c>
      <c r="C15" s="17">
        <v>1</v>
      </c>
      <c r="D15" s="18" t="s">
        <v>25</v>
      </c>
      <c r="E15" s="37">
        <v>0</v>
      </c>
      <c r="F15" s="33">
        <f t="shared" si="0"/>
        <v>0</v>
      </c>
    </row>
    <row r="16" spans="1:6" s="3" customFormat="1" x14ac:dyDescent="0.3">
      <c r="A16" s="15">
        <v>2.06</v>
      </c>
      <c r="B16" s="20" t="s">
        <v>6</v>
      </c>
      <c r="C16" s="17">
        <v>1</v>
      </c>
      <c r="D16" s="18" t="s">
        <v>26</v>
      </c>
      <c r="E16" s="37">
        <v>0</v>
      </c>
      <c r="F16" s="33">
        <f t="shared" si="0"/>
        <v>0</v>
      </c>
    </row>
    <row r="17" spans="1:6" s="3" customFormat="1" x14ac:dyDescent="0.3">
      <c r="A17" s="15">
        <v>2.0699999999999998</v>
      </c>
      <c r="B17" s="20" t="s">
        <v>7</v>
      </c>
      <c r="C17" s="17">
        <v>4</v>
      </c>
      <c r="D17" s="18" t="s">
        <v>25</v>
      </c>
      <c r="E17" s="37">
        <v>0</v>
      </c>
      <c r="F17" s="33">
        <f t="shared" si="0"/>
        <v>0</v>
      </c>
    </row>
    <row r="18" spans="1:6" s="3" customFormat="1" x14ac:dyDescent="0.3">
      <c r="A18" s="15">
        <v>2.08</v>
      </c>
      <c r="B18" s="20" t="s">
        <v>7</v>
      </c>
      <c r="C18" s="17">
        <v>1</v>
      </c>
      <c r="D18" s="18" t="s">
        <v>26</v>
      </c>
      <c r="E18" s="37">
        <v>0</v>
      </c>
      <c r="F18" s="33">
        <f t="shared" si="0"/>
        <v>0</v>
      </c>
    </row>
    <row r="19" spans="1:6" s="3" customFormat="1" x14ac:dyDescent="0.3">
      <c r="A19" s="15">
        <v>2.09</v>
      </c>
      <c r="B19" s="20" t="s">
        <v>8</v>
      </c>
      <c r="C19" s="17">
        <v>1</v>
      </c>
      <c r="D19" s="18" t="s">
        <v>25</v>
      </c>
      <c r="E19" s="37">
        <v>0</v>
      </c>
      <c r="F19" s="33">
        <f t="shared" si="0"/>
        <v>0</v>
      </c>
    </row>
    <row r="20" spans="1:6" s="3" customFormat="1" x14ac:dyDescent="0.3">
      <c r="A20" s="15">
        <v>2.1</v>
      </c>
      <c r="B20" s="20" t="s">
        <v>8</v>
      </c>
      <c r="C20" s="17">
        <v>1</v>
      </c>
      <c r="D20" s="18" t="s">
        <v>26</v>
      </c>
      <c r="E20" s="37">
        <v>0</v>
      </c>
      <c r="F20" s="33">
        <f t="shared" si="0"/>
        <v>0</v>
      </c>
    </row>
    <row r="21" spans="1:6" s="3" customFormat="1" x14ac:dyDescent="0.3">
      <c r="A21" s="15">
        <v>2.11</v>
      </c>
      <c r="B21" s="20" t="s">
        <v>9</v>
      </c>
      <c r="C21" s="17">
        <v>1</v>
      </c>
      <c r="D21" s="21" t="s">
        <v>27</v>
      </c>
      <c r="E21" s="37">
        <v>0</v>
      </c>
      <c r="F21" s="33">
        <f t="shared" si="0"/>
        <v>0</v>
      </c>
    </row>
    <row r="22" spans="1:6" s="3" customFormat="1" x14ac:dyDescent="0.3">
      <c r="A22" s="15">
        <v>2.12</v>
      </c>
      <c r="B22" s="20" t="s">
        <v>24</v>
      </c>
      <c r="C22" s="17">
        <v>200</v>
      </c>
      <c r="D22" s="18" t="s">
        <v>25</v>
      </c>
      <c r="E22" s="37">
        <v>0</v>
      </c>
      <c r="F22" s="33">
        <f t="shared" si="0"/>
        <v>0</v>
      </c>
    </row>
    <row r="23" spans="1:6" s="3" customFormat="1" x14ac:dyDescent="0.3">
      <c r="A23" s="15">
        <v>2.13</v>
      </c>
      <c r="B23" s="20" t="s">
        <v>24</v>
      </c>
      <c r="C23" s="17">
        <v>1</v>
      </c>
      <c r="D23" s="18" t="s">
        <v>26</v>
      </c>
      <c r="E23" s="37">
        <v>0</v>
      </c>
      <c r="F23" s="33">
        <f t="shared" si="0"/>
        <v>0</v>
      </c>
    </row>
    <row r="24" spans="1:6" s="3" customFormat="1" x14ac:dyDescent="0.3">
      <c r="A24" s="15">
        <v>2.14</v>
      </c>
      <c r="B24" s="20" t="s">
        <v>10</v>
      </c>
      <c r="C24" s="17">
        <v>80</v>
      </c>
      <c r="D24" s="18" t="s">
        <v>25</v>
      </c>
      <c r="E24" s="37">
        <v>0</v>
      </c>
      <c r="F24" s="33">
        <f t="shared" si="0"/>
        <v>0</v>
      </c>
    </row>
    <row r="25" spans="1:6" s="3" customFormat="1" x14ac:dyDescent="0.3">
      <c r="A25" s="15">
        <v>2.15</v>
      </c>
      <c r="B25" s="20" t="s">
        <v>11</v>
      </c>
      <c r="C25" s="17">
        <v>1</v>
      </c>
      <c r="D25" s="18" t="s">
        <v>25</v>
      </c>
      <c r="E25" s="37">
        <v>0</v>
      </c>
      <c r="F25" s="33">
        <f t="shared" si="0"/>
        <v>0</v>
      </c>
    </row>
    <row r="26" spans="1:6" s="3" customFormat="1" x14ac:dyDescent="0.3">
      <c r="A26" s="15">
        <v>2.16</v>
      </c>
      <c r="B26" s="20" t="s">
        <v>12</v>
      </c>
      <c r="C26" s="17">
        <v>4</v>
      </c>
      <c r="D26" s="18" t="s">
        <v>25</v>
      </c>
      <c r="E26" s="37">
        <v>0</v>
      </c>
      <c r="F26" s="33">
        <f t="shared" si="0"/>
        <v>0</v>
      </c>
    </row>
    <row r="27" spans="1:6" s="3" customFormat="1" ht="27.6" x14ac:dyDescent="0.3">
      <c r="A27" s="15">
        <v>2.17</v>
      </c>
      <c r="B27" s="20" t="s">
        <v>13</v>
      </c>
      <c r="C27" s="17">
        <v>1</v>
      </c>
      <c r="D27" s="18" t="s">
        <v>25</v>
      </c>
      <c r="E27" s="37">
        <v>0</v>
      </c>
      <c r="F27" s="33">
        <f t="shared" si="0"/>
        <v>0</v>
      </c>
    </row>
    <row r="28" spans="1:6" s="3" customFormat="1" ht="27.6" x14ac:dyDescent="0.3">
      <c r="A28" s="15">
        <v>2.1800000000000002</v>
      </c>
      <c r="B28" s="20" t="s">
        <v>14</v>
      </c>
      <c r="C28" s="17">
        <v>1</v>
      </c>
      <c r="D28" s="18" t="s">
        <v>30</v>
      </c>
      <c r="E28" s="37">
        <v>0</v>
      </c>
      <c r="F28" s="33">
        <f t="shared" si="0"/>
        <v>0</v>
      </c>
    </row>
    <row r="29" spans="1:6" s="3" customFormat="1" ht="41.4" x14ac:dyDescent="0.3">
      <c r="A29" s="15">
        <v>2.19</v>
      </c>
      <c r="B29" s="20" t="s">
        <v>45</v>
      </c>
      <c r="C29" s="17">
        <v>1</v>
      </c>
      <c r="D29" s="18" t="s">
        <v>25</v>
      </c>
      <c r="E29" s="37">
        <v>0</v>
      </c>
      <c r="F29" s="33">
        <f t="shared" si="0"/>
        <v>0</v>
      </c>
    </row>
    <row r="30" spans="1:6" s="3" customFormat="1" x14ac:dyDescent="0.3">
      <c r="A30" s="15">
        <v>2.2000000000000002</v>
      </c>
      <c r="B30" s="20" t="s">
        <v>15</v>
      </c>
      <c r="C30" s="17">
        <v>1000</v>
      </c>
      <c r="D30" s="18" t="s">
        <v>28</v>
      </c>
      <c r="E30" s="37">
        <v>0</v>
      </c>
      <c r="F30" s="33">
        <f t="shared" si="0"/>
        <v>0</v>
      </c>
    </row>
    <row r="31" spans="1:6" s="3" customFormat="1" x14ac:dyDescent="0.3">
      <c r="A31" s="15">
        <v>2.21</v>
      </c>
      <c r="B31" s="20" t="s">
        <v>16</v>
      </c>
      <c r="C31" s="17">
        <v>1000</v>
      </c>
      <c r="D31" s="18" t="s">
        <v>25</v>
      </c>
      <c r="E31" s="37">
        <v>0</v>
      </c>
      <c r="F31" s="33">
        <f t="shared" si="0"/>
        <v>0</v>
      </c>
    </row>
    <row r="32" spans="1:6" s="3" customFormat="1" x14ac:dyDescent="0.3">
      <c r="A32" s="15">
        <v>2.2200000000000002</v>
      </c>
      <c r="B32" s="20" t="s">
        <v>17</v>
      </c>
      <c r="C32" s="17">
        <v>1</v>
      </c>
      <c r="D32" s="18" t="s">
        <v>29</v>
      </c>
      <c r="E32" s="37">
        <v>0</v>
      </c>
      <c r="F32" s="33">
        <f t="shared" si="0"/>
        <v>0</v>
      </c>
    </row>
    <row r="33" spans="1:6" s="3" customFormat="1" ht="55.2" x14ac:dyDescent="0.3">
      <c r="A33" s="15">
        <v>2.23</v>
      </c>
      <c r="B33" s="20" t="s">
        <v>47</v>
      </c>
      <c r="C33" s="17">
        <v>400</v>
      </c>
      <c r="D33" s="18" t="s">
        <v>25</v>
      </c>
      <c r="E33" s="37">
        <v>0</v>
      </c>
      <c r="F33" s="33">
        <f t="shared" si="0"/>
        <v>0</v>
      </c>
    </row>
    <row r="34" spans="1:6" s="3" customFormat="1" x14ac:dyDescent="0.3">
      <c r="A34" s="15">
        <v>2.2400000000000002</v>
      </c>
      <c r="B34" s="20" t="s">
        <v>18</v>
      </c>
      <c r="C34" s="17">
        <v>1</v>
      </c>
      <c r="D34" s="18" t="s">
        <v>25</v>
      </c>
      <c r="E34" s="37">
        <v>0</v>
      </c>
      <c r="F34" s="33">
        <f t="shared" ref="F34" si="1">SUM(C34*E34)</f>
        <v>0</v>
      </c>
    </row>
    <row r="35" spans="1:6" s="3" customFormat="1" ht="69.599999999999994" thickBot="1" x14ac:dyDescent="0.35">
      <c r="A35" s="15">
        <v>2.25</v>
      </c>
      <c r="B35" s="20" t="s">
        <v>46</v>
      </c>
      <c r="C35" s="17">
        <v>800</v>
      </c>
      <c r="D35" s="18" t="s">
        <v>25</v>
      </c>
      <c r="E35" s="37">
        <v>0</v>
      </c>
      <c r="F35" s="33">
        <f t="shared" si="0"/>
        <v>0</v>
      </c>
    </row>
    <row r="36" spans="1:6" s="3" customFormat="1" ht="13.8" customHeight="1" thickBot="1" x14ac:dyDescent="0.35">
      <c r="A36" s="52" t="s">
        <v>39</v>
      </c>
      <c r="B36" s="53"/>
      <c r="C36" s="53"/>
      <c r="D36" s="53"/>
      <c r="E36" s="53"/>
      <c r="F36" s="29">
        <f>SUM(F11:F35)</f>
        <v>0</v>
      </c>
    </row>
    <row r="37" spans="1:6" s="4" customFormat="1" ht="34.200000000000003" customHeight="1" x14ac:dyDescent="0.3">
      <c r="A37" s="79" t="s">
        <v>2</v>
      </c>
      <c r="B37" s="80"/>
      <c r="C37" s="80"/>
      <c r="D37" s="80"/>
      <c r="E37" s="80"/>
      <c r="F37" s="81"/>
    </row>
    <row r="38" spans="1:6" s="4" customFormat="1" ht="55.2" x14ac:dyDescent="0.3">
      <c r="A38" s="75" t="s">
        <v>20</v>
      </c>
      <c r="B38" s="77" t="s">
        <v>21</v>
      </c>
      <c r="C38" s="54" t="s">
        <v>19</v>
      </c>
      <c r="D38" s="55"/>
      <c r="E38" s="22" t="s">
        <v>32</v>
      </c>
      <c r="F38" s="69" t="s">
        <v>37</v>
      </c>
    </row>
    <row r="39" spans="1:6" s="4" customFormat="1" ht="41.4" x14ac:dyDescent="0.3">
      <c r="A39" s="76"/>
      <c r="B39" s="78"/>
      <c r="C39" s="22" t="s">
        <v>22</v>
      </c>
      <c r="D39" s="23" t="s">
        <v>23</v>
      </c>
      <c r="E39" s="22" t="s">
        <v>31</v>
      </c>
      <c r="F39" s="70"/>
    </row>
    <row r="40" spans="1:6" s="4" customFormat="1" ht="69.599999999999994" thickBot="1" x14ac:dyDescent="0.35">
      <c r="A40" s="24">
        <v>3.01</v>
      </c>
      <c r="B40" s="25" t="s">
        <v>34</v>
      </c>
      <c r="C40" s="26">
        <v>53000</v>
      </c>
      <c r="D40" s="27" t="s">
        <v>3</v>
      </c>
      <c r="E40" s="39">
        <v>0</v>
      </c>
      <c r="F40" s="32">
        <f>SUM(C40*E40)</f>
        <v>0</v>
      </c>
    </row>
    <row r="41" spans="1:6" s="3" customFormat="1" ht="14.4" thickBot="1" x14ac:dyDescent="0.35">
      <c r="A41" s="50" t="s">
        <v>40</v>
      </c>
      <c r="B41" s="51"/>
      <c r="C41" s="51"/>
      <c r="D41" s="51"/>
      <c r="E41" s="51"/>
      <c r="F41" s="31">
        <f>SUM(F40:F40)</f>
        <v>0</v>
      </c>
    </row>
    <row r="42" spans="1:6" ht="42.6" customHeight="1" thickBot="1" x14ac:dyDescent="0.35">
      <c r="A42" s="40" t="s">
        <v>41</v>
      </c>
      <c r="B42" s="41"/>
      <c r="C42" s="41"/>
      <c r="D42" s="41"/>
      <c r="E42" s="41"/>
      <c r="F42" s="35">
        <f>+F7+(5*F36)+F41</f>
        <v>0</v>
      </c>
    </row>
  </sheetData>
  <sheetProtection algorithmName="SHA-512" hashValue="eTdXG8GGCzw5Sl1k1P+QmI3WRbwFdDgliowtmjz+B/gOgUyGm9eKGMsLggFbpia2vn8mfEEuz+pJQuwly65mIA==" saltValue="Ze0U1rwsGsWWgOpj+JbfLg==" spinCount="100000" sheet="1" objects="1" scenarios="1"/>
  <mergeCells count="21">
    <mergeCell ref="F9:F10"/>
    <mergeCell ref="F38:F39"/>
    <mergeCell ref="A9:A10"/>
    <mergeCell ref="B9:B10"/>
    <mergeCell ref="A38:A39"/>
    <mergeCell ref="B38:B39"/>
    <mergeCell ref="A37:F37"/>
    <mergeCell ref="A1:F1"/>
    <mergeCell ref="A2:F2"/>
    <mergeCell ref="A3:F3"/>
    <mergeCell ref="A7:E7"/>
    <mergeCell ref="A8:F8"/>
    <mergeCell ref="F4:F5"/>
    <mergeCell ref="A42:E42"/>
    <mergeCell ref="C9:D9"/>
    <mergeCell ref="C4:D4"/>
    <mergeCell ref="A4:A5"/>
    <mergeCell ref="B4:B5"/>
    <mergeCell ref="A41:E41"/>
    <mergeCell ref="A36:E36"/>
    <mergeCell ref="C38:D38"/>
  </mergeCells>
  <dataValidations count="2">
    <dataValidation type="decimal" allowBlank="1" showErrorMessage="1" error="ATTENTION _x000a__x000a_THE VALUE IS NOT VALIDE" sqref="E11:E35 E6" xr:uid="{779FE323-666D-4FA3-B1FD-90759AD762CD}">
      <formula1>0</formula1>
      <formula2>1000000</formula2>
    </dataValidation>
    <dataValidation type="decimal" allowBlank="1" showInputMessage="1" showErrorMessage="1" sqref="E40" xr:uid="{2B0B9BE1-4E5C-49B2-A4C8-A955380EAAA6}">
      <formula1>0</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documentManagement>
</p:properties>
</file>

<file path=customXml/item2.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7DDA1C-7260-47AB-8886-86DED960A158}">
  <ds:schemaRefs>
    <ds:schemaRef ds:uri="http://schemas.microsoft.com/office/infopath/2007/PartnerControls"/>
    <ds:schemaRef ds:uri="b725f225-bea6-44e9-8570-dad8cce9101e"/>
    <ds:schemaRef ds:uri="http://purl.org/dc/dcmitype/"/>
    <ds:schemaRef ds:uri="http://purl.org/dc/elements/1.1/"/>
    <ds:schemaRef ds:uri="78929a51-af6f-4bfb-ad8d-3a43a41c3899"/>
    <ds:schemaRef ds:uri="http://schemas.microsoft.com/office/2006/documentManagement/types"/>
    <ds:schemaRef ds:uri="http://purl.org/dc/terms/"/>
    <ds:schemaRef ds:uri="http://schemas.openxmlformats.org/package/2006/metadata/core-properties"/>
    <ds:schemaRef ds:uri="cd599cea-9e6b-4c3e-897c-3892ccbc471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98DA6C2-B260-494D-B06F-41F528DD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F0B9F-63D5-44EF-AC17-C5925EC428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2023-12-28T15:31:17Z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