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960" windowHeight="11616" tabRatio="800" firstSheet="9" activeTab="16"/>
  </bookViews>
  <sheets>
    <sheet name="Tableau A Feuilles simples" sheetId="1" r:id="rId1"/>
    <sheet name="Tableau A1 Feuille simples num" sheetId="2" r:id="rId2"/>
    <sheet name="Tableau B Cartes de lot" sheetId="3" r:id="rId3"/>
    <sheet name="Tableau C formulaire NCR" sheetId="4" r:id="rId4"/>
    <sheet name="Tableau D Expédition" sheetId="5" r:id="rId5"/>
    <sheet name="Tableau E Livrets de versements" sheetId="6" r:id="rId6"/>
    <sheet name="Tableau F Personnalisation" sheetId="7" r:id="rId7"/>
    <sheet name="Tableau G Pourc. des hausses" sheetId="8" r:id="rId8"/>
    <sheet name="Tableau H Corrections d'auteur" sheetId="9" r:id="rId9"/>
    <sheet name="Tableau I Posters" sheetId="10" r:id="rId10"/>
    <sheet name="Sommaire d'evaluation" sheetId="11" r:id="rId11"/>
    <sheet name="Scénarios 1-20" sheetId="12" r:id="rId12"/>
    <sheet name="Scénarios 21-23" sheetId="13" r:id="rId13"/>
    <sheet name="Scénarios 24-26" sheetId="14" r:id="rId14"/>
    <sheet name="Scénarios 27-30" sheetId="15" r:id="rId15"/>
    <sheet name="Scénario 31" sheetId="16" r:id="rId16"/>
    <sheet name="Scénarios 32-33" sheetId="17" r:id="rId17"/>
  </sheets>
  <definedNames>
    <definedName name="_xlfn.IFERROR" hidden="1">#NAME?</definedName>
  </definedNames>
  <calcPr fullCalcOnLoad="1"/>
</workbook>
</file>

<file path=xl/comments16.xml><?xml version="1.0" encoding="utf-8"?>
<comments xmlns="http://schemas.openxmlformats.org/spreadsheetml/2006/main">
  <authors>
    <author>Page, Diane</author>
  </authors>
  <commentList>
    <comment ref="E19" authorId="0">
      <text>
        <r>
          <rPr>
            <b/>
            <sz val="9"/>
            <rFont val="Tahoma"/>
            <family val="2"/>
          </rPr>
          <t>Page, Diane: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Page, Diane</author>
  </authors>
  <commentList>
    <comment ref="B28" authorId="0">
      <text>
        <r>
          <rPr>
            <b/>
            <sz val="9"/>
            <rFont val="Tahoma"/>
            <family val="2"/>
          </rPr>
          <t>Page, Diane:</t>
        </r>
        <r>
          <rPr>
            <sz val="9"/>
            <rFont val="Tahoma"/>
            <family val="2"/>
          </rPr>
          <t xml:space="preserve">
Added "insertion" to specification to defferenciate from "print specifications" in others </t>
        </r>
      </text>
    </comment>
  </commentList>
</comments>
</file>

<file path=xl/sharedStrings.xml><?xml version="1.0" encoding="utf-8"?>
<sst xmlns="http://schemas.openxmlformats.org/spreadsheetml/2006/main" count="2623" uniqueCount="726">
  <si>
    <t>Description</t>
  </si>
  <si>
    <t>1 - B</t>
  </si>
  <si>
    <t>1 - C</t>
  </si>
  <si>
    <t>___________%</t>
  </si>
  <si>
    <t>1 - G</t>
  </si>
  <si>
    <t>Article</t>
  </si>
  <si>
    <t>Formulaires à feuilles simples </t>
  </si>
  <si>
    <t>JUSQU'À 11 po x 17 po </t>
  </si>
  <si>
    <t>Tableau D : Poids d'expédition et coût par livre</t>
  </si>
  <si>
    <t>Tableau F : Services de personnalisation et de messagerie</t>
  </si>
  <si>
    <t>Tableau H : Établissement du prix des corrections d'auteur</t>
  </si>
  <si>
    <t>JUSQU'À 23 po x 35 po </t>
  </si>
  <si>
    <t>COÜT ADDITIONNEL PAR COULEUR SUPPLÉMENTAIRE DU NUANCIER PANTONE </t>
  </si>
  <si>
    <t>Impression sur un seul côté</t>
  </si>
  <si>
    <t>Impression sur deux côtés, supplément </t>
  </si>
  <si>
    <t>Pliage, perforation, rainage ou numérotage</t>
  </si>
  <si>
    <t>Mise en tablettes</t>
  </si>
  <si>
    <t>% du coût du papier</t>
  </si>
  <si>
    <t>% de hausse du prix</t>
  </si>
  <si>
    <t>À l'unité</t>
  </si>
  <si>
    <t>À l'unité </t>
  </si>
  <si>
    <t>Les positions des numéros de série au coin supérieur gauche et supérieur droit et l'impression de deux numéros de séquence différents.</t>
  </si>
  <si>
    <t>Impression en noir seulement</t>
  </si>
  <si>
    <t>Noir et une couleur du nuancier Pantone </t>
  </si>
  <si>
    <t>Les positions des numéros de série au coin supérieur gauche et supérieur droit et l’impression d’un numéro de séquence.</t>
  </si>
  <si>
    <t>La position du numéro de série au coin supérieur gauche et l'impression d'un numéro de séquence.</t>
  </si>
  <si>
    <t>La position du numéro de série au coin supérieur droit et l'impression d'un numéro de séquence.</t>
  </si>
  <si>
    <t>Aucun numéro de série requis</t>
  </si>
  <si>
    <t>Numérotée dans le coin gauche supérieur et dans le coin droit supérieur à l'aide de deux numéros de séquence différents, emballée par rétraction en lots de 1 000 et empaquetée.</t>
  </si>
  <si>
    <t>Numérotée dans le coin gauche supérieur et dans le coin droit supérieur à l'aide d'un numéro de séquence, emballée par rétraction en lots de 1 000 et empaquetée.</t>
  </si>
  <si>
    <t>Numérotée dans le coin gauche supérieur à l'aide d'un numéro de séquence, emballée par rétraction en lots de 1 000 et empaquetée.</t>
  </si>
  <si>
    <t>Numérotée dans le coin droit supérieur à l'aide d'un numéro de séquence, emballée par rétraction en lots de 1 000 et empaquetée.</t>
  </si>
  <si>
    <t>Emballée par rétraction en lots de 1 000 et empaquetée.</t>
  </si>
  <si>
    <t>Établissement du prix du formulaire NCR </t>
  </si>
  <si>
    <t>Coût par couleur du nuancier Pantone supplémentaire, par côté</t>
  </si>
  <si>
    <t>Quantité : de 100 à 999</t>
  </si>
  <si>
    <t>Taille</t>
  </si>
  <si>
    <t>Panneau de tablette</t>
  </si>
  <si>
    <t>Emplacement</t>
  </si>
  <si>
    <t>30 PARTIES</t>
  </si>
  <si>
    <t>57 PARTIES</t>
  </si>
  <si>
    <t>LIVRET DE VERSEMENTS À 30 PARTIES (Tablette)</t>
  </si>
  <si>
    <t>LIVRET DE VERSEMENTS À 57 PARTIES (Tablette)</t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</si>
  <si>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500 à 999 </t>
    </r>
  </si>
  <si>
    <t>Programme de formulaires à feuilles simples</t>
  </si>
  <si>
    <t>Remarque : Les frais postaux sont en sus.</t>
  </si>
  <si>
    <r>
      <t>Prix ferme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par lb ou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à l'unité</t>
    </r>
  </si>
  <si>
    <t>Frais de configuration (cela comprend toutes les tâches de préparation et de tri des adresses et des données variables requises) </t>
  </si>
  <si>
    <t>Frais de configuration (cela comprend toutes les tâches de préparation et de tri des adresses requises)</t>
  </si>
  <si>
    <t>Impression numérique laser variable en noir sur un côté</t>
  </si>
  <si>
    <t>Impression numérique laser variable en couleur sur un côté</t>
  </si>
  <si>
    <t>Impression numérique laser variable en couleur sur deux côtés</t>
  </si>
  <si>
    <t>Pliage</t>
  </si>
  <si>
    <t>2 plis à la machine (pli-c)</t>
  </si>
  <si>
    <t>2 plis à la main (pli-c)</t>
  </si>
  <si>
    <t>Configuration en vue de l'insertion à la machine</t>
  </si>
  <si>
    <t>Expédition à Postes Canada</t>
  </si>
  <si>
    <t>Assemblage manuel</t>
  </si>
  <si>
    <t>Assemblage manuel de toutes les feuilles multiples ou de toutes les publications multiples fournies </t>
  </si>
  <si>
    <t>Comprend l'assemblage de jeux de feuilles de quantité variable au besoin.</t>
  </si>
  <si>
    <t>Pourcentage % d'augmentation pour le nombre de jours de production réduit</t>
  </si>
  <si>
    <t>Nombre de jours de production </t>
  </si>
  <si>
    <t>7 jours</t>
  </si>
  <si>
    <t>9 jours</t>
  </si>
  <si>
    <t>Formulaires à feuilles simples</t>
  </si>
  <si>
    <t>Corrections d'auteur</t>
  </si>
  <si>
    <t>Coût</t>
  </si>
  <si>
    <t>Taux horaire ferme</t>
  </si>
  <si>
    <t>% d'augmentation pour le papier OFFSET de 120 M BLANC contenant 30 % de fibres recyclées après consommation, sur le coût du papier uniquement  </t>
  </si>
  <si>
    <t>Prix ferme pour 1 000</t>
  </si>
  <si>
    <r>
      <t>Prix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ferme pour 1 000</t>
    </r>
  </si>
  <si>
    <r>
      <t>Prix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ferme pour 1 000 </t>
    </r>
  </si>
  <si>
    <r>
      <t>Pourcentage d'augmentation pour le papier OFFSET N</t>
    </r>
    <r>
      <rPr>
        <b/>
        <vertAlign val="superscript"/>
        <sz val="10"/>
        <color indexed="10"/>
        <rFont val="Arial"/>
        <family val="2"/>
      </rPr>
      <t>O </t>
    </r>
    <r>
      <rPr>
        <b/>
        <sz val="10"/>
        <color indexed="10"/>
        <rFont val="Arial"/>
        <family val="2"/>
      </rPr>
      <t>2 120 M BLANC vierge, sur le coût du papier uniquement  </t>
    </r>
  </si>
  <si>
    <t>Quantité :
de 25 000 à 49 999</t>
  </si>
  <si>
    <t>Quantité :
de 5 000 à 24 999</t>
  </si>
  <si>
    <t>Pour 1 000</t>
  </si>
  <si>
    <t>Prix ferme pour 1 000 </t>
  </si>
  <si>
    <r>
      <t>Prix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ferme pour 1 000 </t>
    </r>
  </si>
  <si>
    <r>
      <t>Papier Offset n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 xml:space="preserve"> 2 100 M blanc vierge</t>
    </r>
  </si>
  <si>
    <t xml:space="preserve">De 1 000 à 1 999 lb            Prix ferme par lb </t>
  </si>
  <si>
    <t>De 2 000 à 4 999 lb            Prix ferme par lb</t>
  </si>
  <si>
    <t xml:space="preserve">De 5 000 à 9 999 lb            Prix ferme par lb </t>
  </si>
  <si>
    <r>
      <t>Papier Offset n</t>
    </r>
    <r>
      <rPr>
        <b/>
        <vertAlign val="superscript"/>
        <sz val="12"/>
        <color indexed="8"/>
        <rFont val="Arial"/>
        <family val="2"/>
      </rPr>
      <t>o</t>
    </r>
    <r>
      <rPr>
        <b/>
        <sz val="12"/>
        <color indexed="8"/>
        <rFont val="Arial"/>
        <family val="2"/>
      </rPr>
      <t xml:space="preserve"> 2 120 M blanc vierge</t>
    </r>
  </si>
  <si>
    <t>Toute quantité</t>
  </si>
  <si>
    <t>Article 1 : L'ARC fournira les stocks d'enveloppes-réponses.</t>
  </si>
  <si>
    <t>Quantité :
de 50 000 à 99 999</t>
  </si>
  <si>
    <t>Quantité :
de 100 000 à 199 999</t>
  </si>
  <si>
    <t>Quantité :
de 200 000 à 499 000</t>
  </si>
  <si>
    <t>Quantité :
de 500 000 à 999 999</t>
  </si>
  <si>
    <t>Quantité :
1 000 000 et plus</t>
  </si>
  <si>
    <t>JUSQU'À 4 po 1/4 x 5 po 1/2</t>
  </si>
  <si>
    <t>Formulaires à feuilles simples JUSQU'À 4 po 1/4 x 5 po 1/2 – Impression en noir sur un côté (1/0)</t>
  </si>
  <si>
    <t>Formulaires à feuilles simples JUSQU'À 4 po 1/4 x 5 po 1/2 – Impression en noir sur deux côtés (1/1)</t>
  </si>
  <si>
    <t>Formulaires à feuilles simples JUSQU'À 4 po 1/4 x 5 po 1/2 – Impression en noir et une couleur du nuancier Pantone sur un côté (2/0)</t>
  </si>
  <si>
    <t>Formulaires à feuilles simples JUSQU'À 4 po 1/4 x 5 po 1/2 – Impression en noir et une couleur du nuancier Pantone sur le noir (2/1)</t>
  </si>
  <si>
    <t>Formulaires à feuilles simples JUSQU'À 4 po 1/4 x 5 po 1/2 – Impression en noir et une couleur du nuancier Pantone sur deux côtés (2/2)</t>
  </si>
  <si>
    <t>Formulaires à feuilles simples JUSQU'À 5 po 1/2 x 8 po 1/2 – Impression en noir sur un côté (1/0)</t>
  </si>
  <si>
    <t>Formulaires à feuilles simples JUSQU'À 5 po 1/2 x 8 po 1/2 – Impression en noir sur deux côtés (1/1)</t>
  </si>
  <si>
    <t>Formulaires à feuilles simples JUSQU'À 5 po 1/2 x 8 po 1/2 – Impression en noir et une couleur du nuancier Pantone sur un côté (2/0)</t>
  </si>
  <si>
    <t>Formulaires à feuilles simples JUSQU'À 5 po 1/2 x 8 po 1/2 – Impression en noir et une couleur du nuancier Pantone sur le noir (2/1)</t>
  </si>
  <si>
    <t>Formulaires à feuilles simples JUSQU'À 5 po 1/2 x 8 po 1/2 – Impression en noir et une couleur du nuancier Pantone sur deux côtés (2/2)</t>
  </si>
  <si>
    <t>Formulaires à feuilles simples JUSQU'À 8 po 1/2 x 11 po – Impression en noir sur un côté (1/0)</t>
  </si>
  <si>
    <t>Formulaires à feuilles simples JUSQU'À 8 po 1/2 x 11 po – Impression en noir sur deux côtés (1/1)</t>
  </si>
  <si>
    <t>Formulaires à feuilles simples JUSQU'À 8 po 1/2 x 11 po – Impression en noir et une couleur du nuancier Pantone sur un côté (2/0)</t>
  </si>
  <si>
    <t>Formulaires à feuilles simples JUSQU'À 8 po 1/2 x 11 po – Impression en noir et une couleur du nuancier Pantone sur le noir (2/1)</t>
  </si>
  <si>
    <t>Formulaires à feuilles simples JUSQU'À 8 po 1/2 x 11 po – Impression en noir et une couleur du nuancier Pantone sur deux côtés (2/2)</t>
  </si>
  <si>
    <t>Formulaires à feuilles simples JUSQU'À 8 po 1/2 x 14 po – Impression en noir sur un côté (1/0)</t>
  </si>
  <si>
    <t>Formulaires à feuilles simples JUSQU'À 8 po 1/2 x 14 po – Impression en noir sur deux côtés (1/1)</t>
  </si>
  <si>
    <t>Formulaires à feuilles simples JUSQU'À 8 po 1/2 x 14 po – Impression en noir et une couleur du nuancier Pantone sur un côté (2/0)</t>
  </si>
  <si>
    <t>Formulaires à feuilles simples JUSQU'À 8 po 1/2 x 14 po – Impression en noir et une couleur du nuancier Pantone sur le noir (2/1)</t>
  </si>
  <si>
    <t>Formulaires à feuilles simples JUSQU'À 8 po 1/2 x 14 po – Impression en noir et une couleur du nuancier Pantone sur deux côtés (2/2)</t>
  </si>
  <si>
    <t>Formulaires à feuilles simples JUSQU'À 11 po x 17 po – Impression en noir sur un côté (1/0)</t>
  </si>
  <si>
    <t>Formulaires à feuilles simples JUSQU'À 11 po x 17 po – Impression en noir sur deux côtés (1/1)</t>
  </si>
  <si>
    <t>Formulaires à feuilles simples JUSQU'À 11 po x 17 po – Impression en noir et une couleur du nuancier Pantone sur un côté (2/0)</t>
  </si>
  <si>
    <t>Formulaires à feuilles simples JUSQU'À 11 po x 17 po – Impression en noir et une couleur du nuancier Pantone sur le noir (2/1)</t>
  </si>
  <si>
    <t>Formulaires à feuilles simples JUSQU'À 11 po x 17 po – Impression en noir et une couleur du nuancier Pantone sur deux côtés (2/2)</t>
  </si>
  <si>
    <t>Formulaires à feuilles simples JUSQU'À 23 po x 35 po – Impression en noir sur un côté (1/0)</t>
  </si>
  <si>
    <t>Formulaires à feuilles simples JUSQU'À 23 po x 35 po – Impression en noir sur deux côtés (1/1)</t>
  </si>
  <si>
    <t>Formulaires à feuilles simples JUSQU'À 23 po x 35 po – Impression en noir et une couleur du nuancier Pantone sur un côté (2/0)</t>
  </si>
  <si>
    <t>Formulaires à feuilles simples JUSQU'À 23 po x 35 po – Impression en noir et une couleur du nuancier Pantone sur le noir (2/1)</t>
  </si>
  <si>
    <t>Formulaires à feuilles simples JUSQU'À 23 po x 35 po – Impression en noir et une couleur du nuancier Pantone sur deux côtés (2/2)</t>
  </si>
  <si>
    <t>Formulaires à feuilles simples JUSQU'À 8 po 1/2 x 11 po – Processus d'impression quatre couleurs (CMJN) sur un côté (4/0), pas d'engrainement des couleurs</t>
  </si>
  <si>
    <t>JUSQU'À 5 po 1/2 x 8 po 1/2 </t>
  </si>
  <si>
    <t>JUSQU'À 8 po 1/2 x 11 po </t>
  </si>
  <si>
    <t>JUSQU'À 8 po 1/2 x 14 po </t>
  </si>
  <si>
    <t>Pliage – tous formats confondus (par pli)</t>
  </si>
  <si>
    <t>Perforation OU rainage – tous formats confondus (par perforation ou par entaille)</t>
  </si>
  <si>
    <t>Perforation et pliage – tous formats confondus (par perforation et par pli)</t>
  </si>
  <si>
    <t>Rainage et pliage – tous formats confondus (par entaille et par pli)</t>
  </si>
  <si>
    <t>Numérotage consécutif – tous formats confondus </t>
  </si>
  <si>
    <t>Mise en tablettes de 50 ou de 100 feuilles avec panneau de tablette de 25 points/prix par tablette</t>
  </si>
  <si>
    <r>
      <t>% d'augmentation pour le papier OFFSET N</t>
    </r>
    <r>
      <rPr>
        <b/>
        <vertAlign val="superscript"/>
        <sz val="10"/>
        <color indexed="10"/>
        <rFont val="Arial"/>
        <family val="2"/>
      </rPr>
      <t>o </t>
    </r>
    <r>
      <rPr>
        <b/>
        <sz val="10"/>
        <color indexed="10"/>
        <rFont val="Arial"/>
        <family val="2"/>
      </rPr>
      <t>2 120 M BLANC vierge, sur le coût du papier uniquement  </t>
    </r>
  </si>
  <si>
    <t>Formulaires à feuilles simples JUSQU'À 4 po 1/4 x 5 po 1/2 – Impression numérique en noir sur un côté </t>
  </si>
  <si>
    <t>Formulaires à feuilles simples JUSQU'À 4 po 1/4 x 5 po 1/2 – Impression numérique en noir sur deux côtés</t>
  </si>
  <si>
    <t>Formulaires à feuilles simples JUSQU'À 4 po 1/4 x 5 po 1/2 – Impression numérique en couleur sur un côté </t>
  </si>
  <si>
    <t>Formulaires à feuilles simples JUSQU'À 4 po 1/4 x 5 po 1/2 – Impression numérique en couleur sur deux côtés</t>
  </si>
  <si>
    <t>Formulaires à feuilles simples JUSQU'À 5 po 1/2 x 8 po 1/2 – Impression numérique en noir sur un côté</t>
  </si>
  <si>
    <t>Formulaires à feuilles simples JUSQU'À 5 po 1/2 x 8 po 1/2 – Impression numérique en noir sur deux côtés</t>
  </si>
  <si>
    <t>Formulaires à feuilles simples JUSQU'À 5 po 1/2 x 8 po 1/2 – Impression numérique en couleur sur un côté </t>
  </si>
  <si>
    <t>Formulaires à feuilles simples JUSQU'À 5 po 1/2 x 8 po 1/2 – Impression numérique en couleur sur deux côtés</t>
  </si>
  <si>
    <t>Formulaires à feuilles simples JUSQU'À 8 po 1/2 x 11 po – Impression numérique en noir sur un côté</t>
  </si>
  <si>
    <t>Formulaires à feuilles simples JUSQU'À 8 po 1/2 x 11 po – Impression numérique en noir sur deux côtés </t>
  </si>
  <si>
    <t>Formulaires à feuilles simples JUSQU'À 8 po 1/2 x 11 po – Impression numérique en couleur sur un côté </t>
  </si>
  <si>
    <t>Formulaires à feuilles simples JUSQU'À 8 po 1/2 x 11 po – Impression numérique en couleur sur deux côtés</t>
  </si>
  <si>
    <t>Formulaires à feuilles simples JUSQU'À 8 po 1/2 x 14 po – Impression numérique en noir sur un côté</t>
  </si>
  <si>
    <t>Formulaires à feuilles simples JUSQU'À 8 po 1/2 x 14 po – Impression numérique en noir sur deux côtés </t>
  </si>
  <si>
    <t>Formulaires à feuilles simples JUSQU'À 8 po 1/2 x 14 po – Impression numérique en couleur sur un côté </t>
  </si>
  <si>
    <t>Formulaires à feuilles simples JUSQU'À 8 po 1/2 x 14 po – Impression numérique en couleur sur deux côtés</t>
  </si>
  <si>
    <t>Formulaires à feuilles simples JUSQU'À 11 po x 17 po – Impression numérique en noir sur un côté</t>
  </si>
  <si>
    <t>Formulaires à feuilles simples JUSQU'À 11 po x 17 po – Impression numérique en noir sur deux côtés </t>
  </si>
  <si>
    <t>Formulaires à feuilles simples JUSQU'À 11 po x 17 po – Impression numérique en couleur sur un côté</t>
  </si>
  <si>
    <t>Formulaires à feuilles simples JUSQU'À 11 po x 17 po – Impression numérique en couleur sur deux côtés</t>
  </si>
  <si>
    <t>Tableau B : Établissement du prix des cartes de lot – en fonction de 15 (quinze) jours ouvrables</t>
  </si>
  <si>
    <t>Établissement du prix des cartes de lot – 8 po 1/2 x 3 po 1/2</t>
  </si>
  <si>
    <r>
      <t>Quantité :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de 100 à 999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</si>
  <si>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de 1 000 à 4 999 </t>
    </r>
  </si>
  <si>
    <r>
      <t>Quantité :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de 5 000 à 9 999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</si>
  <si>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de 10 000 à 24 999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</si>
  <si>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de 25 000 à 49 999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</si>
  <si>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de 50 000 à 99 999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</si>
  <si>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de 100 000 à 199 999</t>
    </r>
  </si>
  <si>
    <t>Option 1</t>
  </si>
  <si>
    <r>
      <t>Le coût comprend un code MICR au bas du formulaire et la NUMÉROTATION EN SÉRIE : impression en noir, 18 points, caractères gras.</t>
    </r>
    <r>
      <rPr>
        <sz val="10"/>
        <rFont val="Arial"/>
        <family val="2"/>
      </rPr>
      <t> </t>
    </r>
  </si>
  <si>
    <t>OPTION 2</t>
  </si>
  <si>
    <r>
      <t>Le coût comprend un code MICR au bas du formulaire et la NUMÉROTATION EN SÉRIE : impression en noir, 18 points, caractères gras.</t>
    </r>
    <r>
      <rPr>
        <sz val="10"/>
        <rFont val="Arial"/>
        <family val="2"/>
      </rPr>
      <t>  </t>
    </r>
  </si>
  <si>
    <t>OPTION 3</t>
  </si>
  <si>
    <t>OPTION 4</t>
  </si>
  <si>
    <t>OPTION 5</t>
  </si>
  <si>
    <t>OPTION 6</t>
  </si>
  <si>
    <t>Impression sur format 8 po 1/2 x 4 po </t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</si>
  <si>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1 000 à 2 499 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</si>
  <si>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2 500 à 4 999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</si>
  <si>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5 000 à 9 999 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</si>
  <si>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10 000 à 19 999 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</si>
  <si>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20 000 à 29 999 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</si>
  <si>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30 000 et plus</t>
    </r>
  </si>
  <si>
    <t>JUSQU'À 8 po 1/2 x 5 po 1/2</t>
  </si>
  <si>
    <t>Coût par jeu de 2 parties</t>
  </si>
  <si>
    <r>
      <rPr>
        <b/>
        <sz val="10"/>
        <rFont val="Arial"/>
        <family val="2"/>
      </rPr>
      <t xml:space="preserve">NCR DE </t>
    </r>
    <r>
      <rPr>
        <b/>
        <sz val="18"/>
        <rFont val="Arial"/>
        <family val="2"/>
      </rPr>
      <t>2 </t>
    </r>
    <r>
      <rPr>
        <b/>
        <sz val="10"/>
        <rFont val="Arial"/>
        <family val="2"/>
      </rPr>
      <t>PARTIES</t>
    </r>
  </si>
  <si>
    <r>
      <t xml:space="preserve">NCR DE </t>
    </r>
    <r>
      <rPr>
        <b/>
        <sz val="18"/>
        <rFont val="Arial"/>
        <family val="2"/>
      </rPr>
      <t>2 </t>
    </r>
    <r>
      <rPr>
        <b/>
        <sz val="10"/>
        <rFont val="Arial"/>
        <family val="2"/>
      </rPr>
      <t>PARTIES</t>
    </r>
  </si>
  <si>
    <t>Coût par jeu de 3 parties</t>
  </si>
  <si>
    <r>
      <t xml:space="preserve">NCR DE </t>
    </r>
    <r>
      <rPr>
        <b/>
        <sz val="18"/>
        <rFont val="Arial"/>
        <family val="2"/>
      </rPr>
      <t>3 </t>
    </r>
    <r>
      <rPr>
        <b/>
        <sz val="10"/>
        <rFont val="Arial"/>
        <family val="2"/>
      </rPr>
      <t>PARTIES</t>
    </r>
  </si>
  <si>
    <t>8 po 1/2 X 14 po</t>
  </si>
  <si>
    <t>Coût par jeu de 4 parties</t>
  </si>
  <si>
    <r>
      <t xml:space="preserve">NCR DE </t>
    </r>
    <r>
      <rPr>
        <b/>
        <sz val="18"/>
        <rFont val="Arial"/>
        <family val="2"/>
      </rPr>
      <t>4 </t>
    </r>
    <r>
      <rPr>
        <b/>
        <sz val="10"/>
        <rFont val="Arial"/>
        <family val="2"/>
      </rPr>
      <t>PARTIES</t>
    </r>
  </si>
  <si>
    <t>Offset de 100 m</t>
  </si>
  <si>
    <t>Offset de 120 m</t>
  </si>
  <si>
    <t>Index de 180 m</t>
  </si>
  <si>
    <t>3½ x 8½</t>
  </si>
  <si>
    <t>4 x 8½</t>
  </si>
  <si>
    <t>4¼ x 5½</t>
  </si>
  <si>
    <t>4¼ x 7</t>
  </si>
  <si>
    <t>4¼ x 11</t>
  </si>
  <si>
    <t>5½ x 8½</t>
  </si>
  <si>
    <t>7 x 8½</t>
  </si>
  <si>
    <t>8½ x 11</t>
  </si>
  <si>
    <t>8½ x 14</t>
  </si>
  <si>
    <t>11 x 17</t>
  </si>
  <si>
    <t xml:space="preserve">10 000 lb et plus Prix ferme par lb </t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</si>
  <si>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1 000 à 4 999 </t>
    </r>
  </si>
  <si>
    <r>
      <t>Partie 1 : </t>
    </r>
    <r>
      <rPr>
        <i/>
        <sz val="10"/>
        <color indexed="8"/>
        <rFont val="Arial"/>
        <family val="2"/>
      </rPr>
      <t xml:space="preserve">page de couverture personnalisée   </t>
    </r>
    <r>
      <rPr>
        <b/>
        <i/>
        <sz val="10"/>
        <color indexed="8"/>
        <rFont val="Arial"/>
        <family val="2"/>
      </rPr>
      <t xml:space="preserve">Partie 2 : </t>
    </r>
    <r>
      <rPr>
        <i/>
        <sz val="10"/>
        <color indexed="8"/>
        <rFont val="Arial"/>
        <family val="2"/>
      </rPr>
      <t>feuille de directives</t>
    </r>
  </si>
  <si>
    <r>
      <t xml:space="preserve">Parties 3 à 29 :  </t>
    </r>
    <r>
      <rPr>
        <i/>
        <sz val="10"/>
        <color indexed="8"/>
        <rFont val="Arial"/>
        <family val="2"/>
      </rPr>
      <t xml:space="preserve">formulaires de reçus et de versements personnalisés  </t>
    </r>
    <r>
      <rPr>
        <b/>
        <i/>
        <sz val="10"/>
        <color indexed="8"/>
        <rFont val="Arial"/>
        <family val="2"/>
      </rPr>
      <t xml:space="preserve">Partie 30 : </t>
    </r>
    <r>
      <rPr>
        <i/>
        <sz val="10"/>
        <color indexed="8"/>
        <rFont val="Arial"/>
        <family val="2"/>
      </rPr>
      <t>feuille de directives</t>
    </r>
  </si>
  <si>
    <r>
      <t xml:space="preserve">Parties 3 à 56 : </t>
    </r>
    <r>
      <rPr>
        <i/>
        <sz val="10"/>
        <color indexed="8"/>
        <rFont val="Arial"/>
        <family val="2"/>
      </rPr>
      <t>formulaires de reçus et de versements personnalisés</t>
    </r>
    <r>
      <rPr>
        <b/>
        <i/>
        <sz val="10"/>
        <color indexed="8"/>
        <rFont val="Arial"/>
        <family val="2"/>
      </rPr>
      <t xml:space="preserve">  Partie 57 : </t>
    </r>
    <r>
      <rPr>
        <i/>
        <sz val="10"/>
        <color indexed="8"/>
        <rFont val="Arial"/>
        <family val="2"/>
      </rPr>
      <t>feuille de directives</t>
    </r>
  </si>
  <si>
    <t>Impression numérique laser variable en noir sur deux côtés</t>
  </si>
  <si>
    <r>
      <t>Papier bond blanc, 40 m (20 lb), min.</t>
    </r>
    <r>
      <rPr>
        <sz val="10"/>
        <rFont val="Arial"/>
        <family val="2"/>
      </rPr>
      <t> </t>
    </r>
    <r>
      <rPr>
        <sz val="10"/>
        <color indexed="8"/>
        <rFont val="Arial"/>
        <family val="2"/>
      </rPr>
      <t>92 brillant ou l'équivalent</t>
    </r>
  </si>
  <si>
    <r>
      <t>Papier bond blanc, 48 m (24 lb), min.</t>
    </r>
    <r>
      <rPr>
        <sz val="10"/>
        <rFont val="Arial"/>
        <family val="2"/>
      </rPr>
      <t> </t>
    </r>
    <r>
      <rPr>
        <sz val="10"/>
        <color indexed="8"/>
        <rFont val="Arial"/>
        <family val="2"/>
      </rPr>
      <t>92 brillant ou l'équivalent</t>
    </r>
  </si>
  <si>
    <t>Parchtone 120 M (60 lb), couleurs ou l'équivalent</t>
  </si>
  <si>
    <t>Insertion dans des enveloppes ouvertes sur le côté jusqu'à 9,5 po x 12 po fournies et scellage des enveloppes</t>
  </si>
  <si>
    <t>Insertion de plusieurs articles à la machine (1 article – feuilles simples, feuilles simples pliées ou publications)</t>
  </si>
  <si>
    <t>Insertion de plusieurs articles à la machine (ajout d'un article – feuilles simples, feuilles simples pliées ou publications)</t>
  </si>
  <si>
    <t>Insertion de plusieurs articles à la main (feuilles simples, feuilles simples pliées ou publications) par article</t>
  </si>
  <si>
    <t>24 heures</t>
  </si>
  <si>
    <t>Tableau G : Pourcentage des hausses de prix</t>
  </si>
  <si>
    <t>Services de corrections d'auteur – pendant les heures normales de bureau</t>
  </si>
  <si>
    <t>Services de corrections d'auteur – en dehors des heures normales de bureau</t>
  </si>
  <si>
    <t>1 – A</t>
  </si>
  <si>
    <t>1 – D</t>
  </si>
  <si>
    <t>1 – E</t>
  </si>
  <si>
    <t>1 – F</t>
  </si>
  <si>
    <t>1 – B</t>
  </si>
  <si>
    <t>1 – C</t>
  </si>
  <si>
    <r>
      <t>Le coût comprend un code MICR </t>
    </r>
    <r>
      <rPr>
        <b/>
        <i/>
        <sz val="10"/>
        <color indexed="8"/>
        <rFont val="Arial"/>
        <family val="2"/>
      </rPr>
      <t>statique</t>
    </r>
    <r>
      <rPr>
        <i/>
        <sz val="10"/>
        <color indexed="8"/>
        <rFont val="Arial"/>
        <family val="2"/>
      </rPr>
      <t> au bas du formulaire.</t>
    </r>
  </si>
  <si>
    <r>
      <t>Papier Offset n</t>
    </r>
    <r>
      <rPr>
        <b/>
        <vertAlign val="superscript"/>
        <sz val="10"/>
        <color indexed="8"/>
        <rFont val="Arial"/>
        <family val="2"/>
      </rPr>
      <t>o </t>
    </r>
    <r>
      <rPr>
        <b/>
        <sz val="10"/>
        <color indexed="8"/>
        <rFont val="Arial"/>
        <family val="2"/>
      </rPr>
      <t>2 100 M blanc vierge</t>
    </r>
  </si>
  <si>
    <t>Prix ferme par 1 000 jeux</t>
  </si>
  <si>
    <r>
      <t>Prix ferme par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1 000 jeux</t>
    </r>
  </si>
  <si>
    <t>Jusqu'à 40 lb     Prix ferme par lb</t>
  </si>
  <si>
    <t xml:space="preserve">De 500 à 999 lb        Prix ferme par lb </t>
  </si>
  <si>
    <t>Prix ferme par             1 000 livrets          (tablettes)</t>
  </si>
  <si>
    <r>
      <t>Partie 1 : </t>
    </r>
    <r>
      <rPr>
        <i/>
        <sz val="10"/>
        <color indexed="8"/>
        <rFont val="Arial"/>
        <family val="2"/>
      </rPr>
      <t>page de couverture personnalisée</t>
    </r>
    <r>
      <rPr>
        <b/>
        <i/>
        <sz val="10"/>
        <color indexed="8"/>
        <rFont val="Arial"/>
        <family val="2"/>
      </rPr>
      <t xml:space="preserve">        Partie 2 : </t>
    </r>
    <r>
      <rPr>
        <i/>
        <sz val="10"/>
        <color indexed="8"/>
        <rFont val="Arial"/>
        <family val="2"/>
      </rPr>
      <t>feuille de directives </t>
    </r>
  </si>
  <si>
    <r>
      <t>Prix ferme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par 1 000 </t>
    </r>
  </si>
  <si>
    <t>Impression à jet d'encre noir recto (jusqu'à trois têtes)</t>
  </si>
  <si>
    <t>Enveloppes ouvertes sur le côté jusqu'à 9,5 po x 12 po fournies personnalisées</t>
  </si>
  <si>
    <t>Feuilles 8,5 po x 11 po fournies personnalisées, feuilles simples ou multiples</t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</si>
  <si>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5 000 à 14 999 </t>
    </r>
  </si>
  <si>
    <t>Ajouter des frais additionnels au prix du format 8 po 1/2 x 3 po 1/2</t>
  </si>
  <si>
    <t>IMAGE COMMUNE 
TOUTES LES PARTIES</t>
  </si>
  <si>
    <t>NCR</t>
  </si>
  <si>
    <t>IMPRESSION UNE SEULE COULEUR - UN CÔTÉ</t>
  </si>
  <si>
    <t>IMPRESSION UNE SEULE COULEUR - DEUX CÔTÉS</t>
  </si>
  <si>
    <t>Bas de la feuille – Registre CF, 66 m, blanc</t>
  </si>
  <si>
    <t>1-A</t>
  </si>
  <si>
    <t>1-B</t>
  </si>
  <si>
    <t>1-C</t>
  </si>
  <si>
    <t>1-D</t>
  </si>
  <si>
    <t>1-E</t>
  </si>
  <si>
    <t>1-F</t>
  </si>
  <si>
    <t>1-G</t>
  </si>
  <si>
    <t>1-H</t>
  </si>
  <si>
    <t>1-I</t>
  </si>
  <si>
    <t>NUMÉROTAGE ET CHANGEMENT DE PLAQUE</t>
  </si>
  <si>
    <t>Coût lié au « FOLIOTAGE ÉCLAIR » de tout jeu de parties</t>
  </si>
  <si>
    <t xml:space="preserve">L'impression numérique laser de couleur variable peut comprendre jusqu'à quatre (4) couleurs du nuancier Pantone, ou une combinaison de noir et de couleurs de nuancier </t>
  </si>
  <si>
    <t>Pantone, ou les couleurs CMJN.</t>
  </si>
  <si>
    <t xml:space="preserve">Les heures normales de bureau sont définies comme étant de 8 h à 17 h, du lundi au vendredi, à l'exception des jours fériés locaux, </t>
  </si>
  <si>
    <t>provinciaux et nationaux.</t>
  </si>
  <si>
    <t>CHANGEMENT DE PLAQUE À L'UNITÉ</t>
  </si>
  <si>
    <t>*En fonction du poids en livre/1 000 et comprend une allocation pour l'emballage</t>
  </si>
  <si>
    <t>1/0</t>
  </si>
  <si>
    <t>Winnipeg</t>
  </si>
  <si>
    <t>A</t>
  </si>
  <si>
    <t>B</t>
  </si>
  <si>
    <t>Pulled from Annex F-3, Table A (Bidder’s Proposal)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</si>
  <si>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</si>
  <si>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</si>
  <si>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</si>
  <si>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</si>
  <si>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</si>
  <si>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</si>
  <si>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</si>
  <si>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</si>
  <si>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</si>
  <si>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</si>
  <si>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3/3</t>
  </si>
  <si>
    <t>Ottawa</t>
  </si>
  <si>
    <t>Price/m</t>
  </si>
  <si>
    <t>Description de l’exigence</t>
  </si>
  <si>
    <t>Prix de l’impression par 1 000 copies</t>
  </si>
  <si>
    <t>Coût de l’impression</t>
  </si>
  <si>
    <t>Nombre de tablettes</t>
  </si>
  <si>
    <t>Prix par tablette</t>
  </si>
  <si>
    <t>Coût de la mise en tablettes</t>
  </si>
  <si>
    <t>Poids</t>
  </si>
  <si>
    <t>En lb par 1 000 copies</t>
  </si>
  <si>
    <t>Coût d’expédition</t>
  </si>
  <si>
    <t>Poids total en lb</t>
  </si>
  <si>
    <t>Prix par lb</t>
  </si>
  <si>
    <r>
      <t>Num</t>
    </r>
    <r>
      <rPr>
        <sz val="10"/>
        <rFont val="Calibri"/>
        <family val="2"/>
      </rPr>
      <t>é</t>
    </r>
    <r>
      <rPr>
        <sz val="10"/>
        <rFont val="Arial"/>
        <family val="2"/>
      </rPr>
      <t>ro du formulaire</t>
    </r>
  </si>
  <si>
    <t>Les quantités seront prédéterminées par l’ARC.</t>
  </si>
  <si>
    <t xml:space="preserve">Mise en tablettes </t>
  </si>
  <si>
    <t>Prix du scénario 1</t>
  </si>
  <si>
    <t>Quantité de formulaires par tablette</t>
  </si>
  <si>
    <t xml:space="preserve">Coût d’expédition </t>
  </si>
  <si>
    <t>tablette</t>
  </si>
  <si>
    <t>Summerside</t>
  </si>
  <si>
    <t>Total</t>
  </si>
  <si>
    <t>% Increase for 120m</t>
  </si>
  <si>
    <t>M</t>
  </si>
  <si>
    <t>N</t>
  </si>
  <si>
    <t xml:space="preserve">Winnipeg </t>
  </si>
  <si>
    <t>O</t>
  </si>
  <si>
    <t>P</t>
  </si>
  <si>
    <t>Q</t>
  </si>
  <si>
    <t>R</t>
  </si>
  <si>
    <t>S</t>
  </si>
  <si>
    <t>T</t>
  </si>
  <si>
    <t>U</t>
  </si>
  <si>
    <t>V</t>
  </si>
  <si>
    <t>2/0</t>
  </si>
  <si>
    <t>2/1</t>
  </si>
  <si>
    <t>Total - Winnipeg</t>
  </si>
  <si>
    <t>W</t>
  </si>
  <si>
    <t>1/1</t>
  </si>
  <si>
    <t>4/0</t>
  </si>
  <si>
    <t>4/4</t>
  </si>
  <si>
    <t>2/2</t>
  </si>
  <si>
    <t>1 to 20</t>
  </si>
  <si>
    <t>21 to 23</t>
  </si>
  <si>
    <t>24 to 26</t>
  </si>
  <si>
    <t>27 to 30</t>
  </si>
  <si>
    <t>32 to 33</t>
  </si>
  <si>
    <r>
      <t xml:space="preserve">Formulaires </t>
    </r>
    <r>
      <rPr>
        <b/>
        <sz val="12"/>
        <rFont val="Calibri"/>
        <family val="2"/>
      </rPr>
      <t>à</t>
    </r>
    <r>
      <rPr>
        <b/>
        <sz val="12"/>
        <rFont val="Arial"/>
        <family val="2"/>
      </rPr>
      <t xml:space="preserve"> feuilles simple</t>
    </r>
  </si>
  <si>
    <t xml:space="preserve">C </t>
  </si>
  <si>
    <t>3/0</t>
  </si>
  <si>
    <t>Pulled from Annex F-3, Table C (Bidder’s Proposal)</t>
  </si>
  <si>
    <t>Increase for Add'l Col 1/S</t>
  </si>
  <si>
    <t>Plate Changes</t>
  </si>
  <si>
    <t>Plate Change Designation</t>
  </si>
  <si>
    <t xml:space="preserve">G </t>
  </si>
  <si>
    <t xml:space="preserve">Price/m </t>
  </si>
  <si>
    <t>Quantité</t>
  </si>
  <si>
    <t>Scénario 33 - Table F</t>
  </si>
  <si>
    <t>Finition</t>
  </si>
  <si>
    <t>Scénario 1 - Tableau A</t>
  </si>
  <si>
    <t>Scénario 2 - Tableau A</t>
  </si>
  <si>
    <t>Scénario 3 - Tableau A</t>
  </si>
  <si>
    <t>Scénario 4 - Tableau A</t>
  </si>
  <si>
    <t>Scénario 5 - Tableau A</t>
  </si>
  <si>
    <t>Scénario 6 - Tableau A</t>
  </si>
  <si>
    <t>Scénario 7 - Tableau A</t>
  </si>
  <si>
    <t>Scénario 8 - Tableau A</t>
  </si>
  <si>
    <t>Scénario 9 - Tableau A</t>
  </si>
  <si>
    <t>Scénario 10 - Tableau A</t>
  </si>
  <si>
    <t>Scénario 11 - Tableau A</t>
  </si>
  <si>
    <t>Scénario 12 - Tableau A</t>
  </si>
  <si>
    <t>Scénario 13 - Tableau A</t>
  </si>
  <si>
    <t>Scénario 14 - Tableau A</t>
  </si>
  <si>
    <t>Scénario 15 - Tableau A</t>
  </si>
  <si>
    <t>Scénario 16 - Tableau A</t>
  </si>
  <si>
    <t>Scénario 17 - Tableau A</t>
  </si>
  <si>
    <t>Scénario 18 - Tableau A</t>
  </si>
  <si>
    <t>Scénario 19 - Tableau A</t>
  </si>
  <si>
    <t>Scénario 20 - Tableau A</t>
  </si>
  <si>
    <t>Scénario 21 - Tableau A1</t>
  </si>
  <si>
    <t>Scénario 22 - Tableau A1</t>
  </si>
  <si>
    <t>Scénario 23 - Tableau A1</t>
  </si>
  <si>
    <t>Scénario 24 - Tableau B</t>
  </si>
  <si>
    <t>Scénario 25 - Tableau B</t>
  </si>
  <si>
    <t>Scénario 26 - Tableau B</t>
  </si>
  <si>
    <t>Scénario 27 - Tableau C</t>
  </si>
  <si>
    <t>Scénario 28 - Tableau C</t>
  </si>
  <si>
    <t>Scénario 29 - Tableau C</t>
  </si>
  <si>
    <t>Scénario 30 - Tableau C</t>
  </si>
  <si>
    <t>Scénario 31 - Tableau E</t>
  </si>
  <si>
    <t>Scénario 32 - Tableau F</t>
  </si>
  <si>
    <t>Quantité (Feuilles)</t>
  </si>
  <si>
    <t>S.O.</t>
  </si>
  <si>
    <t>Prix du scénario 2</t>
  </si>
  <si>
    <t>Prix du scénario 3</t>
  </si>
  <si>
    <t>Prix du scénario 4</t>
  </si>
  <si>
    <t>Prix du scénario 5</t>
  </si>
  <si>
    <t>Prix du scénario 6</t>
  </si>
  <si>
    <t>Prix du scénario 7</t>
  </si>
  <si>
    <t>Prix du scénario 8</t>
  </si>
  <si>
    <t>Prix du scénario 9</t>
  </si>
  <si>
    <t>Prix du scénario 20</t>
  </si>
  <si>
    <t>Prix du scénario 10</t>
  </si>
  <si>
    <t>Prix du scénario 11</t>
  </si>
  <si>
    <t>Prix du scénario 12</t>
  </si>
  <si>
    <t>Prix du scénario 13</t>
  </si>
  <si>
    <t>Prix du scénario 14</t>
  </si>
  <si>
    <t>Prix du scénario 15</t>
  </si>
  <si>
    <t>Prix du scénario 16</t>
  </si>
  <si>
    <t>Prix du scénario 17</t>
  </si>
  <si>
    <t>Prix du scénario 18</t>
  </si>
  <si>
    <t>Prix du scénario 19</t>
  </si>
  <si>
    <t>Prix du scénario 23</t>
  </si>
  <si>
    <t>Prix du scénario 22</t>
  </si>
  <si>
    <t>Prix du scénario 21</t>
  </si>
  <si>
    <t>Prix du scénario 24</t>
  </si>
  <si>
    <t>Prix du scénario 25</t>
  </si>
  <si>
    <t>Prix du scénario 26</t>
  </si>
  <si>
    <t>Prix du scénario 27</t>
  </si>
  <si>
    <t>Prix du scénario 28</t>
  </si>
  <si>
    <t>Prix du scénario 29</t>
  </si>
  <si>
    <t>Prix du scénario 30</t>
  </si>
  <si>
    <t>Prix du scénario 31</t>
  </si>
  <si>
    <t>Prix du scénario 32</t>
  </si>
  <si>
    <t>Prix du scénario 33</t>
  </si>
  <si>
    <t>Les numéros des formulaires seront prédéterminés par l’ARC.</t>
  </si>
  <si>
    <t xml:space="preserve">Extrait du tableau A de l’annexe F-3 (proposition du soumissionnaire), </t>
  </si>
  <si>
    <t xml:space="preserve">Extrait du tableau A1 de l’annexe F-3 (proposition du soumissionnaire), </t>
  </si>
  <si>
    <t xml:space="preserve">Extrait du tableau B de l’annexe F-3 (proposition du soumissionnaire), </t>
  </si>
  <si>
    <t>TABLEAU</t>
  </si>
  <si>
    <t xml:space="preserve">Extrait du tableau D de l’annexe F-3 (proposition du soumissionnaire), </t>
  </si>
  <si>
    <t>Formule calculée =&gt; [(A/1000) x G]</t>
  </si>
  <si>
    <t xml:space="preserve">Extrait du tableau C de l’annexe F-3 (proposition du soumissionnaire), </t>
  </si>
  <si>
    <t xml:space="preserve">Extrait du tableau E de l’annexe F-3 (proposition du soumissionnaire), </t>
  </si>
  <si>
    <t xml:space="preserve">Extrait du tableau F de l’annexe F-3 (proposition du soumissionnaire), </t>
  </si>
  <si>
    <t>Encre</t>
  </si>
  <si>
    <t>anglais</t>
  </si>
  <si>
    <t>français</t>
  </si>
  <si>
    <t>Coût de l’impression (français)</t>
  </si>
  <si>
    <t>Coût de l’impression (anglais)</t>
  </si>
  <si>
    <t>Cout additionnel pour 1 pliage</t>
  </si>
  <si>
    <t>Prix de l’impression par 1 000 copies (anglais)</t>
  </si>
  <si>
    <t>Prix de l’impression par 1 000 copies (français)</t>
  </si>
  <si>
    <t>Cartes de lot</t>
  </si>
  <si>
    <t>La description de l`exigence sera basée sur le formulaire préétabli</t>
  </si>
  <si>
    <t>total</t>
  </si>
  <si>
    <t>2 tracés au couteau et plissement en accordéon</t>
  </si>
  <si>
    <t>% de hausse pour une colonne deux côtés additionnelle</t>
  </si>
  <si>
    <t>Frais supplémentaires pour une colonne additionnelle</t>
  </si>
  <si>
    <t>% de hausse pour deux colonnes deux côtés additionnelles</t>
  </si>
  <si>
    <t>Poids – Partie 30</t>
  </si>
  <si>
    <t>Prix par mille copies – Impression d’enveloppes par jet d’encre</t>
  </si>
  <si>
    <t>Coût de l’insertion à la machine</t>
  </si>
  <si>
    <t xml:space="preserve">Frais de configuration – Impression par jet d’encre </t>
  </si>
  <si>
    <t>Frais de configuration – Insertion à la machine</t>
  </si>
  <si>
    <t>5 articles fournis divers</t>
  </si>
  <si>
    <t>100m blanc, contenu de post-consommation min. de 30%</t>
  </si>
  <si>
    <t xml:space="preserve">100m rose </t>
  </si>
  <si>
    <t>120m blanc vierge</t>
  </si>
  <si>
    <t>100m blanc vierge</t>
  </si>
  <si>
    <t>180 m Index Blanc</t>
  </si>
  <si>
    <t>Formule de calcul  =&gt; (A / D)</t>
  </si>
  <si>
    <t>Formule de calcul  =&gt; (E x F)</t>
  </si>
  <si>
    <t>Formule de calcul  =&gt; [(A/1000) x H]</t>
  </si>
  <si>
    <t>Formule de calcul  =&gt; (I x J)</t>
  </si>
  <si>
    <t>Formule de calcul  =&gt; (C + G + K)</t>
  </si>
  <si>
    <t>Formule de calcul  =&gt; (B x C)</t>
  </si>
  <si>
    <t>Formule de calcul  =&gt; (B + D)</t>
  </si>
  <si>
    <t>Formule de calcul  =&gt; [(A/1000) x E]</t>
  </si>
  <si>
    <t>Formule de calcul  =&gt; (H x I)</t>
  </si>
  <si>
    <t>Formule de calcul  =&gt; (F + J)</t>
  </si>
  <si>
    <t>Formule de calcul  =&gt; (A + B)</t>
  </si>
  <si>
    <t>Formule de calcul  =&gt; (D x E x F)</t>
  </si>
  <si>
    <t>Formule de calcul  =&gt; (D + G)</t>
  </si>
  <si>
    <t>Formule de calcul  =&gt; [(C/1000) x D]</t>
  </si>
  <si>
    <t>Formule de calcul  =&gt; (C / J)</t>
  </si>
  <si>
    <t>Formule de calcul  =&gt; (K x L)</t>
  </si>
  <si>
    <t>Formule de calcul  =&gt; [ (A/1,000) x N ]</t>
  </si>
  <si>
    <t>Formule de calcul =&gt; (O x P)</t>
  </si>
  <si>
    <t>Formule de calcul  =&gt; [ (B/1,000) x N ]</t>
  </si>
  <si>
    <t>Formule de calcul  =&gt; (R x S)</t>
  </si>
  <si>
    <t>Formule de calcul  =&gt; (Q + T)</t>
  </si>
  <si>
    <t>Formule de calcul  =&gt; (I + M + U)</t>
  </si>
  <si>
    <t>Formule de calcul  =&gt; (B + D + E)</t>
  </si>
  <si>
    <t>Formule de calcul  =&gt; [(A/1000) x F]</t>
  </si>
  <si>
    <t>Formule de calcul  =&gt; (G + K)</t>
  </si>
  <si>
    <t>Formule de calcul  =&gt; [(A/1000) x B]</t>
  </si>
  <si>
    <t>Formule de calcul =&gt; (C + G + K)</t>
  </si>
  <si>
    <t>Formule de calcul  =&gt; (B + C)</t>
  </si>
  <si>
    <t>Formule de calcul  =&gt; [(A/1000) x D]</t>
  </si>
  <si>
    <t>Formule de calcul  =&gt; (G x H)</t>
  </si>
  <si>
    <t>Formule de calcul  =&gt; (E + I)</t>
  </si>
  <si>
    <t>Formule de calcul  =&gt; (D + G + H)</t>
  </si>
  <si>
    <t>Formule de calcul =&gt; [(A/1000) x I]</t>
  </si>
  <si>
    <t>Formule de calcul  =&gt; (K x L x M)</t>
  </si>
  <si>
    <t>Formule de calcul  =&gt; (K + N + O)</t>
  </si>
  <si>
    <t>Formule de calcul  =&gt; [(B/1000) x P]</t>
  </si>
  <si>
    <t>Formule de calcul  =&gt; (J + Q)</t>
  </si>
  <si>
    <t>Formule de calcul  =&gt; [ (C/1,000) x S ]</t>
  </si>
  <si>
    <t>Formule de calcul =&gt; (T x U)</t>
  </si>
  <si>
    <t>Formule de calcul  =&gt; (R + V)</t>
  </si>
  <si>
    <t>Formule de calcul =&gt; (A + B)</t>
  </si>
  <si>
    <t>Formule de calcul  =&gt; [(A/1000) x I]</t>
  </si>
  <si>
    <t>Formule de calcul =&gt; [(B/1000) x P]</t>
  </si>
  <si>
    <t>Formule de calcul  =&gt; (T x U)</t>
  </si>
  <si>
    <t>Formule de calcul =&gt; [(A/1000) x F]</t>
  </si>
  <si>
    <t>Formule de calcul  =&gt; (D + E)</t>
  </si>
  <si>
    <t>Formule de calcul  =&gt; (H + I)</t>
  </si>
  <si>
    <t>Formule de calcul  =&gt; [(B/1000) x J]</t>
  </si>
  <si>
    <t>Formule de calcul =&gt; (G + K)</t>
  </si>
  <si>
    <t>Formule de calcul  =&gt; [(C/1000) x M]</t>
  </si>
  <si>
    <t>Formule de calcul  =&gt; (N x O)</t>
  </si>
  <si>
    <t>Formule de calcul  =&gt; (L + P)</t>
  </si>
  <si>
    <t>Formule de calcul  =&gt; [(B/1000) x F]</t>
  </si>
  <si>
    <t>Formule de calcul =&gt; (E + G)</t>
  </si>
  <si>
    <t>Formule de calcul  =&gt; [(C/1000) x I]</t>
  </si>
  <si>
    <t>Formule de calcul  =&gt; (J x K)</t>
  </si>
  <si>
    <t>Formule de calcul  =&gt; (H + L)</t>
  </si>
  <si>
    <t>Formule de calcul  =&gt; (E + G)</t>
  </si>
  <si>
    <t>Formule de calcul  =&gt; (A / G)</t>
  </si>
  <si>
    <t>Formule de calcul  =&gt; [(A/1000) x K]</t>
  </si>
  <si>
    <t>Formule de calcul  =&gt; (L x M)</t>
  </si>
  <si>
    <t>Formule de calcul  =&gt; (F + J + N)</t>
  </si>
  <si>
    <t>Formule de calcul =&gt; (E x F)</t>
  </si>
  <si>
    <t>Formule de calcul =&gt; (B + C)</t>
  </si>
  <si>
    <t>Formule de calcul =&gt; (E + I)</t>
  </si>
  <si>
    <t>Formule de calcul =&gt; [(A/1000) x D]</t>
  </si>
  <si>
    <t>Formule de calcul  =&gt; (C + G)</t>
  </si>
  <si>
    <t>Formule de calcul =&gt; (G x H)</t>
  </si>
  <si>
    <t>Formule de calcul  =&gt; (B + C + D)</t>
  </si>
  <si>
    <t>Formule de calcul  =&gt; (F + G + K)</t>
  </si>
  <si>
    <t>Formule de calcul  =&gt; [(A/1000) x C]</t>
  </si>
  <si>
    <t>Formule de calcul  =&gt; [(B/1000) x E]</t>
  </si>
  <si>
    <t>Formule de calcul  =&gt; (D + F)</t>
  </si>
  <si>
    <t>Formule de calcul  =&gt; [(A x 30/1000) x H]</t>
  </si>
  <si>
    <t>Formule de calcul  =&gt; [(B x 57/1000) x J]</t>
  </si>
  <si>
    <t>Formule de calcul  =&gt; (I + K)</t>
  </si>
  <si>
    <t>Formule de calcul  =&gt; (G + N)</t>
  </si>
  <si>
    <t>Formule de calcul  =&gt; [ (A/1000) x D ]</t>
  </si>
  <si>
    <t>Formule de calcul =&gt; [ (A/1000) x F ]</t>
  </si>
  <si>
    <t>Formule de calcul  =&gt; [ (A/1000) x H ]</t>
  </si>
  <si>
    <t>Formule de calcul =&gt; [(A/1000) x L]</t>
  </si>
  <si>
    <t>Formule de calcul  =&gt; (M +N)</t>
  </si>
  <si>
    <t>Formule de calcul =&gt; (E + G + I + J + K + O)</t>
  </si>
  <si>
    <t>Formule de calcul  =&gt; [(C/1000) x F]</t>
  </si>
  <si>
    <t>Formule de calcul  =&gt; (G + H + L)</t>
  </si>
  <si>
    <t>Coût par tablette</t>
  </si>
  <si>
    <t>Services de personnalisation et de messagerie</t>
  </si>
  <si>
    <t>1 pli</t>
  </si>
  <si>
    <t>1 perforation</t>
  </si>
  <si>
    <t>Pli</t>
  </si>
  <si>
    <t>Prix de base par 1 000 copies</t>
  </si>
  <si>
    <t>Partie 30</t>
  </si>
  <si>
    <t>Partie 57</t>
  </si>
  <si>
    <t>Frais d’impression – Partie 30</t>
  </si>
  <si>
    <t>Frais d’impression – Partie 57</t>
  </si>
  <si>
    <t>Poids – Partie 57</t>
  </si>
  <si>
    <t>1/0 et 1/1</t>
  </si>
  <si>
    <t>30 et 57 Partie</t>
  </si>
  <si>
    <t>Tout compris</t>
  </si>
  <si>
    <t>NCR de 3 parties</t>
  </si>
  <si>
    <t>NCR de 4 parties</t>
  </si>
  <si>
    <t>NCR de 2 parties</t>
  </si>
  <si>
    <t>Trois perforations horizontales</t>
  </si>
  <si>
    <t>Prix total par 1 000 copies</t>
  </si>
  <si>
    <t>Prix par mille copies – Insertion à la machine de 4 articles additionnels
Add'l Items x 4</t>
  </si>
  <si>
    <t>Coût d'expédition à la SCP (ville du soumissionnaire)</t>
  </si>
  <si>
    <t xml:space="preserve"> Livrets de versements (tablettes)</t>
  </si>
  <si>
    <t>Prix de l’impression par 1 000 copies pour Partie 30</t>
  </si>
  <si>
    <t>Prix de l’impression par 1 000 copies pour Partie 57</t>
  </si>
  <si>
    <t>Dimension de l'enveloppe</t>
  </si>
  <si>
    <t>Contenus</t>
  </si>
  <si>
    <t xml:space="preserve">% d'augmentation pour le papier 120 M </t>
  </si>
  <si>
    <t>% de hausse pour deux colonnes additionnelles</t>
  </si>
  <si>
    <t>Frais supplémentaires pour deux colonnes additionnelles</t>
  </si>
  <si>
    <r>
      <t>Frais suppl</t>
    </r>
    <r>
      <rPr>
        <sz val="10"/>
        <rFont val="Calibri"/>
        <family val="2"/>
      </rPr>
      <t>é</t>
    </r>
    <r>
      <rPr>
        <sz val="10"/>
        <rFont val="Arial"/>
        <family val="2"/>
      </rPr>
      <t>mentaires pour deux rainage et pliage</t>
    </r>
  </si>
  <si>
    <r>
      <t>Quantit</t>
    </r>
    <r>
      <rPr>
        <sz val="10"/>
        <rFont val="Calibri"/>
        <family val="2"/>
      </rPr>
      <t>é</t>
    </r>
    <r>
      <rPr>
        <sz val="10"/>
        <rFont val="Arial"/>
        <family val="2"/>
      </rPr>
      <t xml:space="preserve"> (Feuilles)</t>
    </r>
  </si>
  <si>
    <t>Le numéro du formulaire sera prédéterminé par l’ARC.</t>
  </si>
  <si>
    <t>La description de l`exigence sera basée sur le formulaire préétabli.</t>
  </si>
  <si>
    <t>Les spécifications d’insertion sont fondées sur le no du formulaire prédéterminé.</t>
  </si>
  <si>
    <r>
      <t>Selon le num</t>
    </r>
    <r>
      <rPr>
        <sz val="10"/>
        <rFont val="Calibri"/>
        <family val="2"/>
      </rPr>
      <t>é</t>
    </r>
    <r>
      <rPr>
        <sz val="10"/>
        <rFont val="Arial"/>
        <family val="2"/>
      </rPr>
      <t xml:space="preserve">ro du formulaire (soit des tablettes de 50 ou soit des tablettes de 100) </t>
    </r>
  </si>
  <si>
    <r>
      <t>Formule de calcul</t>
    </r>
    <r>
      <rPr>
        <sz val="10"/>
        <color indexed="10"/>
        <rFont val="Arial"/>
        <family val="2"/>
      </rPr>
      <t xml:space="preserve"> =&gt; [(A/1000) x B]</t>
    </r>
  </si>
  <si>
    <r>
      <t>Frais suppl</t>
    </r>
    <r>
      <rPr>
        <sz val="10"/>
        <rFont val="Calibri"/>
        <family val="2"/>
      </rPr>
      <t>é</t>
    </r>
    <r>
      <rPr>
        <sz val="10"/>
        <rFont val="Arial"/>
        <family val="2"/>
      </rPr>
      <t>mentaires pour le papier 120 m</t>
    </r>
  </si>
  <si>
    <t>Feuilles par tablette</t>
  </si>
  <si>
    <t xml:space="preserve">Selon le numéro du formulaire (soit des tablettes de 50 ou soit des tablettes de 100) </t>
  </si>
  <si>
    <r>
      <t>Frais suppl</t>
    </r>
    <r>
      <rPr>
        <sz val="10"/>
        <rFont val="Calibri"/>
        <family val="2"/>
      </rPr>
      <t>é</t>
    </r>
    <r>
      <rPr>
        <sz val="10"/>
        <rFont val="Arial"/>
        <family val="2"/>
      </rPr>
      <t>mentaires pour le numérotage</t>
    </r>
  </si>
  <si>
    <r>
      <t>num</t>
    </r>
    <r>
      <rPr>
        <sz val="10"/>
        <rFont val="Calibri"/>
        <family val="2"/>
      </rPr>
      <t>é</t>
    </r>
    <r>
      <rPr>
        <sz val="10"/>
        <rFont val="Arial"/>
        <family val="2"/>
      </rPr>
      <t>rotage</t>
    </r>
  </si>
  <si>
    <r>
      <t xml:space="preserve"> Formulaire </t>
    </r>
    <r>
      <rPr>
        <b/>
        <sz val="10"/>
        <rFont val="Calibri"/>
        <family val="2"/>
      </rPr>
      <t>à</t>
    </r>
    <r>
      <rPr>
        <b/>
        <sz val="10"/>
        <rFont val="Arial"/>
        <family val="2"/>
      </rPr>
      <t xml:space="preserve"> feuilles simples</t>
    </r>
  </si>
  <si>
    <t>Tablette de formulaire à feuilles simples</t>
  </si>
  <si>
    <t xml:space="preserve"> Formulaire à feuilles simples</t>
  </si>
  <si>
    <r>
      <t>fran</t>
    </r>
    <r>
      <rPr>
        <sz val="10"/>
        <rFont val="Calibri"/>
        <family val="2"/>
      </rPr>
      <t>ç</t>
    </r>
    <r>
      <rPr>
        <sz val="10"/>
        <rFont val="Arial"/>
        <family val="2"/>
      </rPr>
      <t>ais</t>
    </r>
  </si>
  <si>
    <r>
      <t>Frais suppl</t>
    </r>
    <r>
      <rPr>
        <sz val="10"/>
        <rFont val="Calibri"/>
        <family val="2"/>
      </rPr>
      <t>é</t>
    </r>
    <r>
      <rPr>
        <sz val="10"/>
        <rFont val="Arial"/>
        <family val="2"/>
      </rPr>
      <t>mentaires pour une perforation</t>
    </r>
  </si>
  <si>
    <r>
      <t>Prix de l’impression par 1 000 copies (fran</t>
    </r>
    <r>
      <rPr>
        <sz val="10"/>
        <rFont val="Calibri"/>
        <family val="2"/>
      </rPr>
      <t>ç</t>
    </r>
    <r>
      <rPr>
        <sz val="10"/>
        <rFont val="Arial"/>
        <family val="2"/>
      </rPr>
      <t>ais)</t>
    </r>
  </si>
  <si>
    <t>Frais supplémentaires pour le papier 120 m</t>
  </si>
  <si>
    <t>Frais supplémentaires pour une perforation</t>
  </si>
  <si>
    <t>Coût total de l’impression</t>
  </si>
  <si>
    <t>Formule de calcul  =&gt; [ (C/1000) x S ]</t>
  </si>
  <si>
    <r>
      <t xml:space="preserve">Formulaire </t>
    </r>
    <r>
      <rPr>
        <b/>
        <sz val="10"/>
        <rFont val="Calibri"/>
        <family val="2"/>
      </rPr>
      <t>à</t>
    </r>
    <r>
      <rPr>
        <b/>
        <sz val="10"/>
        <rFont val="Arial"/>
        <family val="2"/>
      </rPr>
      <t xml:space="preserve"> feuilles simples</t>
    </r>
  </si>
  <si>
    <t>Frais supplémentaires pour 1 pliage</t>
  </si>
  <si>
    <t>Frais supplémentaires pour 2 pliages</t>
  </si>
  <si>
    <t>Frais supplémentaires pour trois perforations</t>
  </si>
  <si>
    <r>
      <t>Frais supplémentaires</t>
    </r>
    <r>
      <rPr>
        <sz val="10"/>
        <rFont val="Arial"/>
        <family val="2"/>
      </rPr>
      <t xml:space="preserve"> pour trois perforations</t>
    </r>
  </si>
  <si>
    <r>
      <t xml:space="preserve"> Formulaire </t>
    </r>
    <r>
      <rPr>
        <b/>
        <sz val="10"/>
        <color indexed="8"/>
        <rFont val="Calibri"/>
        <family val="2"/>
      </rPr>
      <t>à</t>
    </r>
    <r>
      <rPr>
        <b/>
        <sz val="10"/>
        <color indexed="8"/>
        <rFont val="Arial"/>
        <family val="2"/>
      </rPr>
      <t xml:space="preserve"> feuilles simples</t>
    </r>
  </si>
  <si>
    <r>
      <t>Num</t>
    </r>
    <r>
      <rPr>
        <sz val="10"/>
        <color indexed="8"/>
        <rFont val="Calibri"/>
        <family val="2"/>
      </rPr>
      <t>é</t>
    </r>
    <r>
      <rPr>
        <sz val="10"/>
        <color indexed="8"/>
        <rFont val="Arial"/>
        <family val="2"/>
      </rPr>
      <t>ro du formulaire</t>
    </r>
  </si>
  <si>
    <r>
      <t>Coût de l’impression (fran</t>
    </r>
    <r>
      <rPr>
        <b/>
        <sz val="10"/>
        <color indexed="8"/>
        <rFont val="Calibri"/>
        <family val="2"/>
      </rPr>
      <t>ç</t>
    </r>
    <r>
      <rPr>
        <b/>
        <sz val="10"/>
        <color indexed="8"/>
        <rFont val="Arial"/>
        <family val="2"/>
      </rPr>
      <t>ais)</t>
    </r>
  </si>
  <si>
    <t>Frais supplémentaires pour 4 pliages</t>
  </si>
  <si>
    <t>Frais supplémentaires pour 4 po</t>
  </si>
  <si>
    <t xml:space="preserve"> 2 plis – pliage en C à 3 panneaux </t>
  </si>
  <si>
    <t>Astroparche 120 M, blanc</t>
  </si>
  <si>
    <t xml:space="preserve">2 plis – pliage en C à 3 panneaux </t>
  </si>
  <si>
    <t xml:space="preserve"> noir sur deux côtés</t>
  </si>
  <si>
    <t>Colle, image commune</t>
  </si>
  <si>
    <t>Colle, désignations, numérotage</t>
  </si>
  <si>
    <t>4 Plis - Pli accordéon 5 panneaux</t>
  </si>
  <si>
    <r>
      <t>Frais supplémentaires pour le num</t>
    </r>
    <r>
      <rPr>
        <sz val="10"/>
        <color indexed="8"/>
        <rFont val="Calibri"/>
        <family val="2"/>
      </rPr>
      <t>é</t>
    </r>
    <r>
      <rPr>
        <sz val="10"/>
        <color indexed="8"/>
        <rFont val="Arial"/>
        <family val="2"/>
      </rPr>
      <t>rotage</t>
    </r>
  </si>
  <si>
    <r>
      <t>Le poids est prédétermin</t>
    </r>
    <r>
      <rPr>
        <sz val="10"/>
        <color indexed="8"/>
        <rFont val="Calibri"/>
        <family val="2"/>
      </rPr>
      <t>é</t>
    </r>
    <r>
      <rPr>
        <sz val="10"/>
        <color indexed="8"/>
        <rFont val="Arial"/>
        <family val="2"/>
      </rPr>
      <t xml:space="preserve"> par l'ARC</t>
    </r>
  </si>
  <si>
    <t>Le poids est prédéterminé par l'ARC</t>
  </si>
  <si>
    <r>
      <t>Prix de l’impression par 1 000 copies (fran</t>
    </r>
    <r>
      <rPr>
        <sz val="10"/>
        <color indexed="8"/>
        <rFont val="Calibri"/>
        <family val="2"/>
      </rPr>
      <t>ç</t>
    </r>
    <r>
      <rPr>
        <sz val="10"/>
        <color indexed="8"/>
        <rFont val="Arial"/>
        <family val="2"/>
      </rPr>
      <t>ais)</t>
    </r>
  </si>
  <si>
    <r>
      <t>Co</t>
    </r>
    <r>
      <rPr>
        <b/>
        <sz val="10"/>
        <color indexed="8"/>
        <rFont val="Calibri"/>
        <family val="2"/>
      </rPr>
      <t>û</t>
    </r>
    <r>
      <rPr>
        <b/>
        <sz val="10"/>
        <color indexed="8"/>
        <rFont val="Arial"/>
        <family val="2"/>
      </rPr>
      <t>t de l'impression par jet d'encre</t>
    </r>
  </si>
  <si>
    <r>
      <t xml:space="preserve">Prix par 1 000 copies - Insertion </t>
    </r>
    <r>
      <rPr>
        <sz val="10"/>
        <color indexed="8"/>
        <rFont val="Calibri"/>
        <family val="2"/>
      </rPr>
      <t>à</t>
    </r>
    <r>
      <rPr>
        <sz val="10"/>
        <color indexed="8"/>
        <rFont val="Arial"/>
        <family val="2"/>
      </rPr>
      <t xml:space="preserve"> la machine</t>
    </r>
  </si>
  <si>
    <r>
      <t>Les sp</t>
    </r>
    <r>
      <rPr>
        <sz val="10"/>
        <color indexed="8"/>
        <rFont val="Calibri"/>
        <family val="2"/>
      </rPr>
      <t>é</t>
    </r>
    <r>
      <rPr>
        <sz val="10"/>
        <color indexed="8"/>
        <rFont val="Arial"/>
        <family val="2"/>
      </rPr>
      <t>cifications d</t>
    </r>
    <r>
      <rPr>
        <sz val="10"/>
        <color indexed="8"/>
        <rFont val="Calibri"/>
        <family val="2"/>
      </rPr>
      <t>´i</t>
    </r>
    <r>
      <rPr>
        <sz val="10"/>
        <color indexed="8"/>
        <rFont val="Arial"/>
        <family val="2"/>
      </rPr>
      <t>nsertion</t>
    </r>
  </si>
  <si>
    <r>
      <t>fran</t>
    </r>
    <r>
      <rPr>
        <sz val="10"/>
        <color indexed="8"/>
        <rFont val="Calibri"/>
        <family val="2"/>
      </rPr>
      <t>çai</t>
    </r>
    <r>
      <rPr>
        <sz val="10"/>
        <color indexed="8"/>
        <rFont val="Arial"/>
        <family val="2"/>
      </rPr>
      <t>s</t>
    </r>
  </si>
  <si>
    <r>
      <t xml:space="preserve">Prix par 1 000 copies - Insertion d'un item </t>
    </r>
    <r>
      <rPr>
        <sz val="10"/>
        <color indexed="8"/>
        <rFont val="Calibri"/>
        <family val="2"/>
      </rPr>
      <t>à</t>
    </r>
    <r>
      <rPr>
        <sz val="10"/>
        <color indexed="8"/>
        <rFont val="Arial"/>
        <family val="2"/>
      </rPr>
      <t xml:space="preserve"> la machine</t>
    </r>
  </si>
  <si>
    <r>
      <t xml:space="preserve">Prix total par 1 000 copies - Insertion </t>
    </r>
    <r>
      <rPr>
        <sz val="10"/>
        <color indexed="8"/>
        <rFont val="Calibri"/>
        <family val="2"/>
      </rPr>
      <t>à</t>
    </r>
    <r>
      <rPr>
        <sz val="10"/>
        <color indexed="8"/>
        <rFont val="Arial"/>
        <family val="2"/>
      </rPr>
      <t xml:space="preserve"> la machine</t>
    </r>
  </si>
  <si>
    <t>Couleur 2 côtés</t>
  </si>
  <si>
    <t>TABLEAU I: La cote totale pour le prix évalué</t>
  </si>
  <si>
    <t>SCÉNARIO(S)</t>
  </si>
  <si>
    <t>POURCENTAGE PONDÉRAL 
(% PDS)</t>
  </si>
  <si>
    <t>PRIX TOTAL DES
SCÉNARIOS
(PTS)</t>
  </si>
  <si>
    <t xml:space="preserve"> LA COTE POUR LE PRIX ÉVALUÉ DES SCÉNARIOS
(PTS) x (% PDS)</t>
  </si>
  <si>
    <r>
      <t>Le poids sera prédétermin</t>
    </r>
    <r>
      <rPr>
        <sz val="10"/>
        <rFont val="Calibri"/>
        <family val="2"/>
      </rPr>
      <t>é</t>
    </r>
    <r>
      <rPr>
        <sz val="10"/>
        <rFont val="Arial"/>
        <family val="2"/>
      </rPr>
      <t xml:space="preserve"> par l'ARC</t>
    </r>
  </si>
  <si>
    <t xml:space="preserve">LA COTE TOTALE POUR LE PRIX ÉVALUÉ   </t>
  </si>
  <si>
    <t>Tableau A : Coût total des scenarios des formulaires à feuilles simples</t>
  </si>
  <si>
    <t>Tableau B : Coût total des scenarios des cartes de lot</t>
  </si>
  <si>
    <t xml:space="preserve">Tableau E : Coût total des scenarios des livrets de versemants </t>
  </si>
  <si>
    <t>Tableau F : Coût total des scenarios de la personnalisation</t>
  </si>
  <si>
    <t>Tableau A1 : Coût total des scenarios des formulaires à feuilles simples numériques</t>
  </si>
  <si>
    <t>Matériel</t>
  </si>
  <si>
    <r>
      <t>Numé</t>
    </r>
    <r>
      <rPr>
        <sz val="10"/>
        <color indexed="8"/>
        <rFont val="Arial"/>
        <family val="2"/>
      </rPr>
      <t>ro du formulaire</t>
    </r>
  </si>
  <si>
    <t>Coût total des scenarios des cartes de lot (Tableau B)</t>
  </si>
  <si>
    <t>Coût total des scenarios des formulaires à feuilles simples numériques (Tableau A1)</t>
  </si>
  <si>
    <t>Coût total des scenarios des formulaires à feuilles simples (Tableau A)</t>
  </si>
  <si>
    <t>Coût total des scenarios des formulaires autocopiant (Tableau C)</t>
  </si>
  <si>
    <t>Formulaire autocopiant</t>
  </si>
  <si>
    <t xml:space="preserve">Tableau C : Coût total des scenarios des formulaires autocopiant </t>
  </si>
  <si>
    <t>Coût total des scenarios des livrets de versemants (Tableau E)</t>
  </si>
  <si>
    <t>Coût total des scenarios de la personnalisation
 (Tableau F)</t>
  </si>
  <si>
    <t>Matériel : OFFSET DE 100 M BLANC, CONTENU DE POST-CONSOMMATION MIN. DE 30 %</t>
  </si>
  <si>
    <t>Matériel : 180 M INDEX BLANC</t>
  </si>
  <si>
    <t>Matériel : Astroparche 120 M, COULEURS ou l'équivalent</t>
  </si>
  <si>
    <t>FRAIS SUPPLÉMENTAIRES POUR LA Matériel</t>
  </si>
  <si>
    <t>Matériel vierge, 8,5 x 11 (grain long)</t>
  </si>
  <si>
    <t>Article 2 : La matériel est en sus, l'ARC fournira la Matériel préimprimée de base indiquée au tableau A ou ajoutera des stocks de l'article 3 ci-dessus au besoin.</t>
  </si>
  <si>
    <r>
      <t>Quantité : </t>
    </r>
    <r>
      <rPr>
        <sz val="1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200 000 et plus</t>
    </r>
  </si>
  <si>
    <t>De 41 à 249 lb     Prix ferme par lb</t>
  </si>
  <si>
    <t xml:space="preserve">De 250 à 499 lb Prix ferme par lb </t>
  </si>
  <si>
    <r>
      <t>Pourcentage d'augmentation pour le papier OFFSET N</t>
    </r>
    <r>
      <rPr>
        <b/>
        <vertAlign val="superscript"/>
        <sz val="10"/>
        <color indexed="10"/>
        <rFont val="Arial"/>
        <family val="2"/>
      </rPr>
      <t>O </t>
    </r>
    <r>
      <rPr>
        <b/>
        <sz val="10"/>
        <color indexed="10"/>
        <rFont val="Arial"/>
        <family val="2"/>
      </rPr>
      <t>2 100 M BLANC vierge, sur le coût du papier uniquement  </t>
    </r>
  </si>
  <si>
    <t>Ottawa, Nepean ON &amp; Gatineau (NCR)</t>
  </si>
  <si>
    <t>Winnipeg, MB</t>
  </si>
  <si>
    <t>Summerside, PE</t>
  </si>
  <si>
    <t>Toronto, Mississauga, Oshawa and Whitby, ON</t>
  </si>
  <si>
    <t>Vancouver, BC</t>
  </si>
  <si>
    <t>Montreal/Laval QC</t>
  </si>
  <si>
    <t>Quebec, QC</t>
  </si>
  <si>
    <t>Rimouski, QC</t>
  </si>
  <si>
    <t>Rouyn-Noranda, QC</t>
  </si>
  <si>
    <t>Shawinigan, QC</t>
  </si>
  <si>
    <t>Sherbrooke, QC</t>
  </si>
  <si>
    <t>Trois-Rivieres, QC</t>
  </si>
  <si>
    <t>Bathurst, NB</t>
  </si>
  <si>
    <t>Borden-Carleton, PE</t>
  </si>
  <si>
    <t>Charlottetown, PE</t>
  </si>
  <si>
    <t>Dartmouth, NS</t>
  </si>
  <si>
    <t>Grand Falls-Windsor, NL</t>
  </si>
  <si>
    <t>Halifax, NS</t>
  </si>
  <si>
    <t>Moncton, NB</t>
  </si>
  <si>
    <t>Mount Pearl, NL</t>
  </si>
  <si>
    <t>Saint John, NB</t>
  </si>
  <si>
    <t>St. John's, NL</t>
  </si>
  <si>
    <t>Sydney, NS</t>
  </si>
  <si>
    <t>Barrie, ON</t>
  </si>
  <si>
    <t>Belleville, ON</t>
  </si>
  <si>
    <t>Greater Sudbury, ON</t>
  </si>
  <si>
    <t>Hamilton, ON</t>
  </si>
  <si>
    <t>Kingston, ON</t>
  </si>
  <si>
    <t>Kitchener, ON</t>
  </si>
  <si>
    <t>London, ON</t>
  </si>
  <si>
    <t>North Bay, ON</t>
  </si>
  <si>
    <t>Peterborough, ON</t>
  </si>
  <si>
    <t>Sault Ste. Marie, ON</t>
  </si>
  <si>
    <t>St. Catharines, ON</t>
  </si>
  <si>
    <t>Thunder Bay, ON</t>
  </si>
  <si>
    <t>Windsor, ON</t>
  </si>
  <si>
    <t>Kelowna, BC</t>
  </si>
  <si>
    <t>Penticton, BC</t>
  </si>
  <si>
    <t>Prince George, BC</t>
  </si>
  <si>
    <t>Surrey, BC</t>
  </si>
  <si>
    <t>Victoria, BC</t>
  </si>
  <si>
    <t>Brandon, MB</t>
  </si>
  <si>
    <t>Calgary, AB</t>
  </si>
  <si>
    <t>Red Deer, AB</t>
  </si>
  <si>
    <t>Regina, SK</t>
  </si>
  <si>
    <t>Saskatoon, SK</t>
  </si>
  <si>
    <t>Brossard, QC</t>
  </si>
  <si>
    <t>Chicoutimi, QC</t>
  </si>
  <si>
    <t>Jonquiere, QC</t>
  </si>
  <si>
    <t xml:space="preserve">Richmond, BC </t>
  </si>
  <si>
    <t xml:space="preserve">Edmonton, AB </t>
  </si>
  <si>
    <t>Whitehorse, YT</t>
  </si>
  <si>
    <t>Yellowknife, NT</t>
  </si>
  <si>
    <t>Iqaluit,  NU</t>
  </si>
  <si>
    <t>Tableau I : Posters - en fonction de 10 (dix) jours ouvrables</t>
  </si>
  <si>
    <t>Posters</t>
  </si>
  <si>
    <t>Quantité :</t>
  </si>
  <si>
    <t>de 2,500 et plus</t>
  </si>
  <si>
    <t>Préparation du courrier de quartier</t>
  </si>
  <si>
    <t>Tout le travail nécessaire pour préparer les éléments pour le courrier de quartier</t>
  </si>
  <si>
    <t>Un côté seulement</t>
  </si>
  <si>
    <t xml:space="preserve">Deux côtés </t>
  </si>
  <si>
    <t>Tableau C : Établissement du prix du formulaire NCR – en fonction de 20 (vingt) jours ouvrables</t>
  </si>
  <si>
    <t>2 x 3½</t>
  </si>
  <si>
    <t xml:space="preserve">10 pt couverture </t>
  </si>
  <si>
    <t>1 pli à la machine (pli unique)</t>
  </si>
  <si>
    <t>1 pli à la main (pli unique)</t>
  </si>
  <si>
    <t>Livraison à Postes Canada (ville du soumissionnaire)</t>
  </si>
  <si>
    <t>/LB</t>
  </si>
  <si>
    <t>/À l'unité</t>
  </si>
  <si>
    <t>`</t>
  </si>
  <si>
    <t>Quadrichromie plus verni un (1) côté             
10 pt, couverture C1C</t>
  </si>
  <si>
    <t xml:space="preserve">Quadrichromie plus verni deux (2) côtés       
10 pt, couverture C2C                                                                                                  </t>
  </si>
  <si>
    <t>Tableau A : Établissement du prix du formulaire à feuilles simples – en fonction de 13 (treize) á 15 (quinze) jours ouvrables</t>
  </si>
  <si>
    <t>Quantité :
jusqu'à 499</t>
  </si>
  <si>
    <t>Quantité :
de 2 000 à 4 999</t>
  </si>
  <si>
    <t>Quantité :
de 500 à 1 999</t>
  </si>
  <si>
    <t>Quantité :
jusqu'à 499</t>
  </si>
  <si>
    <t>Quantité :
de 500 à 1 999</t>
  </si>
  <si>
    <t>Tableau A1 : Établissement du prix du formulaire à feuilles simples numérique – en fonction de 13 (treize) jours ouvrables</t>
  </si>
  <si>
    <t>Quantité :
de 5 000 et plus</t>
  </si>
  <si>
    <t>Tableau E : Établissement du prix des livrets de versements (tablettes) PD7A-RB et W1-RB - en fonction de 25 (vingt cinq) jours ouvrables</t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</si>
  <si>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jusqu'à 49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</si>
  <si>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50 à 99 </t>
    </r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</si>
  <si>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100 à 499 </t>
    </r>
  </si>
  <si>
    <t>Prix ferme par 1 000 livrets
 (tablettes)</t>
  </si>
  <si>
    <t>8 jours</t>
  </si>
  <si>
    <t>10 jours</t>
  </si>
  <si>
    <t>11  jours</t>
  </si>
  <si>
    <t>12 jours</t>
  </si>
  <si>
    <t>de 50 à 499</t>
  </si>
  <si>
    <t>de 500 à 1,499</t>
  </si>
  <si>
    <t>de 1,500 à 2,499</t>
  </si>
  <si>
    <t>jusqu'à 49</t>
  </si>
  <si>
    <r>
      <t>Quantité : </t>
    </r>
    <r>
      <rPr>
        <sz val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>de 15 000 à 25 000 </t>
    </r>
  </si>
  <si>
    <t>Livrets de Versemants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</si>
</sst>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"/>
    <numFmt numFmtId="178" formatCode="#,##0.00;[Red]#,##0.00"/>
    <numFmt numFmtId="179" formatCode="#,##0.00_ ;\-#,##0.00\ "/>
    <numFmt numFmtId="180" formatCode="#,##0.0000"/>
    <numFmt numFmtId="181" formatCode="#,##0.00\ [$$-C0C]"/>
    <numFmt numFmtId="182" formatCode="#,##0.0000\ [$$-C0C]"/>
    <numFmt numFmtId="183" formatCode="&quot;$&quot;#,##0.0000;[Red]\-&quot;$&quot;#,##0.0000"/>
    <numFmt numFmtId="184" formatCode="#,##0.0000_ ;\-#,##0.0000\ "/>
    <numFmt numFmtId="185" formatCode="0.0%"/>
    <numFmt numFmtId="186" formatCode="#,##0.00_ ;[Red]\-#,##0.00\ "/>
    <numFmt numFmtId="187" formatCode="#,##0_ ;[Red]\-#,##0\ "/>
    <numFmt numFmtId="188" formatCode="&quot;$&quot;#,##0.0000"/>
  </numFmts>
  <fonts count="8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333333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6600CC"/>
      <name val="Arial"/>
      <family val="2"/>
    </font>
    <font>
      <b/>
      <i/>
      <sz val="10"/>
      <color rgb="FF00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57" fillId="0" borderId="0">
      <alignment/>
      <protection/>
    </xf>
    <xf numFmtId="0" fontId="12" fillId="0" borderId="0">
      <alignment/>
      <protection/>
    </xf>
    <xf numFmtId="0" fontId="1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95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8" borderId="13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172" fontId="0" fillId="8" borderId="14" xfId="0" applyNumberFormat="1" applyFont="1" applyFill="1" applyBorder="1" applyAlignment="1">
      <alignment horizontal="center"/>
    </xf>
    <xf numFmtId="172" fontId="0" fillId="26" borderId="14" xfId="0" applyNumberFormat="1" applyFont="1" applyFill="1" applyBorder="1" applyAlignment="1">
      <alignment horizontal="center"/>
    </xf>
    <xf numFmtId="172" fontId="0" fillId="26" borderId="15" xfId="0" applyNumberFormat="1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8" borderId="11" xfId="0" applyNumberFormat="1" applyFont="1" applyFill="1" applyBorder="1" applyAlignment="1">
      <alignment horizontal="center"/>
    </xf>
    <xf numFmtId="1" fontId="0" fillId="8" borderId="17" xfId="0" applyNumberFormat="1" applyFont="1" applyFill="1" applyBorder="1" applyAlignment="1">
      <alignment horizontal="center"/>
    </xf>
    <xf numFmtId="1" fontId="0" fillId="26" borderId="11" xfId="0" applyNumberFormat="1" applyFont="1" applyFill="1" applyBorder="1" applyAlignment="1">
      <alignment horizontal="center"/>
    </xf>
    <xf numFmtId="1" fontId="0" fillId="26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2" fontId="0" fillId="26" borderId="12" xfId="0" applyNumberFormat="1" applyFont="1" applyFill="1" applyBorder="1" applyAlignment="1">
      <alignment/>
    </xf>
    <xf numFmtId="1" fontId="0" fillId="26" borderId="18" xfId="0" applyNumberFormat="1" applyFont="1" applyFill="1" applyBorder="1" applyAlignment="1">
      <alignment/>
    </xf>
    <xf numFmtId="1" fontId="0" fillId="26" borderId="19" xfId="0" applyNumberFormat="1" applyFont="1" applyFill="1" applyBorder="1" applyAlignment="1">
      <alignment/>
    </xf>
    <xf numFmtId="1" fontId="0" fillId="26" borderId="20" xfId="0" applyNumberFormat="1" applyFont="1" applyFill="1" applyBorder="1" applyAlignment="1">
      <alignment/>
    </xf>
    <xf numFmtId="4" fontId="0" fillId="26" borderId="12" xfId="0" applyNumberFormat="1" applyFont="1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6" fillId="20" borderId="22" xfId="0" applyFont="1" applyFill="1" applyBorder="1" applyAlignment="1">
      <alignment/>
    </xf>
    <xf numFmtId="0" fontId="1" fillId="20" borderId="22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27" borderId="23" xfId="0" applyNumberFormat="1" applyFont="1" applyFill="1" applyBorder="1" applyAlignment="1">
      <alignment horizontal="center"/>
    </xf>
    <xf numFmtId="3" fontId="0" fillId="8" borderId="11" xfId="0" applyNumberFormat="1" applyFont="1" applyFill="1" applyBorder="1" applyAlignment="1">
      <alignment horizontal="center"/>
    </xf>
    <xf numFmtId="3" fontId="0" fillId="8" borderId="24" xfId="0" applyNumberFormat="1" applyFont="1" applyFill="1" applyBorder="1" applyAlignment="1">
      <alignment horizontal="center"/>
    </xf>
    <xf numFmtId="1" fontId="0" fillId="8" borderId="24" xfId="0" applyNumberFormat="1" applyFont="1" applyFill="1" applyBorder="1" applyAlignment="1">
      <alignment horizontal="center"/>
    </xf>
    <xf numFmtId="0" fontId="0" fillId="26" borderId="17" xfId="0" applyFont="1" applyFill="1" applyBorder="1" applyAlignment="1">
      <alignment/>
    </xf>
    <xf numFmtId="1" fontId="0" fillId="26" borderId="0" xfId="0" applyNumberFormat="1" applyFont="1" applyFill="1" applyBorder="1" applyAlignment="1">
      <alignment/>
    </xf>
    <xf numFmtId="0" fontId="6" fillId="20" borderId="22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25" borderId="18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2" fontId="0" fillId="20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3" fontId="1" fillId="8" borderId="26" xfId="0" applyNumberFormat="1" applyFont="1" applyFill="1" applyBorder="1" applyAlignment="1">
      <alignment horizontal="center"/>
    </xf>
    <xf numFmtId="3" fontId="1" fillId="21" borderId="27" xfId="0" applyNumberFormat="1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3" fontId="1" fillId="8" borderId="28" xfId="0" applyNumberFormat="1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2" fontId="0" fillId="27" borderId="23" xfId="58" applyNumberFormat="1" applyFont="1" applyFill="1" applyBorder="1" applyAlignment="1">
      <alignment horizontal="center"/>
      <protection/>
    </xf>
    <xf numFmtId="1" fontId="0" fillId="8" borderId="29" xfId="0" applyNumberFormat="1" applyFont="1" applyFill="1" applyBorder="1" applyAlignment="1">
      <alignment horizontal="center"/>
    </xf>
    <xf numFmtId="1" fontId="0" fillId="26" borderId="29" xfId="0" applyNumberFormat="1" applyFont="1" applyFill="1" applyBorder="1" applyAlignment="1">
      <alignment horizontal="center"/>
    </xf>
    <xf numFmtId="9" fontId="0" fillId="28" borderId="19" xfId="0" applyNumberFormat="1" applyFont="1" applyFill="1" applyBorder="1" applyAlignment="1">
      <alignment horizontal="center"/>
    </xf>
    <xf numFmtId="172" fontId="0" fillId="26" borderId="15" xfId="0" applyNumberFormat="1" applyFont="1" applyFill="1" applyBorder="1" applyAlignment="1">
      <alignment/>
    </xf>
    <xf numFmtId="0" fontId="1" fillId="26" borderId="17" xfId="0" applyFont="1" applyFill="1" applyBorder="1" applyAlignment="1">
      <alignment/>
    </xf>
    <xf numFmtId="0" fontId="1" fillId="8" borderId="30" xfId="0" applyFont="1" applyFill="1" applyBorder="1" applyAlignment="1">
      <alignment/>
    </xf>
    <xf numFmtId="0" fontId="1" fillId="26" borderId="31" xfId="0" applyFont="1" applyFill="1" applyBorder="1" applyAlignment="1">
      <alignment/>
    </xf>
    <xf numFmtId="0" fontId="0" fillId="26" borderId="31" xfId="0" applyFont="1" applyFill="1" applyBorder="1" applyAlignment="1">
      <alignment/>
    </xf>
    <xf numFmtId="0" fontId="1" fillId="8" borderId="31" xfId="0" applyFont="1" applyFill="1" applyBorder="1" applyAlignment="1">
      <alignment/>
    </xf>
    <xf numFmtId="0" fontId="0" fillId="26" borderId="32" xfId="0" applyFont="1" applyFill="1" applyBorder="1" applyAlignment="1">
      <alignment/>
    </xf>
    <xf numFmtId="3" fontId="0" fillId="8" borderId="17" xfId="0" applyNumberFormat="1" applyFont="1" applyFill="1" applyBorder="1" applyAlignment="1">
      <alignment horizontal="center"/>
    </xf>
    <xf numFmtId="172" fontId="0" fillId="26" borderId="33" xfId="0" applyNumberFormat="1" applyFont="1" applyFill="1" applyBorder="1" applyAlignment="1">
      <alignment/>
    </xf>
    <xf numFmtId="1" fontId="0" fillId="26" borderId="23" xfId="0" applyNumberFormat="1" applyFont="1" applyFill="1" applyBorder="1" applyAlignment="1">
      <alignment/>
    </xf>
    <xf numFmtId="1" fontId="0" fillId="26" borderId="24" xfId="0" applyNumberFormat="1" applyFont="1" applyFill="1" applyBorder="1" applyAlignment="1">
      <alignment horizontal="center"/>
    </xf>
    <xf numFmtId="3" fontId="0" fillId="26" borderId="24" xfId="0" applyNumberFormat="1" applyFont="1" applyFill="1" applyBorder="1" applyAlignment="1">
      <alignment horizontal="center"/>
    </xf>
    <xf numFmtId="4" fontId="0" fillId="26" borderId="33" xfId="0" applyNumberFormat="1" applyFont="1" applyFill="1" applyBorder="1" applyAlignment="1">
      <alignment/>
    </xf>
    <xf numFmtId="1" fontId="0" fillId="26" borderId="34" xfId="0" applyNumberFormat="1" applyFont="1" applyFill="1" applyBorder="1" applyAlignment="1">
      <alignment/>
    </xf>
    <xf numFmtId="1" fontId="0" fillId="8" borderId="35" xfId="0" applyNumberFormat="1" applyFont="1" applyFill="1" applyBorder="1" applyAlignment="1">
      <alignment horizontal="center"/>
    </xf>
    <xf numFmtId="172" fontId="0" fillId="8" borderId="29" xfId="0" applyNumberFormat="1" applyFont="1" applyFill="1" applyBorder="1" applyAlignment="1">
      <alignment horizontal="center"/>
    </xf>
    <xf numFmtId="172" fontId="0" fillId="26" borderId="29" xfId="0" applyNumberFormat="1" applyFont="1" applyFill="1" applyBorder="1" applyAlignment="1">
      <alignment horizontal="center"/>
    </xf>
    <xf numFmtId="3" fontId="0" fillId="8" borderId="36" xfId="0" applyNumberFormat="1" applyFont="1" applyFill="1" applyBorder="1" applyAlignment="1">
      <alignment horizontal="center"/>
    </xf>
    <xf numFmtId="1" fontId="0" fillId="26" borderId="35" xfId="0" applyNumberFormat="1" applyFont="1" applyFill="1" applyBorder="1" applyAlignment="1">
      <alignment horizontal="center"/>
    </xf>
    <xf numFmtId="3" fontId="0" fillId="8" borderId="37" xfId="0" applyNumberFormat="1" applyFont="1" applyFill="1" applyBorder="1" applyAlignment="1">
      <alignment horizontal="center"/>
    </xf>
    <xf numFmtId="3" fontId="0" fillId="26" borderId="11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2" fontId="0" fillId="20" borderId="22" xfId="0" applyNumberFormat="1" applyFont="1" applyFill="1" applyBorder="1" applyAlignment="1">
      <alignment horizontal="center"/>
    </xf>
    <xf numFmtId="2" fontId="0" fillId="20" borderId="19" xfId="0" applyNumberFormat="1" applyFont="1" applyFill="1" applyBorder="1" applyAlignment="1">
      <alignment horizontal="center"/>
    </xf>
    <xf numFmtId="2" fontId="0" fillId="27" borderId="38" xfId="0" applyNumberFormat="1" applyFont="1" applyFill="1" applyBorder="1" applyAlignment="1">
      <alignment horizontal="center"/>
    </xf>
    <xf numFmtId="2" fontId="0" fillId="27" borderId="39" xfId="0" applyNumberFormat="1" applyFont="1" applyFill="1" applyBorder="1" applyAlignment="1">
      <alignment horizontal="center"/>
    </xf>
    <xf numFmtId="2" fontId="0" fillId="20" borderId="40" xfId="0" applyNumberFormat="1" applyFont="1" applyFill="1" applyBorder="1" applyAlignment="1">
      <alignment horizontal="center"/>
    </xf>
    <xf numFmtId="2" fontId="0" fillId="20" borderId="41" xfId="0" applyNumberFormat="1" applyFont="1" applyFill="1" applyBorder="1" applyAlignment="1">
      <alignment horizontal="center"/>
    </xf>
    <xf numFmtId="2" fontId="0" fillId="20" borderId="42" xfId="0" applyNumberFormat="1" applyFont="1" applyFill="1" applyBorder="1" applyAlignment="1">
      <alignment horizontal="center"/>
    </xf>
    <xf numFmtId="2" fontId="0" fillId="27" borderId="41" xfId="0" applyNumberFormat="1" applyFont="1" applyFill="1" applyBorder="1" applyAlignment="1">
      <alignment horizontal="center"/>
    </xf>
    <xf numFmtId="2" fontId="0" fillId="29" borderId="41" xfId="0" applyNumberFormat="1" applyFont="1" applyFill="1" applyBorder="1" applyAlignment="1">
      <alignment horizontal="center"/>
    </xf>
    <xf numFmtId="2" fontId="0" fillId="27" borderId="41" xfId="58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wrapText="1"/>
    </xf>
    <xf numFmtId="0" fontId="0" fillId="25" borderId="43" xfId="0" applyFill="1" applyBorder="1" applyAlignment="1">
      <alignment/>
    </xf>
    <xf numFmtId="0" fontId="29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1" fillId="30" borderId="12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0" fillId="30" borderId="32" xfId="0" applyFont="1" applyFill="1" applyBorder="1" applyAlignment="1">
      <alignment/>
    </xf>
    <xf numFmtId="0" fontId="1" fillId="28" borderId="11" xfId="0" applyFont="1" applyFill="1" applyBorder="1" applyAlignment="1">
      <alignment horizontal="center"/>
    </xf>
    <xf numFmtId="0" fontId="0" fillId="28" borderId="17" xfId="0" applyFont="1" applyFill="1" applyBorder="1" applyAlignment="1">
      <alignment/>
    </xf>
    <xf numFmtId="0" fontId="0" fillId="28" borderId="32" xfId="0" applyFont="1" applyFill="1" applyBorder="1" applyAlignment="1">
      <alignment/>
    </xf>
    <xf numFmtId="172" fontId="0" fillId="28" borderId="15" xfId="0" applyNumberFormat="1" applyFont="1" applyFill="1" applyBorder="1" applyAlignment="1">
      <alignment horizontal="center"/>
    </xf>
    <xf numFmtId="172" fontId="0" fillId="28" borderId="12" xfId="0" applyNumberFormat="1" applyFont="1" applyFill="1" applyBorder="1" applyAlignment="1">
      <alignment horizontal="center"/>
    </xf>
    <xf numFmtId="4" fontId="0" fillId="28" borderId="12" xfId="0" applyNumberFormat="1" applyFont="1" applyFill="1" applyBorder="1" applyAlignment="1">
      <alignment horizontal="center"/>
    </xf>
    <xf numFmtId="172" fontId="0" fillId="28" borderId="14" xfId="0" applyNumberFormat="1" applyFont="1" applyFill="1" applyBorder="1" applyAlignment="1">
      <alignment horizontal="center"/>
    </xf>
    <xf numFmtId="3" fontId="0" fillId="28" borderId="24" xfId="0" applyNumberFormat="1" applyFont="1" applyFill="1" applyBorder="1" applyAlignment="1">
      <alignment horizontal="center"/>
    </xf>
    <xf numFmtId="3" fontId="0" fillId="28" borderId="11" xfId="0" applyNumberFormat="1" applyFont="1" applyFill="1" applyBorder="1" applyAlignment="1">
      <alignment horizontal="center"/>
    </xf>
    <xf numFmtId="172" fontId="0" fillId="28" borderId="29" xfId="0" applyNumberFormat="1" applyFont="1" applyFill="1" applyBorder="1" applyAlignment="1">
      <alignment horizontal="center"/>
    </xf>
    <xf numFmtId="0" fontId="0" fillId="26" borderId="30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43" xfId="0" applyFont="1" applyFill="1" applyBorder="1" applyAlignment="1">
      <alignment/>
    </xf>
    <xf numFmtId="0" fontId="1" fillId="26" borderId="44" xfId="0" applyFont="1" applyFill="1" applyBorder="1" applyAlignment="1">
      <alignment horizontal="center"/>
    </xf>
    <xf numFmtId="0" fontId="0" fillId="26" borderId="39" xfId="0" applyFont="1" applyFill="1" applyBorder="1" applyAlignment="1">
      <alignment/>
    </xf>
    <xf numFmtId="0" fontId="0" fillId="26" borderId="45" xfId="0" applyFont="1" applyFill="1" applyBorder="1" applyAlignment="1">
      <alignment/>
    </xf>
    <xf numFmtId="1" fontId="0" fillId="26" borderId="46" xfId="0" applyNumberFormat="1" applyFont="1" applyFill="1" applyBorder="1" applyAlignment="1">
      <alignment/>
    </xf>
    <xf numFmtId="1" fontId="0" fillId="26" borderId="27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1" fontId="0" fillId="26" borderId="47" xfId="0" applyNumberFormat="1" applyFont="1" applyFill="1" applyBorder="1" applyAlignment="1">
      <alignment/>
    </xf>
    <xf numFmtId="0" fontId="0" fillId="28" borderId="0" xfId="0" applyFont="1" applyFill="1" applyBorder="1" applyAlignment="1">
      <alignment/>
    </xf>
    <xf numFmtId="0" fontId="0" fillId="28" borderId="45" xfId="0" applyFont="1" applyFill="1" applyBorder="1" applyAlignment="1">
      <alignment/>
    </xf>
    <xf numFmtId="0" fontId="1" fillId="26" borderId="43" xfId="0" applyFont="1" applyFill="1" applyBorder="1" applyAlignment="1">
      <alignment horizontal="center"/>
    </xf>
    <xf numFmtId="0" fontId="0" fillId="26" borderId="48" xfId="0" applyFont="1" applyFill="1" applyBorder="1" applyAlignment="1">
      <alignment/>
    </xf>
    <xf numFmtId="0" fontId="0" fillId="26" borderId="49" xfId="0" applyFont="1" applyFill="1" applyBorder="1" applyAlignment="1">
      <alignment/>
    </xf>
    <xf numFmtId="172" fontId="0" fillId="26" borderId="50" xfId="0" applyNumberFormat="1" applyFont="1" applyFill="1" applyBorder="1" applyAlignment="1">
      <alignment horizontal="center"/>
    </xf>
    <xf numFmtId="1" fontId="0" fillId="26" borderId="48" xfId="0" applyNumberFormat="1" applyFont="1" applyFill="1" applyBorder="1" applyAlignment="1">
      <alignment/>
    </xf>
    <xf numFmtId="172" fontId="0" fillId="26" borderId="43" xfId="0" applyNumberFormat="1" applyFont="1" applyFill="1" applyBorder="1" applyAlignment="1">
      <alignment horizontal="center"/>
    </xf>
    <xf numFmtId="1" fontId="0" fillId="26" borderId="51" xfId="0" applyNumberFormat="1" applyFont="1" applyFill="1" applyBorder="1" applyAlignment="1">
      <alignment/>
    </xf>
    <xf numFmtId="172" fontId="0" fillId="26" borderId="43" xfId="0" applyNumberFormat="1" applyFont="1" applyFill="1" applyBorder="1" applyAlignment="1">
      <alignment/>
    </xf>
    <xf numFmtId="1" fontId="0" fillId="26" borderId="52" xfId="0" applyNumberFormat="1" applyFont="1" applyFill="1" applyBorder="1" applyAlignment="1">
      <alignment/>
    </xf>
    <xf numFmtId="4" fontId="0" fillId="26" borderId="43" xfId="0" applyNumberFormat="1" applyFont="1" applyFill="1" applyBorder="1" applyAlignment="1">
      <alignment horizontal="center"/>
    </xf>
    <xf numFmtId="0" fontId="0" fillId="26" borderId="53" xfId="0" applyFont="1" applyFill="1" applyBorder="1" applyAlignment="1">
      <alignment/>
    </xf>
    <xf numFmtId="0" fontId="1" fillId="24" borderId="54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/>
    </xf>
    <xf numFmtId="0" fontId="1" fillId="20" borderId="43" xfId="0" applyFont="1" applyFill="1" applyBorder="1" applyAlignment="1">
      <alignment horizontal="center"/>
    </xf>
    <xf numFmtId="0" fontId="1" fillId="20" borderId="55" xfId="0" applyFont="1" applyFill="1" applyBorder="1" applyAlignment="1">
      <alignment/>
    </xf>
    <xf numFmtId="2" fontId="0" fillId="20" borderId="56" xfId="0" applyNumberFormat="1" applyFont="1" applyFill="1" applyBorder="1" applyAlignment="1">
      <alignment horizontal="center"/>
    </xf>
    <xf numFmtId="2" fontId="0" fillId="20" borderId="55" xfId="0" applyNumberFormat="1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/>
    </xf>
    <xf numFmtId="0" fontId="1" fillId="0" borderId="55" xfId="0" applyFont="1" applyFill="1" applyBorder="1" applyAlignment="1">
      <alignment/>
    </xf>
    <xf numFmtId="0" fontId="1" fillId="8" borderId="24" xfId="0" applyFont="1" applyFill="1" applyBorder="1" applyAlignment="1">
      <alignment horizontal="center" wrapText="1"/>
    </xf>
    <xf numFmtId="0" fontId="1" fillId="8" borderId="58" xfId="0" applyFont="1" applyFill="1" applyBorder="1" applyAlignment="1">
      <alignment/>
    </xf>
    <xf numFmtId="2" fontId="0" fillId="28" borderId="33" xfId="0" applyNumberFormat="1" applyFill="1" applyBorder="1" applyAlignment="1">
      <alignment horizontal="center"/>
    </xf>
    <xf numFmtId="2" fontId="0" fillId="28" borderId="11" xfId="0" applyNumberFormat="1" applyFill="1" applyBorder="1" applyAlignment="1">
      <alignment horizontal="center"/>
    </xf>
    <xf numFmtId="0" fontId="1" fillId="24" borderId="59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56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8" borderId="41" xfId="0" applyFont="1" applyFill="1" applyBorder="1" applyAlignment="1">
      <alignment horizontal="center"/>
    </xf>
    <xf numFmtId="3" fontId="0" fillId="27" borderId="37" xfId="0" applyNumberFormat="1" applyFill="1" applyBorder="1" applyAlignment="1">
      <alignment horizontal="center"/>
    </xf>
    <xf numFmtId="1" fontId="0" fillId="27" borderId="37" xfId="0" applyNumberFormat="1" applyFill="1" applyBorder="1" applyAlignment="1">
      <alignment horizontal="center"/>
    </xf>
    <xf numFmtId="1" fontId="0" fillId="27" borderId="60" xfId="0" applyNumberFormat="1" applyFill="1" applyBorder="1" applyAlignment="1">
      <alignment horizontal="center"/>
    </xf>
    <xf numFmtId="0" fontId="0" fillId="20" borderId="14" xfId="0" applyFill="1" applyBorder="1" applyAlignment="1">
      <alignment/>
    </xf>
    <xf numFmtId="2" fontId="0" fillId="20" borderId="26" xfId="0" applyNumberFormat="1" applyFill="1" applyBorder="1" applyAlignment="1">
      <alignment horizontal="center"/>
    </xf>
    <xf numFmtId="0" fontId="0" fillId="28" borderId="41" xfId="0" applyFont="1" applyFill="1" applyBorder="1" applyAlignment="1">
      <alignment/>
    </xf>
    <xf numFmtId="2" fontId="0" fillId="28" borderId="26" xfId="0" applyNumberFormat="1" applyFill="1" applyBorder="1" applyAlignment="1">
      <alignment horizontal="center"/>
    </xf>
    <xf numFmtId="0" fontId="6" fillId="28" borderId="42" xfId="0" applyFont="1" applyFill="1" applyBorder="1" applyAlignment="1">
      <alignment/>
    </xf>
    <xf numFmtId="2" fontId="0" fillId="28" borderId="31" xfId="0" applyNumberFormat="1" applyFill="1" applyBorder="1" applyAlignment="1">
      <alignment horizontal="center"/>
    </xf>
    <xf numFmtId="2" fontId="0" fillId="28" borderId="13" xfId="0" applyNumberFormat="1" applyFill="1" applyBorder="1" applyAlignment="1">
      <alignment horizontal="center"/>
    </xf>
    <xf numFmtId="1" fontId="0" fillId="28" borderId="57" xfId="0" applyNumberFormat="1" applyFill="1" applyBorder="1" applyAlignment="1">
      <alignment horizontal="center"/>
    </xf>
    <xf numFmtId="0" fontId="1" fillId="28" borderId="57" xfId="0" applyFont="1" applyFill="1" applyBorder="1" applyAlignment="1">
      <alignment horizontal="center"/>
    </xf>
    <xf numFmtId="0" fontId="6" fillId="28" borderId="61" xfId="0" applyFont="1" applyFill="1" applyBorder="1" applyAlignment="1">
      <alignment/>
    </xf>
    <xf numFmtId="3" fontId="0" fillId="28" borderId="56" xfId="0" applyNumberFormat="1" applyFill="1" applyBorder="1" applyAlignment="1">
      <alignment horizontal="center"/>
    </xf>
    <xf numFmtId="2" fontId="0" fillId="27" borderId="62" xfId="0" applyNumberFormat="1" applyFont="1" applyFill="1" applyBorder="1" applyAlignment="1">
      <alignment horizontal="center"/>
    </xf>
    <xf numFmtId="2" fontId="0" fillId="20" borderId="27" xfId="0" applyNumberFormat="1" applyFont="1" applyFill="1" applyBorder="1" applyAlignment="1">
      <alignment horizontal="center"/>
    </xf>
    <xf numFmtId="2" fontId="0" fillId="20" borderId="45" xfId="0" applyNumberFormat="1" applyFont="1" applyFill="1" applyBorder="1" applyAlignment="1">
      <alignment horizontal="center"/>
    </xf>
    <xf numFmtId="2" fontId="0" fillId="20" borderId="63" xfId="0" applyNumberFormat="1" applyFont="1" applyFill="1" applyBorder="1" applyAlignment="1">
      <alignment horizontal="center"/>
    </xf>
    <xf numFmtId="2" fontId="0" fillId="27" borderId="47" xfId="0" applyNumberFormat="1" applyFont="1" applyFill="1" applyBorder="1" applyAlignment="1">
      <alignment horizontal="center"/>
    </xf>
    <xf numFmtId="2" fontId="0" fillId="27" borderId="47" xfId="58" applyNumberFormat="1" applyFont="1" applyFill="1" applyBorder="1" applyAlignment="1">
      <alignment horizontal="center"/>
      <protection/>
    </xf>
    <xf numFmtId="2" fontId="0" fillId="20" borderId="53" xfId="0" applyNumberFormat="1" applyFont="1" applyFill="1" applyBorder="1" applyAlignment="1">
      <alignment horizontal="center"/>
    </xf>
    <xf numFmtId="0" fontId="58" fillId="24" borderId="37" xfId="0" applyFont="1" applyFill="1" applyBorder="1" applyAlignment="1">
      <alignment horizontal="center"/>
    </xf>
    <xf numFmtId="0" fontId="58" fillId="8" borderId="13" xfId="0" applyFont="1" applyFill="1" applyBorder="1" applyAlignment="1">
      <alignment horizontal="center"/>
    </xf>
    <xf numFmtId="0" fontId="58" fillId="8" borderId="11" xfId="0" applyFont="1" applyFill="1" applyBorder="1" applyAlignment="1">
      <alignment horizontal="center"/>
    </xf>
    <xf numFmtId="0" fontId="58" fillId="8" borderId="64" xfId="0" applyFont="1" applyFill="1" applyBorder="1" applyAlignment="1">
      <alignment/>
    </xf>
    <xf numFmtId="0" fontId="59" fillId="0" borderId="0" xfId="0" applyFont="1" applyFill="1" applyAlignment="1">
      <alignment/>
    </xf>
    <xf numFmtId="0" fontId="0" fillId="0" borderId="0" xfId="0" applyAlignment="1">
      <alignment/>
    </xf>
    <xf numFmtId="0" fontId="58" fillId="0" borderId="17" xfId="0" applyFont="1" applyFill="1" applyBorder="1" applyAlignment="1">
      <alignment/>
    </xf>
    <xf numFmtId="0" fontId="58" fillId="8" borderId="17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24" borderId="37" xfId="0" applyFont="1" applyFill="1" applyBorder="1" applyAlignment="1">
      <alignment horizontal="center" wrapText="1"/>
    </xf>
    <xf numFmtId="0" fontId="58" fillId="24" borderId="65" xfId="0" applyFont="1" applyFill="1" applyBorder="1" applyAlignment="1">
      <alignment horizontal="center" wrapText="1"/>
    </xf>
    <xf numFmtId="0" fontId="58" fillId="24" borderId="54" xfId="0" applyFont="1" applyFill="1" applyBorder="1" applyAlignment="1">
      <alignment horizontal="center"/>
    </xf>
    <xf numFmtId="0" fontId="58" fillId="27" borderId="11" xfId="0" applyFont="1" applyFill="1" applyBorder="1" applyAlignment="1">
      <alignment horizontal="center"/>
    </xf>
    <xf numFmtId="0" fontId="58" fillId="27" borderId="17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60" fillId="0" borderId="66" xfId="0" applyFont="1" applyFill="1" applyBorder="1" applyAlignment="1">
      <alignment/>
    </xf>
    <xf numFmtId="0" fontId="58" fillId="0" borderId="66" xfId="0" applyFont="1" applyFill="1" applyBorder="1" applyAlignment="1">
      <alignment/>
    </xf>
    <xf numFmtId="0" fontId="58" fillId="24" borderId="25" xfId="0" applyFont="1" applyFill="1" applyBorder="1" applyAlignment="1">
      <alignment horizontal="center" wrapText="1"/>
    </xf>
    <xf numFmtId="0" fontId="61" fillId="0" borderId="42" xfId="0" applyFont="1" applyFill="1" applyBorder="1" applyAlignment="1">
      <alignment/>
    </xf>
    <xf numFmtId="0" fontId="61" fillId="0" borderId="56" xfId="0" applyFont="1" applyFill="1" applyBorder="1" applyAlignment="1">
      <alignment/>
    </xf>
    <xf numFmtId="0" fontId="61" fillId="0" borderId="26" xfId="0" applyFont="1" applyFill="1" applyBorder="1" applyAlignment="1">
      <alignment/>
    </xf>
    <xf numFmtId="0" fontId="59" fillId="24" borderId="25" xfId="0" applyFont="1" applyFill="1" applyBorder="1" applyAlignment="1">
      <alignment horizontal="center"/>
    </xf>
    <xf numFmtId="0" fontId="58" fillId="27" borderId="13" xfId="0" applyFont="1" applyFill="1" applyBorder="1" applyAlignment="1">
      <alignment horizontal="center"/>
    </xf>
    <xf numFmtId="0" fontId="58" fillId="27" borderId="67" xfId="0" applyFont="1" applyFill="1" applyBorder="1" applyAlignment="1">
      <alignment wrapText="1"/>
    </xf>
    <xf numFmtId="0" fontId="58" fillId="27" borderId="64" xfId="0" applyFont="1" applyFill="1" applyBorder="1" applyAlignment="1">
      <alignment wrapText="1"/>
    </xf>
    <xf numFmtId="0" fontId="58" fillId="24" borderId="13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58" fillId="8" borderId="19" xfId="0" applyFont="1" applyFill="1" applyBorder="1" applyAlignment="1">
      <alignment horizontal="left"/>
    </xf>
    <xf numFmtId="0" fontId="62" fillId="25" borderId="29" xfId="0" applyFont="1" applyFill="1" applyBorder="1" applyAlignment="1">
      <alignment horizontal="left"/>
    </xf>
    <xf numFmtId="0" fontId="62" fillId="25" borderId="19" xfId="0" applyFont="1" applyFill="1" applyBorder="1" applyAlignment="1">
      <alignment/>
    </xf>
    <xf numFmtId="0" fontId="62" fillId="25" borderId="29" xfId="0" applyFont="1" applyFill="1" applyBorder="1" applyAlignment="1">
      <alignment/>
    </xf>
    <xf numFmtId="0" fontId="58" fillId="8" borderId="29" xfId="0" applyFont="1" applyFill="1" applyBorder="1" applyAlignment="1">
      <alignment/>
    </xf>
    <xf numFmtId="0" fontId="58" fillId="25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8" borderId="25" xfId="0" applyFont="1" applyFill="1" applyBorder="1" applyAlignment="1">
      <alignment horizontal="center"/>
    </xf>
    <xf numFmtId="0" fontId="58" fillId="24" borderId="60" xfId="0" applyFont="1" applyFill="1" applyBorder="1" applyAlignment="1">
      <alignment horizontal="center"/>
    </xf>
    <xf numFmtId="0" fontId="58" fillId="8" borderId="17" xfId="0" applyFont="1" applyFill="1" applyBorder="1" applyAlignment="1">
      <alignment wrapText="1"/>
    </xf>
    <xf numFmtId="0" fontId="62" fillId="0" borderId="17" xfId="0" applyNumberFormat="1" applyFont="1" applyFill="1" applyBorder="1" applyAlignment="1">
      <alignment/>
    </xf>
    <xf numFmtId="0" fontId="58" fillId="8" borderId="13" xfId="0" applyNumberFormat="1" applyFont="1" applyFill="1" applyBorder="1" applyAlignment="1">
      <alignment horizontal="center"/>
    </xf>
    <xf numFmtId="0" fontId="58" fillId="8" borderId="25" xfId="0" applyNumberFormat="1" applyFont="1" applyFill="1" applyBorder="1" applyAlignment="1">
      <alignment horizontal="center" wrapText="1"/>
    </xf>
    <xf numFmtId="0" fontId="58" fillId="0" borderId="17" xfId="0" applyNumberFormat="1" applyFont="1" applyFill="1" applyBorder="1" applyAlignment="1">
      <alignment/>
    </xf>
    <xf numFmtId="0" fontId="58" fillId="24" borderId="25" xfId="0" applyNumberFormat="1" applyFont="1" applyFill="1" applyBorder="1" applyAlignment="1">
      <alignment horizontal="center" wrapText="1"/>
    </xf>
    <xf numFmtId="0" fontId="60" fillId="0" borderId="23" xfId="0" applyNumberFormat="1" applyFont="1" applyFill="1" applyBorder="1" applyAlignment="1">
      <alignment/>
    </xf>
    <xf numFmtId="0" fontId="58" fillId="27" borderId="11" xfId="0" applyNumberFormat="1" applyFont="1" applyFill="1" applyBorder="1" applyAlignment="1">
      <alignment horizontal="center" vertical="center" wrapText="1"/>
    </xf>
    <xf numFmtId="0" fontId="58" fillId="27" borderId="17" xfId="0" applyNumberFormat="1" applyFont="1" applyFill="1" applyBorder="1" applyAlignment="1">
      <alignment/>
    </xf>
    <xf numFmtId="0" fontId="59" fillId="8" borderId="68" xfId="0" applyNumberFormat="1" applyFont="1" applyFill="1" applyBorder="1" applyAlignment="1">
      <alignment horizontal="center" wrapText="1"/>
    </xf>
    <xf numFmtId="0" fontId="59" fillId="8" borderId="25" xfId="0" applyNumberFormat="1" applyFont="1" applyFill="1" applyBorder="1" applyAlignment="1">
      <alignment horizontal="center" wrapText="1"/>
    </xf>
    <xf numFmtId="0" fontId="58" fillId="24" borderId="54" xfId="0" applyNumberFormat="1" applyFont="1" applyFill="1" applyBorder="1" applyAlignment="1">
      <alignment horizontal="center" wrapText="1"/>
    </xf>
    <xf numFmtId="0" fontId="63" fillId="0" borderId="42" xfId="0" applyNumberFormat="1" applyFont="1" applyFill="1" applyBorder="1" applyAlignment="1">
      <alignment/>
    </xf>
    <xf numFmtId="0" fontId="9" fillId="25" borderId="41" xfId="0" applyNumberFormat="1" applyFont="1" applyFill="1" applyBorder="1" applyAlignment="1">
      <alignment horizontal="center"/>
    </xf>
    <xf numFmtId="0" fontId="1" fillId="25" borderId="41" xfId="0" applyNumberFormat="1" applyFont="1" applyFill="1" applyBorder="1" applyAlignment="1">
      <alignment horizontal="center"/>
    </xf>
    <xf numFmtId="0" fontId="64" fillId="0" borderId="0" xfId="0" applyNumberFormat="1" applyFont="1" applyFill="1" applyAlignment="1">
      <alignment vertical="center"/>
    </xf>
    <xf numFmtId="0" fontId="1" fillId="8" borderId="24" xfId="0" applyNumberFormat="1" applyFont="1" applyFill="1" applyBorder="1" applyAlignment="1">
      <alignment horizontal="center" wrapText="1"/>
    </xf>
    <xf numFmtId="0" fontId="58" fillId="8" borderId="19" xfId="0" applyNumberFormat="1" applyFont="1" applyFill="1" applyBorder="1" applyAlignment="1">
      <alignment horizontal="left"/>
    </xf>
    <xf numFmtId="0" fontId="62" fillId="25" borderId="19" xfId="0" applyNumberFormat="1" applyFont="1" applyFill="1" applyBorder="1" applyAlignment="1">
      <alignment/>
    </xf>
    <xf numFmtId="0" fontId="62" fillId="25" borderId="29" xfId="0" applyNumberFormat="1" applyFont="1" applyFill="1" applyBorder="1" applyAlignment="1">
      <alignment/>
    </xf>
    <xf numFmtId="0" fontId="1" fillId="8" borderId="17" xfId="0" applyNumberFormat="1" applyFont="1" applyFill="1" applyBorder="1" applyAlignment="1">
      <alignment horizontal="left"/>
    </xf>
    <xf numFmtId="0" fontId="62" fillId="25" borderId="17" xfId="0" applyNumberFormat="1" applyFont="1" applyFill="1" applyBorder="1" applyAlignment="1">
      <alignment/>
    </xf>
    <xf numFmtId="0" fontId="62" fillId="25" borderId="17" xfId="0" applyNumberFormat="1" applyFont="1" applyFill="1" applyBorder="1" applyAlignment="1">
      <alignment horizontal="left"/>
    </xf>
    <xf numFmtId="0" fontId="58" fillId="8" borderId="29" xfId="0" applyNumberFormat="1" applyFont="1" applyFill="1" applyBorder="1" applyAlignment="1">
      <alignment/>
    </xf>
    <xf numFmtId="0" fontId="0" fillId="25" borderId="19" xfId="0" applyNumberFormat="1" applyFont="1" applyFill="1" applyBorder="1" applyAlignment="1">
      <alignment/>
    </xf>
    <xf numFmtId="0" fontId="62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/>
    </xf>
    <xf numFmtId="0" fontId="58" fillId="25" borderId="64" xfId="0" applyNumberFormat="1" applyFont="1" applyFill="1" applyBorder="1" applyAlignment="1">
      <alignment/>
    </xf>
    <xf numFmtId="0" fontId="58" fillId="25" borderId="52" xfId="0" applyNumberFormat="1" applyFont="1" applyFill="1" applyBorder="1" applyAlignment="1">
      <alignment/>
    </xf>
    <xf numFmtId="0" fontId="58" fillId="8" borderId="11" xfId="0" applyNumberFormat="1" applyFont="1" applyFill="1" applyBorder="1" applyAlignment="1">
      <alignment horizontal="center"/>
    </xf>
    <xf numFmtId="0" fontId="58" fillId="8" borderId="68" xfId="0" applyNumberFormat="1" applyFont="1" applyFill="1" applyBorder="1" applyAlignment="1">
      <alignment horizontal="center" wrapText="1"/>
    </xf>
    <xf numFmtId="0" fontId="59" fillId="8" borderId="68" xfId="0" applyFont="1" applyFill="1" applyBorder="1" applyAlignment="1">
      <alignment horizontal="center" wrapText="1"/>
    </xf>
    <xf numFmtId="2" fontId="0" fillId="28" borderId="69" xfId="0" applyNumberFormat="1" applyFill="1" applyBorder="1" applyAlignment="1">
      <alignment horizontal="center"/>
    </xf>
    <xf numFmtId="1" fontId="0" fillId="28" borderId="7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5" fillId="25" borderId="54" xfId="0" applyFont="1" applyFill="1" applyBorder="1" applyAlignment="1">
      <alignment horizontal="center" wrapText="1"/>
    </xf>
    <xf numFmtId="0" fontId="0" fillId="31" borderId="14" xfId="0" applyFill="1" applyBorder="1" applyAlignment="1">
      <alignment/>
    </xf>
    <xf numFmtId="0" fontId="65" fillId="31" borderId="33" xfId="0" applyFont="1" applyFill="1" applyBorder="1" applyAlignment="1">
      <alignment horizontal="center" wrapText="1"/>
    </xf>
    <xf numFmtId="0" fontId="1" fillId="31" borderId="23" xfId="0" applyFont="1" applyFill="1" applyBorder="1" applyAlignment="1">
      <alignment horizontal="center"/>
    </xf>
    <xf numFmtId="0" fontId="58" fillId="31" borderId="41" xfId="0" applyNumberFormat="1" applyFont="1" applyFill="1" applyBorder="1" applyAlignment="1">
      <alignment horizontal="center" wrapText="1"/>
    </xf>
    <xf numFmtId="0" fontId="58" fillId="31" borderId="33" xfId="0" applyNumberFormat="1" applyFont="1" applyFill="1" applyBorder="1" applyAlignment="1">
      <alignment horizontal="center" wrapText="1"/>
    </xf>
    <xf numFmtId="0" fontId="58" fillId="31" borderId="31" xfId="0" applyNumberFormat="1" applyFont="1" applyFill="1" applyBorder="1" applyAlignment="1">
      <alignment horizontal="center" wrapText="1"/>
    </xf>
    <xf numFmtId="0" fontId="1" fillId="28" borderId="23" xfId="0" applyFont="1" applyFill="1" applyBorder="1" applyAlignment="1">
      <alignment horizontal="center"/>
    </xf>
    <xf numFmtId="0" fontId="58" fillId="28" borderId="41" xfId="0" applyNumberFormat="1" applyFont="1" applyFill="1" applyBorder="1" applyAlignment="1">
      <alignment horizontal="center" wrapText="1"/>
    </xf>
    <xf numFmtId="0" fontId="58" fillId="28" borderId="33" xfId="0" applyNumberFormat="1" applyFont="1" applyFill="1" applyBorder="1" applyAlignment="1">
      <alignment horizontal="center" wrapText="1"/>
    </xf>
    <xf numFmtId="0" fontId="58" fillId="28" borderId="31" xfId="0" applyNumberFormat="1" applyFont="1" applyFill="1" applyBorder="1" applyAlignment="1">
      <alignment horizontal="center" wrapText="1"/>
    </xf>
    <xf numFmtId="0" fontId="66" fillId="28" borderId="33" xfId="0" applyFont="1" applyFill="1" applyBorder="1" applyAlignment="1">
      <alignment horizontal="center" wrapText="1"/>
    </xf>
    <xf numFmtId="0" fontId="1" fillId="27" borderId="71" xfId="0" applyFont="1" applyFill="1" applyBorder="1" applyAlignment="1">
      <alignment/>
    </xf>
    <xf numFmtId="0" fontId="67" fillId="28" borderId="41" xfId="0" applyFont="1" applyFill="1" applyBorder="1" applyAlignment="1">
      <alignment horizontal="center"/>
    </xf>
    <xf numFmtId="0" fontId="67" fillId="28" borderId="22" xfId="0" applyFont="1" applyFill="1" applyBorder="1" applyAlignment="1">
      <alignment/>
    </xf>
    <xf numFmtId="0" fontId="67" fillId="28" borderId="33" xfId="0" applyFont="1" applyFill="1" applyBorder="1" applyAlignment="1">
      <alignment horizontal="center"/>
    </xf>
    <xf numFmtId="0" fontId="58" fillId="0" borderId="22" xfId="0" applyNumberFormat="1" applyFont="1" applyFill="1" applyBorder="1" applyAlignment="1">
      <alignment/>
    </xf>
    <xf numFmtId="0" fontId="67" fillId="28" borderId="63" xfId="0" applyFont="1" applyFill="1" applyBorder="1" applyAlignment="1">
      <alignment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70" xfId="0" applyFont="1" applyFill="1" applyBorder="1" applyAlignment="1">
      <alignment horizontal="center"/>
    </xf>
    <xf numFmtId="0" fontId="58" fillId="31" borderId="29" xfId="0" applyFont="1" applyFill="1" applyBorder="1" applyAlignment="1">
      <alignment/>
    </xf>
    <xf numFmtId="3" fontId="0" fillId="31" borderId="0" xfId="0" applyNumberFormat="1" applyFill="1" applyBorder="1" applyAlignment="1">
      <alignment horizontal="center"/>
    </xf>
    <xf numFmtId="1" fontId="0" fillId="31" borderId="0" xfId="0" applyNumberFormat="1" applyFill="1" applyBorder="1" applyAlignment="1">
      <alignment horizontal="center"/>
    </xf>
    <xf numFmtId="1" fontId="0" fillId="28" borderId="43" xfId="0" applyNumberFormat="1" applyFill="1" applyBorder="1" applyAlignment="1">
      <alignment horizontal="center"/>
    </xf>
    <xf numFmtId="1" fontId="0" fillId="28" borderId="49" xfId="0" applyNumberFormat="1" applyFill="1" applyBorder="1" applyAlignment="1">
      <alignment horizontal="center"/>
    </xf>
    <xf numFmtId="1" fontId="0" fillId="31" borderId="45" xfId="0" applyNumberFormat="1" applyFill="1" applyBorder="1" applyAlignment="1">
      <alignment horizontal="center"/>
    </xf>
    <xf numFmtId="0" fontId="59" fillId="0" borderId="0" xfId="0" applyNumberFormat="1" applyFont="1" applyFill="1" applyBorder="1" applyAlignment="1">
      <alignment/>
    </xf>
    <xf numFmtId="0" fontId="62" fillId="25" borderId="0" xfId="0" applyNumberFormat="1" applyFont="1" applyFill="1" applyBorder="1" applyAlignment="1">
      <alignment/>
    </xf>
    <xf numFmtId="0" fontId="58" fillId="8" borderId="0" xfId="0" applyFont="1" applyFill="1" applyBorder="1" applyAlignment="1">
      <alignment horizontal="left"/>
    </xf>
    <xf numFmtId="0" fontId="58" fillId="24" borderId="37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wrapText="1"/>
    </xf>
    <xf numFmtId="0" fontId="1" fillId="25" borderId="24" xfId="0" applyFont="1" applyFill="1" applyBorder="1" applyAlignment="1">
      <alignment/>
    </xf>
    <xf numFmtId="0" fontId="1" fillId="25" borderId="72" xfId="0" applyFont="1" applyFill="1" applyBorder="1" applyAlignment="1">
      <alignment horizontal="center"/>
    </xf>
    <xf numFmtId="0" fontId="1" fillId="25" borderId="48" xfId="0" applyFont="1" applyFill="1" applyBorder="1" applyAlignment="1">
      <alignment/>
    </xf>
    <xf numFmtId="0" fontId="1" fillId="25" borderId="58" xfId="0" applyFont="1" applyFill="1" applyBorder="1" applyAlignment="1">
      <alignment horizontal="center"/>
    </xf>
    <xf numFmtId="181" fontId="0" fillId="0" borderId="14" xfId="0" applyNumberFormat="1" applyFont="1" applyFill="1" applyBorder="1" applyAlignment="1" applyProtection="1">
      <alignment horizontal="center"/>
      <protection locked="0"/>
    </xf>
    <xf numFmtId="181" fontId="0" fillId="0" borderId="24" xfId="0" applyNumberFormat="1" applyFont="1" applyFill="1" applyBorder="1" applyAlignment="1" applyProtection="1">
      <alignment horizontal="center"/>
      <protection locked="0"/>
    </xf>
    <xf numFmtId="181" fontId="0" fillId="0" borderId="11" xfId="0" applyNumberFormat="1" applyFont="1" applyFill="1" applyBorder="1" applyAlignment="1" applyProtection="1">
      <alignment horizontal="center"/>
      <protection locked="0"/>
    </xf>
    <xf numFmtId="181" fontId="0" fillId="0" borderId="29" xfId="0" applyNumberFormat="1" applyFont="1" applyFill="1" applyBorder="1" applyAlignment="1" applyProtection="1">
      <alignment horizontal="center"/>
      <protection locked="0"/>
    </xf>
    <xf numFmtId="181" fontId="0" fillId="0" borderId="17" xfId="0" applyNumberFormat="1" applyFont="1" applyFill="1" applyBorder="1" applyAlignment="1" applyProtection="1">
      <alignment horizontal="center"/>
      <protection locked="0"/>
    </xf>
    <xf numFmtId="9" fontId="0" fillId="0" borderId="19" xfId="0" applyNumberFormat="1" applyFont="1" applyFill="1" applyBorder="1" applyAlignment="1" applyProtection="1">
      <alignment horizontal="center"/>
      <protection locked="0"/>
    </xf>
    <xf numFmtId="181" fontId="0" fillId="0" borderId="15" xfId="0" applyNumberFormat="1" applyFont="1" applyFill="1" applyBorder="1" applyAlignment="1" applyProtection="1">
      <alignment horizontal="center"/>
      <protection locked="0"/>
    </xf>
    <xf numFmtId="0" fontId="58" fillId="8" borderId="17" xfId="0" applyNumberFormat="1" applyFont="1" applyFill="1" applyBorder="1" applyAlignment="1">
      <alignment wrapText="1"/>
    </xf>
    <xf numFmtId="0" fontId="62" fillId="0" borderId="17" xfId="0" applyFont="1" applyFill="1" applyBorder="1" applyAlignment="1">
      <alignment/>
    </xf>
    <xf numFmtId="0" fontId="62" fillId="0" borderId="17" xfId="0" applyFont="1" applyFill="1" applyBorder="1" applyAlignment="1">
      <alignment wrapText="1"/>
    </xf>
    <xf numFmtId="0" fontId="1" fillId="27" borderId="17" xfId="0" applyFont="1" applyFill="1" applyBorder="1" applyAlignment="1">
      <alignment/>
    </xf>
    <xf numFmtId="172" fontId="0" fillId="26" borderId="73" xfId="0" applyNumberFormat="1" applyFont="1" applyFill="1" applyBorder="1" applyAlignment="1">
      <alignment/>
    </xf>
    <xf numFmtId="0" fontId="61" fillId="27" borderId="60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/>
    </xf>
    <xf numFmtId="0" fontId="1" fillId="26" borderId="28" xfId="0" applyFont="1" applyFill="1" applyBorder="1" applyAlignment="1">
      <alignment/>
    </xf>
    <xf numFmtId="0" fontId="0" fillId="26" borderId="28" xfId="0" applyFont="1" applyFill="1" applyBorder="1" applyAlignment="1">
      <alignment/>
    </xf>
    <xf numFmtId="0" fontId="0" fillId="28" borderId="28" xfId="0" applyFont="1" applyFill="1" applyBorder="1" applyAlignment="1">
      <alignment/>
    </xf>
    <xf numFmtId="0" fontId="1" fillId="28" borderId="28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58" fillId="27" borderId="37" xfId="0" applyNumberFormat="1" applyFont="1" applyFill="1" applyBorder="1" applyAlignment="1">
      <alignment horizontal="center"/>
    </xf>
    <xf numFmtId="0" fontId="58" fillId="27" borderId="13" xfId="0" applyNumberFormat="1" applyFont="1" applyFill="1" applyBorder="1" applyAlignment="1">
      <alignment horizontal="center"/>
    </xf>
    <xf numFmtId="0" fontId="58" fillId="27" borderId="66" xfId="0" applyNumberFormat="1" applyFont="1" applyFill="1" applyBorder="1" applyAlignment="1">
      <alignment/>
    </xf>
    <xf numFmtId="3" fontId="0" fillId="29" borderId="67" xfId="0" applyNumberFormat="1" applyFont="1" applyFill="1" applyBorder="1" applyAlignment="1">
      <alignment horizontal="center"/>
    </xf>
    <xf numFmtId="3" fontId="0" fillId="29" borderId="72" xfId="0" applyNumberFormat="1" applyFont="1" applyFill="1" applyBorder="1" applyAlignment="1">
      <alignment horizontal="center"/>
    </xf>
    <xf numFmtId="1" fontId="0" fillId="20" borderId="22" xfId="0" applyNumberFormat="1" applyFont="1" applyFill="1" applyBorder="1" applyAlignment="1">
      <alignment horizontal="center"/>
    </xf>
    <xf numFmtId="1" fontId="0" fillId="20" borderId="63" xfId="0" applyNumberFormat="1" applyFont="1" applyFill="1" applyBorder="1" applyAlignment="1">
      <alignment horizontal="center"/>
    </xf>
    <xf numFmtId="181" fontId="0" fillId="0" borderId="33" xfId="0" applyNumberFormat="1" applyBorder="1" applyAlignment="1" applyProtection="1">
      <alignment horizontal="center"/>
      <protection locked="0"/>
    </xf>
    <xf numFmtId="181" fontId="0" fillId="0" borderId="31" xfId="0" applyNumberFormat="1" applyBorder="1" applyAlignment="1" applyProtection="1">
      <alignment horizontal="center"/>
      <protection locked="0"/>
    </xf>
    <xf numFmtId="181" fontId="62" fillId="0" borderId="74" xfId="0" applyNumberFormat="1" applyFont="1" applyFill="1" applyBorder="1" applyAlignment="1" applyProtection="1">
      <alignment horizontal="center"/>
      <protection locked="0"/>
    </xf>
    <xf numFmtId="0" fontId="58" fillId="27" borderId="42" xfId="0" applyNumberFormat="1" applyFont="1" applyFill="1" applyBorder="1" applyAlignment="1">
      <alignment horizontal="center"/>
    </xf>
    <xf numFmtId="0" fontId="1" fillId="27" borderId="42" xfId="0" applyFont="1" applyFill="1" applyBorder="1" applyAlignment="1">
      <alignment/>
    </xf>
    <xf numFmtId="2" fontId="0" fillId="27" borderId="13" xfId="0" applyNumberFormat="1" applyFill="1" applyBorder="1" applyAlignment="1">
      <alignment horizontal="center"/>
    </xf>
    <xf numFmtId="2" fontId="0" fillId="27" borderId="69" xfId="0" applyNumberFormat="1" applyFill="1" applyBorder="1" applyAlignment="1">
      <alignment horizontal="center"/>
    </xf>
    <xf numFmtId="0" fontId="58" fillId="27" borderId="71" xfId="0" applyNumberFormat="1" applyFont="1" applyFill="1" applyBorder="1" applyAlignment="1">
      <alignment horizontal="center"/>
    </xf>
    <xf numFmtId="181" fontId="0" fillId="0" borderId="57" xfId="0" applyNumberFormat="1" applyBorder="1" applyAlignment="1" applyProtection="1">
      <alignment horizontal="center"/>
      <protection locked="0"/>
    </xf>
    <xf numFmtId="181" fontId="0" fillId="0" borderId="70" xfId="0" applyNumberFormat="1" applyBorder="1" applyAlignment="1" applyProtection="1">
      <alignment horizontal="center"/>
      <protection locked="0"/>
    </xf>
    <xf numFmtId="2" fontId="0" fillId="27" borderId="37" xfId="0" applyNumberFormat="1" applyFill="1" applyBorder="1" applyAlignment="1">
      <alignment horizontal="center"/>
    </xf>
    <xf numFmtId="2" fontId="0" fillId="27" borderId="60" xfId="0" applyNumberFormat="1" applyFill="1" applyBorder="1" applyAlignment="1">
      <alignment horizontal="center"/>
    </xf>
    <xf numFmtId="0" fontId="58" fillId="27" borderId="40" xfId="0" applyNumberFormat="1" applyFont="1" applyFill="1" applyBorder="1" applyAlignment="1">
      <alignment horizontal="center"/>
    </xf>
    <xf numFmtId="0" fontId="1" fillId="27" borderId="38" xfId="0" applyFont="1" applyFill="1" applyBorder="1" applyAlignment="1">
      <alignment/>
    </xf>
    <xf numFmtId="2" fontId="0" fillId="27" borderId="12" xfId="0" applyNumberFormat="1" applyFill="1" applyBorder="1" applyAlignment="1">
      <alignment horizontal="center"/>
    </xf>
    <xf numFmtId="2" fontId="0" fillId="27" borderId="32" xfId="0" applyNumberFormat="1" applyFill="1" applyBorder="1" applyAlignment="1">
      <alignment horizontal="center"/>
    </xf>
    <xf numFmtId="0" fontId="1" fillId="32" borderId="38" xfId="0" applyFont="1" applyFill="1" applyBorder="1" applyAlignment="1">
      <alignment horizontal="center"/>
    </xf>
    <xf numFmtId="0" fontId="63" fillId="0" borderId="71" xfId="0" applyNumberFormat="1" applyFont="1" applyFill="1" applyBorder="1" applyAlignment="1">
      <alignment/>
    </xf>
    <xf numFmtId="181" fontId="0" fillId="0" borderId="44" xfId="0" applyNumberFormat="1" applyBorder="1" applyAlignment="1" applyProtection="1">
      <alignment horizontal="center"/>
      <protection locked="0"/>
    </xf>
    <xf numFmtId="181" fontId="0" fillId="0" borderId="30" xfId="0" applyNumberFormat="1" applyBorder="1" applyAlignment="1" applyProtection="1">
      <alignment horizontal="center"/>
      <protection locked="0"/>
    </xf>
    <xf numFmtId="0" fontId="6" fillId="28" borderId="41" xfId="0" applyFont="1" applyFill="1" applyBorder="1" applyAlignment="1">
      <alignment/>
    </xf>
    <xf numFmtId="2" fontId="0" fillId="28" borderId="12" xfId="0" applyNumberFormat="1" applyFill="1" applyBorder="1" applyAlignment="1">
      <alignment horizontal="center"/>
    </xf>
    <xf numFmtId="2" fontId="0" fillId="28" borderId="32" xfId="0" applyNumberFormat="1" applyFill="1" applyBorder="1" applyAlignment="1">
      <alignment horizontal="center"/>
    </xf>
    <xf numFmtId="0" fontId="58" fillId="27" borderId="42" xfId="0" applyNumberFormat="1" applyFont="1" applyFill="1" applyBorder="1" applyAlignment="1">
      <alignment/>
    </xf>
    <xf numFmtId="0" fontId="58" fillId="27" borderId="71" xfId="0" applyNumberFormat="1" applyFont="1" applyFill="1" applyBorder="1" applyAlignment="1">
      <alignment/>
    </xf>
    <xf numFmtId="0" fontId="58" fillId="27" borderId="42" xfId="0" applyFont="1" applyFill="1" applyBorder="1" applyAlignment="1">
      <alignment horizontal="center"/>
    </xf>
    <xf numFmtId="0" fontId="58" fillId="27" borderId="71" xfId="0" applyFont="1" applyFill="1" applyBorder="1" applyAlignment="1">
      <alignment horizontal="center"/>
    </xf>
    <xf numFmtId="181" fontId="0" fillId="0" borderId="34" xfId="0" applyNumberFormat="1" applyFill="1" applyBorder="1" applyAlignment="1" applyProtection="1">
      <alignment horizontal="center"/>
      <protection locked="0"/>
    </xf>
    <xf numFmtId="181" fontId="0" fillId="0" borderId="47" xfId="0" applyNumberForma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center"/>
      <protection locked="0"/>
    </xf>
    <xf numFmtId="0" fontId="0" fillId="25" borderId="12" xfId="0" applyFill="1" applyBorder="1" applyAlignment="1">
      <alignment horizontal="center"/>
    </xf>
    <xf numFmtId="0" fontId="0" fillId="27" borderId="28" xfId="0" applyFont="1" applyFill="1" applyBorder="1" applyAlignment="1" applyProtection="1">
      <alignment horizontal="center"/>
      <protection locked="0"/>
    </xf>
    <xf numFmtId="0" fontId="1" fillId="26" borderId="26" xfId="0" applyFont="1" applyFill="1" applyBorder="1" applyAlignment="1">
      <alignment/>
    </xf>
    <xf numFmtId="0" fontId="1" fillId="8" borderId="26" xfId="0" applyFont="1" applyFill="1" applyBorder="1" applyAlignment="1">
      <alignment/>
    </xf>
    <xf numFmtId="0" fontId="0" fillId="27" borderId="26" xfId="0" applyFont="1" applyFill="1" applyBorder="1" applyAlignment="1" applyProtection="1">
      <alignment horizontal="center"/>
      <protection locked="0"/>
    </xf>
    <xf numFmtId="0" fontId="0" fillId="26" borderId="26" xfId="0" applyFont="1" applyFill="1" applyBorder="1" applyAlignment="1">
      <alignment/>
    </xf>
    <xf numFmtId="0" fontId="0" fillId="28" borderId="26" xfId="0" applyFont="1" applyFill="1" applyBorder="1" applyAlignment="1">
      <alignment/>
    </xf>
    <xf numFmtId="0" fontId="1" fillId="28" borderId="26" xfId="0" applyFont="1" applyFill="1" applyBorder="1" applyAlignment="1">
      <alignment/>
    </xf>
    <xf numFmtId="0" fontId="61" fillId="27" borderId="36" xfId="0" applyFont="1" applyFill="1" applyBorder="1" applyAlignment="1">
      <alignment horizontal="center" vertical="top" wrapText="1"/>
    </xf>
    <xf numFmtId="0" fontId="1" fillId="8" borderId="75" xfId="0" applyFont="1" applyFill="1" applyBorder="1" applyAlignment="1">
      <alignment/>
    </xf>
    <xf numFmtId="0" fontId="1" fillId="26" borderId="45" xfId="0" applyFont="1" applyFill="1" applyBorder="1" applyAlignment="1">
      <alignment/>
    </xf>
    <xf numFmtId="0" fontId="1" fillId="8" borderId="45" xfId="0" applyFont="1" applyFill="1" applyBorder="1" applyAlignment="1">
      <alignment/>
    </xf>
    <xf numFmtId="0" fontId="0" fillId="28" borderId="27" xfId="0" applyFont="1" applyFill="1" applyBorder="1" applyAlignment="1">
      <alignment/>
    </xf>
    <xf numFmtId="0" fontId="0" fillId="30" borderId="27" xfId="0" applyFont="1" applyFill="1" applyBorder="1" applyAlignment="1">
      <alignment/>
    </xf>
    <xf numFmtId="0" fontId="0" fillId="26" borderId="76" xfId="0" applyFont="1" applyFill="1" applyBorder="1" applyAlignment="1">
      <alignment/>
    </xf>
    <xf numFmtId="9" fontId="0" fillId="0" borderId="27" xfId="0" applyNumberFormat="1" applyFont="1" applyFill="1" applyBorder="1" applyAlignment="1" applyProtection="1">
      <alignment horizontal="center"/>
      <protection locked="0"/>
    </xf>
    <xf numFmtId="181" fontId="1" fillId="0" borderId="26" xfId="0" applyNumberFormat="1" applyFont="1" applyBorder="1" applyAlignment="1" applyProtection="1">
      <alignment horizontal="center"/>
      <protection locked="0"/>
    </xf>
    <xf numFmtId="181" fontId="1" fillId="0" borderId="49" xfId="0" applyNumberFormat="1" applyFont="1" applyBorder="1" applyAlignment="1" applyProtection="1">
      <alignment horizontal="center"/>
      <protection locked="0"/>
    </xf>
    <xf numFmtId="2" fontId="8" fillId="0" borderId="64" xfId="0" applyNumberFormat="1" applyFont="1" applyFill="1" applyBorder="1" applyAlignment="1" applyProtection="1">
      <alignment horizontal="center" vertical="center"/>
      <protection locked="0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vertical="center"/>
    </xf>
    <xf numFmtId="0" fontId="58" fillId="0" borderId="77" xfId="0" applyFont="1" applyBorder="1" applyAlignment="1">
      <alignment vertical="center"/>
    </xf>
    <xf numFmtId="0" fontId="62" fillId="29" borderId="53" xfId="0" applyFont="1" applyFill="1" applyBorder="1" applyAlignment="1">
      <alignment vertical="center"/>
    </xf>
    <xf numFmtId="0" fontId="69" fillId="0" borderId="53" xfId="0" applyFont="1" applyFill="1" applyBorder="1" applyAlignment="1">
      <alignment vertical="center" wrapText="1"/>
    </xf>
    <xf numFmtId="0" fontId="70" fillId="33" borderId="53" xfId="0" applyFont="1" applyFill="1" applyBorder="1" applyAlignment="1">
      <alignment horizontal="center" vertical="center"/>
    </xf>
    <xf numFmtId="8" fontId="70" fillId="33" borderId="53" xfId="0" applyNumberFormat="1" applyFont="1" applyFill="1" applyBorder="1" applyAlignment="1">
      <alignment horizontal="right" vertical="center" wrapText="1"/>
    </xf>
    <xf numFmtId="0" fontId="61" fillId="34" borderId="53" xfId="0" applyFont="1" applyFill="1" applyBorder="1" applyAlignment="1">
      <alignment horizontal="center" vertical="center"/>
    </xf>
    <xf numFmtId="8" fontId="61" fillId="34" borderId="53" xfId="0" applyNumberFormat="1" applyFont="1" applyFill="1" applyBorder="1" applyAlignment="1">
      <alignment horizontal="right" vertical="center" wrapText="1"/>
    </xf>
    <xf numFmtId="0" fontId="71" fillId="34" borderId="53" xfId="0" applyFont="1" applyFill="1" applyBorder="1" applyAlignment="1">
      <alignment vertical="center"/>
    </xf>
    <xf numFmtId="0" fontId="69" fillId="0" borderId="53" xfId="0" applyFont="1" applyBorder="1" applyAlignment="1">
      <alignment vertical="center"/>
    </xf>
    <xf numFmtId="0" fontId="71" fillId="0" borderId="53" xfId="0" applyFont="1" applyBorder="1" applyAlignment="1">
      <alignment vertical="center"/>
    </xf>
    <xf numFmtId="172" fontId="61" fillId="34" borderId="53" xfId="0" applyNumberFormat="1" applyFont="1" applyFill="1" applyBorder="1" applyAlignment="1">
      <alignment horizontal="right" vertical="center" wrapText="1"/>
    </xf>
    <xf numFmtId="2" fontId="70" fillId="0" borderId="53" xfId="0" applyNumberFormat="1" applyFont="1" applyFill="1" applyBorder="1" applyAlignment="1">
      <alignment horizontal="right" vertical="center" wrapText="1"/>
    </xf>
    <xf numFmtId="3" fontId="71" fillId="33" borderId="53" xfId="0" applyNumberFormat="1" applyFont="1" applyFill="1" applyBorder="1" applyAlignment="1">
      <alignment horizontal="right" vertical="center" wrapText="1"/>
    </xf>
    <xf numFmtId="0" fontId="61" fillId="35" borderId="70" xfId="0" applyFont="1" applyFill="1" applyBorder="1" applyAlignment="1">
      <alignment vertical="center" wrapText="1"/>
    </xf>
    <xf numFmtId="0" fontId="61" fillId="36" borderId="53" xfId="0" applyFont="1" applyFill="1" applyBorder="1" applyAlignment="1">
      <alignment horizontal="center" vertical="center"/>
    </xf>
    <xf numFmtId="8" fontId="61" fillId="37" borderId="53" xfId="0" applyNumberFormat="1" applyFont="1" applyFill="1" applyBorder="1" applyAlignment="1">
      <alignment horizontal="right" vertical="center" wrapText="1"/>
    </xf>
    <xf numFmtId="0" fontId="61" fillId="35" borderId="53" xfId="0" applyFont="1" applyFill="1" applyBorder="1" applyAlignment="1">
      <alignment vertical="center"/>
    </xf>
    <xf numFmtId="8" fontId="70" fillId="0" borderId="53" xfId="0" applyNumberFormat="1" applyFont="1" applyFill="1" applyBorder="1" applyAlignment="1">
      <alignment horizontal="right" vertical="center" wrapText="1"/>
    </xf>
    <xf numFmtId="0" fontId="70" fillId="0" borderId="53" xfId="0" applyFont="1" applyFill="1" applyBorder="1" applyAlignment="1">
      <alignment horizontal="center" vertical="center"/>
    </xf>
    <xf numFmtId="0" fontId="71" fillId="0" borderId="53" xfId="0" applyFont="1" applyFill="1" applyBorder="1" applyAlignment="1">
      <alignment horizontal="center" vertical="center"/>
    </xf>
    <xf numFmtId="0" fontId="71" fillId="0" borderId="53" xfId="0" applyFont="1" applyFill="1" applyBorder="1" applyAlignment="1">
      <alignment vertical="center"/>
    </xf>
    <xf numFmtId="8" fontId="71" fillId="0" borderId="53" xfId="0" applyNumberFormat="1" applyFont="1" applyFill="1" applyBorder="1" applyAlignment="1">
      <alignment horizontal="right" vertical="center" wrapText="1"/>
    </xf>
    <xf numFmtId="0" fontId="1" fillId="0" borderId="77" xfId="0" applyFont="1" applyBorder="1" applyAlignment="1">
      <alignment vertical="center"/>
    </xf>
    <xf numFmtId="0" fontId="0" fillId="29" borderId="45" xfId="0" applyFont="1" applyFill="1" applyBorder="1" applyAlignment="1">
      <alignment vertical="center"/>
    </xf>
    <xf numFmtId="0" fontId="0" fillId="29" borderId="53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68" fillId="34" borderId="53" xfId="0" applyFont="1" applyFill="1" applyBorder="1" applyAlignment="1">
      <alignment vertical="center" wrapText="1"/>
    </xf>
    <xf numFmtId="0" fontId="69" fillId="0" borderId="53" xfId="0" applyFont="1" applyBorder="1" applyAlignment="1">
      <alignment vertical="center" wrapText="1"/>
    </xf>
    <xf numFmtId="0" fontId="62" fillId="29" borderId="28" xfId="0" applyFont="1" applyFill="1" applyBorder="1" applyAlignment="1">
      <alignment horizontal="center" vertical="center"/>
    </xf>
    <xf numFmtId="0" fontId="62" fillId="29" borderId="25" xfId="0" applyFont="1" applyFill="1" applyBorder="1" applyAlignment="1">
      <alignment horizontal="center" vertical="center"/>
    </xf>
    <xf numFmtId="3" fontId="62" fillId="29" borderId="25" xfId="0" applyNumberFormat="1" applyFont="1" applyFill="1" applyBorder="1" applyAlignment="1">
      <alignment horizontal="right" vertical="center" wrapText="1"/>
    </xf>
    <xf numFmtId="0" fontId="69" fillId="33" borderId="45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right" vertical="center" wrapText="1"/>
    </xf>
    <xf numFmtId="0" fontId="71" fillId="0" borderId="28" xfId="0" applyFont="1" applyBorder="1" applyAlignment="1">
      <alignment vertical="center"/>
    </xf>
    <xf numFmtId="0" fontId="71" fillId="33" borderId="45" xfId="0" applyFont="1" applyFill="1" applyBorder="1" applyAlignment="1">
      <alignment horizontal="center" vertical="center"/>
    </xf>
    <xf numFmtId="3" fontId="71" fillId="33" borderId="45" xfId="0" applyNumberFormat="1" applyFont="1" applyFill="1" applyBorder="1" applyAlignment="1">
      <alignment horizontal="right" vertical="center" wrapText="1"/>
    </xf>
    <xf numFmtId="0" fontId="71" fillId="0" borderId="45" xfId="0" applyFont="1" applyBorder="1" applyAlignment="1">
      <alignment vertical="center"/>
    </xf>
    <xf numFmtId="0" fontId="70" fillId="33" borderId="28" xfId="0" applyFont="1" applyFill="1" applyBorder="1" applyAlignment="1">
      <alignment horizontal="center" vertical="center"/>
    </xf>
    <xf numFmtId="183" fontId="70" fillId="33" borderId="28" xfId="0" applyNumberFormat="1" applyFont="1" applyFill="1" applyBorder="1" applyAlignment="1">
      <alignment horizontal="right" vertical="center" wrapText="1"/>
    </xf>
    <xf numFmtId="0" fontId="70" fillId="0" borderId="75" xfId="0" applyFont="1" applyFill="1" applyBorder="1" applyAlignment="1">
      <alignment horizontal="center" vertical="center"/>
    </xf>
    <xf numFmtId="8" fontId="70" fillId="0" borderId="45" xfId="0" applyNumberFormat="1" applyFont="1" applyFill="1" applyBorder="1" applyAlignment="1">
      <alignment horizontal="right" vertical="center" wrapText="1"/>
    </xf>
    <xf numFmtId="0" fontId="70" fillId="0" borderId="45" xfId="0" applyFont="1" applyFill="1" applyBorder="1" applyAlignment="1">
      <alignment vertical="center"/>
    </xf>
    <xf numFmtId="0" fontId="70" fillId="0" borderId="26" xfId="0" applyFont="1" applyFill="1" applyBorder="1" applyAlignment="1">
      <alignment horizontal="center" vertical="center"/>
    </xf>
    <xf numFmtId="9" fontId="70" fillId="0" borderId="28" xfId="0" applyNumberFormat="1" applyFont="1" applyFill="1" applyBorder="1" applyAlignment="1">
      <alignment horizontal="right" vertical="center" wrapText="1"/>
    </xf>
    <xf numFmtId="0" fontId="71" fillId="0" borderId="26" xfId="0" applyFont="1" applyFill="1" applyBorder="1" applyAlignment="1">
      <alignment horizontal="center" vertical="center"/>
    </xf>
    <xf numFmtId="172" fontId="71" fillId="0" borderId="28" xfId="0" applyNumberFormat="1" applyFont="1" applyFill="1" applyBorder="1" applyAlignment="1">
      <alignment horizontal="right" vertical="center" wrapText="1"/>
    </xf>
    <xf numFmtId="0" fontId="71" fillId="0" borderId="28" xfId="0" applyFont="1" applyFill="1" applyBorder="1" applyAlignment="1">
      <alignment vertical="center"/>
    </xf>
    <xf numFmtId="0" fontId="71" fillId="33" borderId="45" xfId="0" applyFont="1" applyFill="1" applyBorder="1" applyAlignment="1">
      <alignment horizontal="right" vertical="center" wrapText="1"/>
    </xf>
    <xf numFmtId="0" fontId="62" fillId="29" borderId="69" xfId="0" applyFont="1" applyFill="1" applyBorder="1" applyAlignment="1">
      <alignment horizontal="center" vertical="center"/>
    </xf>
    <xf numFmtId="3" fontId="62" fillId="29" borderId="69" xfId="0" applyNumberFormat="1" applyFont="1" applyFill="1" applyBorder="1" applyAlignment="1">
      <alignment horizontal="right" vertical="center" wrapText="1"/>
    </xf>
    <xf numFmtId="0" fontId="62" fillId="29" borderId="63" xfId="0" applyFont="1" applyFill="1" applyBorder="1" applyAlignment="1">
      <alignment horizontal="center" vertical="center"/>
    </xf>
    <xf numFmtId="3" fontId="62" fillId="29" borderId="63" xfId="0" applyNumberFormat="1" applyFont="1" applyFill="1" applyBorder="1" applyAlignment="1">
      <alignment horizontal="right" vertical="center" wrapText="1"/>
    </xf>
    <xf numFmtId="3" fontId="71" fillId="0" borderId="53" xfId="0" applyNumberFormat="1" applyFont="1" applyFill="1" applyBorder="1" applyAlignment="1">
      <alignment horizontal="right" vertical="center" wrapText="1"/>
    </xf>
    <xf numFmtId="0" fontId="70" fillId="0" borderId="60" xfId="0" applyFont="1" applyFill="1" applyBorder="1" applyAlignment="1">
      <alignment horizontal="center" vertical="center"/>
    </xf>
    <xf numFmtId="8" fontId="70" fillId="0" borderId="36" xfId="0" applyNumberFormat="1" applyFont="1" applyFill="1" applyBorder="1" applyAlignment="1">
      <alignment horizontal="right" vertical="center" wrapText="1"/>
    </xf>
    <xf numFmtId="9" fontId="70" fillId="0" borderId="63" xfId="0" applyNumberFormat="1" applyFont="1" applyFill="1" applyBorder="1" applyAlignment="1">
      <alignment horizontal="right" vertical="center" wrapText="1"/>
    </xf>
    <xf numFmtId="8" fontId="71" fillId="0" borderId="63" xfId="0" applyNumberFormat="1" applyFont="1" applyFill="1" applyBorder="1" applyAlignment="1">
      <alignment horizontal="right" vertical="center" wrapText="1"/>
    </xf>
    <xf numFmtId="0" fontId="71" fillId="0" borderId="63" xfId="0" applyFont="1" applyFill="1" applyBorder="1" applyAlignment="1">
      <alignment vertical="center"/>
    </xf>
    <xf numFmtId="0" fontId="69" fillId="0" borderId="36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right" vertical="center" wrapText="1"/>
    </xf>
    <xf numFmtId="0" fontId="71" fillId="0" borderId="36" xfId="0" applyFont="1" applyFill="1" applyBorder="1" applyAlignment="1">
      <alignment horizontal="center" vertical="center"/>
    </xf>
    <xf numFmtId="3" fontId="71" fillId="0" borderId="36" xfId="0" applyNumberFormat="1" applyFont="1" applyFill="1" applyBorder="1" applyAlignment="1">
      <alignment horizontal="right" vertical="center" wrapText="1"/>
    </xf>
    <xf numFmtId="0" fontId="71" fillId="0" borderId="36" xfId="0" applyFont="1" applyFill="1" applyBorder="1" applyAlignment="1">
      <alignment vertical="center"/>
    </xf>
    <xf numFmtId="0" fontId="70" fillId="0" borderId="28" xfId="0" applyFont="1" applyFill="1" applyBorder="1" applyAlignment="1">
      <alignment horizontal="center" vertical="center"/>
    </xf>
    <xf numFmtId="8" fontId="70" fillId="0" borderId="28" xfId="0" applyNumberFormat="1" applyFont="1" applyFill="1" applyBorder="1" applyAlignment="1">
      <alignment horizontal="right" vertical="center" wrapText="1"/>
    </xf>
    <xf numFmtId="0" fontId="71" fillId="0" borderId="36" xfId="0" applyFont="1" applyFill="1" applyBorder="1" applyAlignment="1">
      <alignment horizontal="right" vertical="center" wrapText="1"/>
    </xf>
    <xf numFmtId="183" fontId="70" fillId="0" borderId="28" xfId="0" applyNumberFormat="1" applyFont="1" applyFill="1" applyBorder="1" applyAlignment="1">
      <alignment horizontal="right" vertical="center" wrapText="1"/>
    </xf>
    <xf numFmtId="0" fontId="71" fillId="0" borderId="45" xfId="0" applyFont="1" applyFill="1" applyBorder="1" applyAlignment="1">
      <alignment horizontal="center" vertical="center"/>
    </xf>
    <xf numFmtId="172" fontId="71" fillId="0" borderId="45" xfId="0" applyNumberFormat="1" applyFont="1" applyFill="1" applyBorder="1" applyAlignment="1">
      <alignment horizontal="right" vertical="center" wrapText="1"/>
    </xf>
    <xf numFmtId="172" fontId="70" fillId="0" borderId="28" xfId="0" applyNumberFormat="1" applyFont="1" applyFill="1" applyBorder="1" applyAlignment="1">
      <alignment horizontal="right" vertical="center" wrapText="1"/>
    </xf>
    <xf numFmtId="2" fontId="70" fillId="33" borderId="53" xfId="0" applyNumberFormat="1" applyFont="1" applyFill="1" applyBorder="1" applyAlignment="1">
      <alignment horizontal="right" vertical="center" wrapText="1"/>
    </xf>
    <xf numFmtId="8" fontId="70" fillId="33" borderId="28" xfId="0" applyNumberFormat="1" applyFont="1" applyFill="1" applyBorder="1" applyAlignment="1">
      <alignment horizontal="right" vertical="center" wrapText="1"/>
    </xf>
    <xf numFmtId="0" fontId="70" fillId="33" borderId="45" xfId="0" applyFont="1" applyFill="1" applyBorder="1" applyAlignment="1">
      <alignment horizontal="center" vertical="center"/>
    </xf>
    <xf numFmtId="0" fontId="62" fillId="29" borderId="60" xfId="0" applyFont="1" applyFill="1" applyBorder="1" applyAlignment="1">
      <alignment horizontal="center" vertical="center"/>
    </xf>
    <xf numFmtId="3" fontId="62" fillId="29" borderId="60" xfId="0" applyNumberFormat="1" applyFont="1" applyFill="1" applyBorder="1" applyAlignment="1">
      <alignment horizontal="right" vertical="center" wrapText="1"/>
    </xf>
    <xf numFmtId="0" fontId="70" fillId="0" borderId="45" xfId="0" applyFont="1" applyFill="1" applyBorder="1" applyAlignment="1">
      <alignment horizontal="center" vertical="center"/>
    </xf>
    <xf numFmtId="9" fontId="70" fillId="0" borderId="45" xfId="0" applyNumberFormat="1" applyFont="1" applyFill="1" applyBorder="1" applyAlignment="1">
      <alignment horizontal="right" vertical="center" wrapText="1"/>
    </xf>
    <xf numFmtId="8" fontId="71" fillId="0" borderId="28" xfId="0" applyNumberFormat="1" applyFont="1" applyFill="1" applyBorder="1" applyAlignment="1">
      <alignment horizontal="right" vertical="center" wrapText="1"/>
    </xf>
    <xf numFmtId="3" fontId="71" fillId="0" borderId="45" xfId="0" applyNumberFormat="1" applyFont="1" applyFill="1" applyBorder="1" applyAlignment="1">
      <alignment horizontal="right" vertical="center" wrapText="1"/>
    </xf>
    <xf numFmtId="8" fontId="71" fillId="34" borderId="53" xfId="0" applyNumberFormat="1" applyFont="1" applyFill="1" applyBorder="1" applyAlignment="1">
      <alignment horizontal="right" vertical="center" wrapText="1"/>
    </xf>
    <xf numFmtId="0" fontId="71" fillId="0" borderId="26" xfId="0" applyFont="1" applyFill="1" applyBorder="1" applyAlignment="1">
      <alignment vertical="center"/>
    </xf>
    <xf numFmtId="0" fontId="62" fillId="29" borderId="53" xfId="0" applyFont="1" applyFill="1" applyBorder="1" applyAlignment="1">
      <alignment horizontal="center" vertical="center"/>
    </xf>
    <xf numFmtId="3" fontId="62" fillId="29" borderId="53" xfId="0" applyNumberFormat="1" applyFont="1" applyFill="1" applyBorder="1" applyAlignment="1">
      <alignment horizontal="right" vertical="center" wrapText="1"/>
    </xf>
    <xf numFmtId="0" fontId="69" fillId="0" borderId="45" xfId="0" applyFont="1" applyFill="1" applyBorder="1" applyAlignment="1">
      <alignment horizontal="center" vertical="center"/>
    </xf>
    <xf numFmtId="2" fontId="71" fillId="33" borderId="45" xfId="0" applyNumberFormat="1" applyFont="1" applyFill="1" applyBorder="1" applyAlignment="1">
      <alignment horizontal="right" vertical="center" wrapText="1"/>
    </xf>
    <xf numFmtId="8" fontId="72" fillId="37" borderId="2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" fontId="8" fillId="0" borderId="17" xfId="0" applyNumberFormat="1" applyFont="1" applyFill="1" applyBorder="1" applyAlignment="1" quotePrefix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8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180" fontId="37" fillId="38" borderId="25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70" fillId="0" borderId="77" xfId="0" applyFont="1" applyFill="1" applyBorder="1" applyAlignment="1">
      <alignment horizontal="center" vertical="center"/>
    </xf>
    <xf numFmtId="0" fontId="62" fillId="29" borderId="31" xfId="0" applyFont="1" applyFill="1" applyBorder="1" applyAlignment="1">
      <alignment horizontal="center" vertical="center"/>
    </xf>
    <xf numFmtId="3" fontId="62" fillId="29" borderId="31" xfId="0" applyNumberFormat="1" applyFont="1" applyFill="1" applyBorder="1" applyAlignment="1">
      <alignment horizontal="right" vertical="center" wrapText="1"/>
    </xf>
    <xf numFmtId="3" fontId="62" fillId="29" borderId="28" xfId="0" applyNumberFormat="1" applyFont="1" applyFill="1" applyBorder="1" applyAlignment="1">
      <alignment horizontal="right" vertical="center" wrapText="1"/>
    </xf>
    <xf numFmtId="172" fontId="70" fillId="0" borderId="53" xfId="0" applyNumberFormat="1" applyFont="1" applyFill="1" applyBorder="1" applyAlignment="1">
      <alignment horizontal="right" vertical="center" wrapText="1"/>
    </xf>
    <xf numFmtId="0" fontId="73" fillId="34" borderId="53" xfId="0" applyFont="1" applyFill="1" applyBorder="1" applyAlignment="1">
      <alignment horizontal="center" vertical="center"/>
    </xf>
    <xf numFmtId="172" fontId="73" fillId="34" borderId="53" xfId="0" applyNumberFormat="1" applyFont="1" applyFill="1" applyBorder="1" applyAlignment="1">
      <alignment horizontal="right" vertical="center" wrapText="1"/>
    </xf>
    <xf numFmtId="0" fontId="70" fillId="34" borderId="53" xfId="0" applyFont="1" applyFill="1" applyBorder="1" applyAlignment="1">
      <alignment vertical="center"/>
    </xf>
    <xf numFmtId="0" fontId="71" fillId="33" borderId="53" xfId="0" applyFont="1" applyFill="1" applyBorder="1" applyAlignment="1">
      <alignment horizontal="center" vertical="center"/>
    </xf>
    <xf numFmtId="0" fontId="71" fillId="33" borderId="53" xfId="0" applyFont="1" applyFill="1" applyBorder="1" applyAlignment="1">
      <alignment horizontal="right" vertical="center" wrapText="1"/>
    </xf>
    <xf numFmtId="183" fontId="70" fillId="33" borderId="53" xfId="0" applyNumberFormat="1" applyFont="1" applyFill="1" applyBorder="1" applyAlignment="1">
      <alignment horizontal="right" vertical="center" wrapText="1"/>
    </xf>
    <xf numFmtId="0" fontId="70" fillId="0" borderId="36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right" vertical="center" wrapText="1"/>
    </xf>
    <xf numFmtId="0" fontId="71" fillId="0" borderId="53" xfId="0" applyFont="1" applyFill="1" applyBorder="1" applyAlignment="1">
      <alignment horizontal="right" vertical="center" wrapText="1"/>
    </xf>
    <xf numFmtId="0" fontId="73" fillId="34" borderId="25" xfId="0" applyFont="1" applyFill="1" applyBorder="1" applyAlignment="1">
      <alignment horizontal="center" vertical="center"/>
    </xf>
    <xf numFmtId="8" fontId="73" fillId="34" borderId="25" xfId="0" applyNumberFormat="1" applyFont="1" applyFill="1" applyBorder="1" applyAlignment="1">
      <alignment vertical="center" wrapText="1"/>
    </xf>
    <xf numFmtId="8" fontId="73" fillId="34" borderId="53" xfId="0" applyNumberFormat="1" applyFont="1" applyFill="1" applyBorder="1" applyAlignment="1">
      <alignment horizontal="right" vertical="center" wrapText="1"/>
    </xf>
    <xf numFmtId="0" fontId="73" fillId="0" borderId="53" xfId="0" applyFont="1" applyFill="1" applyBorder="1" applyAlignment="1">
      <alignment horizontal="center" vertical="center"/>
    </xf>
    <xf numFmtId="2" fontId="71" fillId="33" borderId="36" xfId="0" applyNumberFormat="1" applyFont="1" applyFill="1" applyBorder="1" applyAlignment="1">
      <alignment horizontal="right" vertical="center" wrapText="1"/>
    </xf>
    <xf numFmtId="0" fontId="71" fillId="0" borderId="36" xfId="0" applyFont="1" applyBorder="1" applyAlignment="1">
      <alignment vertical="center"/>
    </xf>
    <xf numFmtId="0" fontId="70" fillId="0" borderId="63" xfId="0" applyFont="1" applyFill="1" applyBorder="1" applyAlignment="1">
      <alignment horizontal="center" vertical="center"/>
    </xf>
    <xf numFmtId="183" fontId="70" fillId="0" borderId="63" xfId="0" applyNumberFormat="1" applyFont="1" applyFill="1" applyBorder="1" applyAlignment="1">
      <alignment horizontal="right" vertical="center" wrapText="1"/>
    </xf>
    <xf numFmtId="0" fontId="61" fillId="36" borderId="53" xfId="0" applyFont="1" applyFill="1" applyBorder="1" applyAlignment="1">
      <alignment vertical="center"/>
    </xf>
    <xf numFmtId="172" fontId="70" fillId="33" borderId="36" xfId="0" applyNumberFormat="1" applyFont="1" applyFill="1" applyBorder="1" applyAlignment="1">
      <alignment horizontal="right" vertical="center" wrapText="1"/>
    </xf>
    <xf numFmtId="8" fontId="70" fillId="0" borderId="63" xfId="0" applyNumberFormat="1" applyFont="1" applyFill="1" applyBorder="1" applyAlignment="1">
      <alignment horizontal="right" vertical="center" wrapText="1"/>
    </xf>
    <xf numFmtId="4" fontId="71" fillId="33" borderId="36" xfId="0" applyNumberFormat="1" applyFont="1" applyFill="1" applyBorder="1" applyAlignment="1">
      <alignment horizontal="right" vertical="center" wrapText="1"/>
    </xf>
    <xf numFmtId="0" fontId="7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71" fillId="0" borderId="63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0" fontId="1" fillId="34" borderId="53" xfId="0" applyFont="1" applyFill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 wrapText="1"/>
    </xf>
    <xf numFmtId="0" fontId="1" fillId="35" borderId="70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vertical="center"/>
    </xf>
    <xf numFmtId="0" fontId="0" fillId="0" borderId="26" xfId="0" applyFont="1" applyBorder="1" applyAlignment="1">
      <alignment wrapText="1"/>
    </xf>
    <xf numFmtId="0" fontId="0" fillId="0" borderId="70" xfId="0" applyFont="1" applyBorder="1" applyAlignment="1">
      <alignment/>
    </xf>
    <xf numFmtId="0" fontId="69" fillId="0" borderId="45" xfId="0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vertical="center"/>
    </xf>
    <xf numFmtId="187" fontId="71" fillId="0" borderId="53" xfId="0" applyNumberFormat="1" applyFont="1" applyFill="1" applyBorder="1" applyAlignment="1">
      <alignment horizontal="right" vertical="center" wrapText="1"/>
    </xf>
    <xf numFmtId="0" fontId="0" fillId="0" borderId="60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0" borderId="60" xfId="0" applyFont="1" applyBorder="1" applyAlignment="1">
      <alignment wrapText="1"/>
    </xf>
    <xf numFmtId="0" fontId="0" fillId="0" borderId="49" xfId="0" applyFont="1" applyBorder="1" applyAlignment="1">
      <alignment/>
    </xf>
    <xf numFmtId="0" fontId="69" fillId="0" borderId="36" xfId="0" applyFont="1" applyFill="1" applyBorder="1" applyAlignment="1">
      <alignment horizontal="right" vertical="center" wrapText="1"/>
    </xf>
    <xf numFmtId="0" fontId="69" fillId="0" borderId="36" xfId="0" applyFont="1" applyFill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25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49" xfId="0" applyFont="1" applyBorder="1" applyAlignment="1">
      <alignment wrapText="1"/>
    </xf>
    <xf numFmtId="0" fontId="0" fillId="0" borderId="75" xfId="0" applyFont="1" applyBorder="1" applyAlignment="1">
      <alignment vertical="center"/>
    </xf>
    <xf numFmtId="0" fontId="0" fillId="0" borderId="45" xfId="0" applyFont="1" applyFill="1" applyBorder="1" applyAlignment="1">
      <alignment horizontal="right" vertical="center" wrapText="1"/>
    </xf>
    <xf numFmtId="0" fontId="69" fillId="0" borderId="4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/>
    </xf>
    <xf numFmtId="0" fontId="69" fillId="29" borderId="53" xfId="0" applyFont="1" applyFill="1" applyBorder="1" applyAlignment="1">
      <alignment vertical="center"/>
    </xf>
    <xf numFmtId="0" fontId="69" fillId="29" borderId="45" xfId="0" applyFont="1" applyFill="1" applyBorder="1" applyAlignment="1">
      <alignment vertical="center"/>
    </xf>
    <xf numFmtId="0" fontId="69" fillId="0" borderId="0" xfId="0" applyFont="1" applyAlignment="1">
      <alignment/>
    </xf>
    <xf numFmtId="0" fontId="68" fillId="0" borderId="25" xfId="0" applyFont="1" applyBorder="1" applyAlignment="1">
      <alignment horizontal="center" vertical="center" wrapText="1"/>
    </xf>
    <xf numFmtId="0" fontId="69" fillId="0" borderId="45" xfId="0" applyFont="1" applyFill="1" applyBorder="1" applyAlignment="1">
      <alignment vertical="center" wrapText="1"/>
    </xf>
    <xf numFmtId="0" fontId="69" fillId="0" borderId="26" xfId="0" applyFont="1" applyFill="1" applyBorder="1" applyAlignment="1">
      <alignment vertical="center" wrapText="1"/>
    </xf>
    <xf numFmtId="0" fontId="69" fillId="0" borderId="60" xfId="0" applyFont="1" applyBorder="1" applyAlignment="1">
      <alignment vertical="center" wrapText="1"/>
    </xf>
    <xf numFmtId="0" fontId="69" fillId="0" borderId="69" xfId="0" applyFont="1" applyBorder="1" applyAlignment="1">
      <alignment vertical="center" wrapText="1"/>
    </xf>
    <xf numFmtId="0" fontId="69" fillId="0" borderId="45" xfId="0" applyFont="1" applyBorder="1" applyAlignment="1">
      <alignment vertical="center" wrapText="1"/>
    </xf>
    <xf numFmtId="0" fontId="69" fillId="0" borderId="60" xfId="0" applyFont="1" applyFill="1" applyBorder="1" applyAlignment="1">
      <alignment vertical="center"/>
    </xf>
    <xf numFmtId="0" fontId="69" fillId="0" borderId="26" xfId="0" applyFont="1" applyFill="1" applyBorder="1" applyAlignment="1">
      <alignment vertical="center"/>
    </xf>
    <xf numFmtId="0" fontId="68" fillId="0" borderId="70" xfId="0" applyFont="1" applyFill="1" applyBorder="1" applyAlignment="1">
      <alignment vertical="center"/>
    </xf>
    <xf numFmtId="0" fontId="68" fillId="35" borderId="70" xfId="0" applyFont="1" applyFill="1" applyBorder="1" applyAlignment="1">
      <alignment vertical="center" wrapText="1"/>
    </xf>
    <xf numFmtId="0" fontId="69" fillId="29" borderId="69" xfId="0" applyFont="1" applyFill="1" applyBorder="1" applyAlignment="1">
      <alignment vertical="center"/>
    </xf>
    <xf numFmtId="0" fontId="69" fillId="0" borderId="32" xfId="0" applyFont="1" applyFill="1" applyBorder="1" applyAlignment="1">
      <alignment vertical="center" wrapText="1"/>
    </xf>
    <xf numFmtId="0" fontId="70" fillId="0" borderId="25" xfId="0" applyFont="1" applyBorder="1" applyAlignment="1">
      <alignment wrapText="1"/>
    </xf>
    <xf numFmtId="0" fontId="70" fillId="0" borderId="60" xfId="0" applyFont="1" applyBorder="1" applyAlignment="1">
      <alignment wrapText="1"/>
    </xf>
    <xf numFmtId="0" fontId="71" fillId="0" borderId="49" xfId="0" applyFont="1" applyFill="1" applyBorder="1" applyAlignment="1">
      <alignment vertical="center"/>
    </xf>
    <xf numFmtId="0" fontId="71" fillId="0" borderId="70" xfId="0" applyFont="1" applyFill="1" applyBorder="1" applyAlignment="1">
      <alignment vertical="center"/>
    </xf>
    <xf numFmtId="0" fontId="71" fillId="0" borderId="25" xfId="0" applyFont="1" applyFill="1" applyBorder="1" applyAlignment="1">
      <alignment vertical="center"/>
    </xf>
    <xf numFmtId="0" fontId="71" fillId="0" borderId="60" xfId="0" applyFont="1" applyBorder="1" applyAlignment="1">
      <alignment vertical="center"/>
    </xf>
    <xf numFmtId="0" fontId="70" fillId="0" borderId="49" xfId="0" applyFont="1" applyBorder="1" applyAlignment="1">
      <alignment wrapText="1"/>
    </xf>
    <xf numFmtId="0" fontId="70" fillId="0" borderId="30" xfId="0" applyFont="1" applyBorder="1" applyAlignment="1">
      <alignment/>
    </xf>
    <xf numFmtId="0" fontId="70" fillId="0" borderId="69" xfId="0" applyFont="1" applyBorder="1" applyAlignment="1">
      <alignment/>
    </xf>
    <xf numFmtId="0" fontId="70" fillId="0" borderId="60" xfId="0" applyFont="1" applyBorder="1" applyAlignment="1">
      <alignment/>
    </xf>
    <xf numFmtId="0" fontId="70" fillId="0" borderId="49" xfId="0" applyFont="1" applyBorder="1" applyAlignment="1">
      <alignment/>
    </xf>
    <xf numFmtId="0" fontId="71" fillId="0" borderId="26" xfId="0" applyFont="1" applyBorder="1" applyAlignment="1">
      <alignment vertical="center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vertical="center" wrapText="1"/>
    </xf>
    <xf numFmtId="0" fontId="69" fillId="0" borderId="32" xfId="0" applyFont="1" applyFill="1" applyBorder="1" applyAlignment="1">
      <alignment vertical="center"/>
    </xf>
    <xf numFmtId="0" fontId="69" fillId="29" borderId="25" xfId="0" applyFont="1" applyFill="1" applyBorder="1" applyAlignment="1">
      <alignment vertical="center"/>
    </xf>
    <xf numFmtId="0" fontId="70" fillId="0" borderId="26" xfId="0" applyFont="1" applyBorder="1" applyAlignment="1">
      <alignment wrapText="1"/>
    </xf>
    <xf numFmtId="0" fontId="71" fillId="0" borderId="69" xfId="0" applyFont="1" applyBorder="1" applyAlignment="1">
      <alignment vertical="center"/>
    </xf>
    <xf numFmtId="0" fontId="69" fillId="0" borderId="60" xfId="0" applyFont="1" applyFill="1" applyBorder="1" applyAlignment="1">
      <alignment vertical="center" wrapText="1"/>
    </xf>
    <xf numFmtId="0" fontId="69" fillId="0" borderId="49" xfId="0" applyFont="1" applyFill="1" applyBorder="1" applyAlignment="1">
      <alignment vertical="center" wrapText="1"/>
    </xf>
    <xf numFmtId="0" fontId="69" fillId="0" borderId="49" xfId="0" applyFont="1" applyFill="1" applyBorder="1" applyAlignment="1">
      <alignment vertical="center"/>
    </xf>
    <xf numFmtId="0" fontId="68" fillId="34" borderId="55" xfId="0" applyFont="1" applyFill="1" applyBorder="1" applyAlignment="1">
      <alignment vertical="center"/>
    </xf>
    <xf numFmtId="0" fontId="69" fillId="34" borderId="25" xfId="0" applyFont="1" applyFill="1" applyBorder="1" applyAlignment="1">
      <alignment vertical="center"/>
    </xf>
    <xf numFmtId="0" fontId="69" fillId="0" borderId="25" xfId="0" applyFont="1" applyBorder="1" applyAlignment="1">
      <alignment vertical="center" wrapText="1"/>
    </xf>
    <xf numFmtId="0" fontId="69" fillId="0" borderId="38" xfId="0" applyFont="1" applyFill="1" applyBorder="1" applyAlignment="1">
      <alignment horizontal="left" vertical="center"/>
    </xf>
    <xf numFmtId="0" fontId="70" fillId="0" borderId="30" xfId="0" applyFont="1" applyBorder="1" applyAlignment="1">
      <alignment wrapText="1"/>
    </xf>
    <xf numFmtId="0" fontId="70" fillId="0" borderId="70" xfId="0" applyFont="1" applyBorder="1" applyAlignment="1">
      <alignment wrapText="1"/>
    </xf>
    <xf numFmtId="0" fontId="71" fillId="0" borderId="25" xfId="0" applyFont="1" applyBorder="1" applyAlignment="1">
      <alignment vertical="center"/>
    </xf>
    <xf numFmtId="0" fontId="68" fillId="34" borderId="25" xfId="0" applyFont="1" applyFill="1" applyBorder="1" applyAlignment="1">
      <alignment vertical="center" wrapText="1"/>
    </xf>
    <xf numFmtId="0" fontId="68" fillId="36" borderId="70" xfId="0" applyFont="1" applyFill="1" applyBorder="1" applyAlignment="1">
      <alignment vertical="center" wrapText="1"/>
    </xf>
    <xf numFmtId="0" fontId="69" fillId="0" borderId="25" xfId="0" applyFont="1" applyFill="1" applyBorder="1" applyAlignment="1">
      <alignment wrapText="1"/>
    </xf>
    <xf numFmtId="0" fontId="70" fillId="0" borderId="26" xfId="0" applyFont="1" applyBorder="1" applyAlignment="1">
      <alignment/>
    </xf>
    <xf numFmtId="0" fontId="70" fillId="0" borderId="69" xfId="0" applyFont="1" applyBorder="1" applyAlignment="1">
      <alignment wrapText="1"/>
    </xf>
    <xf numFmtId="0" fontId="69" fillId="0" borderId="60" xfId="0" applyFont="1" applyFill="1" applyBorder="1" applyAlignment="1">
      <alignment wrapText="1"/>
    </xf>
    <xf numFmtId="0" fontId="69" fillId="0" borderId="49" xfId="0" applyFont="1" applyFill="1" applyBorder="1" applyAlignment="1">
      <alignment wrapText="1"/>
    </xf>
    <xf numFmtId="0" fontId="70" fillId="0" borderId="25" xfId="0" applyFont="1" applyBorder="1" applyAlignment="1">
      <alignment/>
    </xf>
    <xf numFmtId="0" fontId="70" fillId="0" borderId="32" xfId="0" applyFont="1" applyBorder="1" applyAlignment="1">
      <alignment/>
    </xf>
    <xf numFmtId="0" fontId="71" fillId="34" borderId="25" xfId="0" applyFont="1" applyFill="1" applyBorder="1" applyAlignment="1">
      <alignment vertical="center"/>
    </xf>
    <xf numFmtId="0" fontId="71" fillId="34" borderId="49" xfId="0" applyFont="1" applyFill="1" applyBorder="1" applyAlignment="1">
      <alignment vertical="center"/>
    </xf>
    <xf numFmtId="2" fontId="70" fillId="29" borderId="45" xfId="0" applyNumberFormat="1" applyFont="1" applyFill="1" applyBorder="1" applyAlignment="1">
      <alignment horizontal="right" vertical="center" wrapText="1"/>
    </xf>
    <xf numFmtId="2" fontId="70" fillId="29" borderId="53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/>
    </xf>
    <xf numFmtId="2" fontId="0" fillId="29" borderId="53" xfId="0" applyNumberFormat="1" applyFont="1" applyFill="1" applyBorder="1" applyAlignment="1">
      <alignment horizontal="right" vertical="center" wrapText="1"/>
    </xf>
    <xf numFmtId="186" fontId="1" fillId="29" borderId="53" xfId="0" applyNumberFormat="1" applyFont="1" applyFill="1" applyBorder="1" applyAlignment="1">
      <alignment horizontal="right" vertical="center" wrapText="1"/>
    </xf>
    <xf numFmtId="0" fontId="0" fillId="29" borderId="49" xfId="0" applyFont="1" applyFill="1" applyBorder="1" applyAlignment="1">
      <alignment/>
    </xf>
    <xf numFmtId="0" fontId="0" fillId="29" borderId="49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8" fontId="8" fillId="0" borderId="4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62" fillId="29" borderId="30" xfId="0" applyFont="1" applyFill="1" applyBorder="1" applyAlignment="1">
      <alignment horizontal="center" vertical="center"/>
    </xf>
    <xf numFmtId="0" fontId="62" fillId="29" borderId="70" xfId="0" applyFont="1" applyFill="1" applyBorder="1" applyAlignment="1">
      <alignment horizontal="center" vertical="center"/>
    </xf>
    <xf numFmtId="3" fontId="62" fillId="29" borderId="70" xfId="0" applyNumberFormat="1" applyFont="1" applyFill="1" applyBorder="1" applyAlignment="1">
      <alignment horizontal="right" vertical="center" wrapText="1"/>
    </xf>
    <xf numFmtId="0" fontId="68" fillId="0" borderId="68" xfId="0" applyFont="1" applyBorder="1" applyAlignment="1">
      <alignment vertical="center"/>
    </xf>
    <xf numFmtId="0" fontId="68" fillId="0" borderId="77" xfId="0" applyFont="1" applyBorder="1" applyAlignment="1">
      <alignment vertical="center"/>
    </xf>
    <xf numFmtId="0" fontId="69" fillId="0" borderId="68" xfId="0" applyFont="1" applyBorder="1" applyAlignment="1">
      <alignment vertical="center"/>
    </xf>
    <xf numFmtId="0" fontId="69" fillId="0" borderId="77" xfId="0" applyFont="1" applyBorder="1" applyAlignment="1">
      <alignment vertical="center"/>
    </xf>
    <xf numFmtId="0" fontId="69" fillId="0" borderId="31" xfId="0" applyFont="1" applyFill="1" applyBorder="1" applyAlignment="1">
      <alignment horizontal="center" vertical="center" wrapText="1"/>
    </xf>
    <xf numFmtId="0" fontId="69" fillId="0" borderId="7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vertical="center"/>
    </xf>
    <xf numFmtId="0" fontId="69" fillId="0" borderId="70" xfId="0" applyFont="1" applyFill="1" applyBorder="1" applyAlignment="1">
      <alignment vertical="center"/>
    </xf>
    <xf numFmtId="0" fontId="69" fillId="0" borderId="31" xfId="0" applyFont="1" applyBorder="1" applyAlignment="1">
      <alignment horizontal="center" vertical="center" wrapText="1"/>
    </xf>
    <xf numFmtId="0" fontId="69" fillId="0" borderId="70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left" vertical="center"/>
    </xf>
    <xf numFmtId="0" fontId="69" fillId="0" borderId="30" xfId="0" applyFont="1" applyBorder="1" applyAlignment="1">
      <alignment horizontal="center" vertical="center" wrapText="1"/>
    </xf>
    <xf numFmtId="0" fontId="69" fillId="0" borderId="30" xfId="0" applyFont="1" applyBorder="1" applyAlignment="1">
      <alignment vertical="center" wrapText="1"/>
    </xf>
    <xf numFmtId="0" fontId="69" fillId="0" borderId="70" xfId="0" applyFont="1" applyBorder="1" applyAlignment="1">
      <alignment vertical="center" wrapText="1"/>
    </xf>
    <xf numFmtId="0" fontId="69" fillId="0" borderId="30" xfId="0" applyFont="1" applyFill="1" applyBorder="1" applyAlignment="1">
      <alignment vertical="center" wrapText="1"/>
    </xf>
    <xf numFmtId="181" fontId="0" fillId="0" borderId="31" xfId="0" applyNumberFormat="1" applyFill="1" applyBorder="1" applyAlignment="1" applyProtection="1">
      <alignment horizontal="center"/>
      <protection locked="0"/>
    </xf>
    <xf numFmtId="0" fontId="1" fillId="8" borderId="25" xfId="0" applyFont="1" applyFill="1" applyBorder="1" applyAlignment="1">
      <alignment horizontal="center"/>
    </xf>
    <xf numFmtId="0" fontId="1" fillId="8" borderId="69" xfId="0" applyFont="1" applyFill="1" applyBorder="1" applyAlignment="1">
      <alignment/>
    </xf>
    <xf numFmtId="0" fontId="61" fillId="27" borderId="25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left" vertical="center" wrapText="1"/>
    </xf>
    <xf numFmtId="188" fontId="0" fillId="0" borderId="28" xfId="0" applyNumberFormat="1" applyFont="1" applyFill="1" applyBorder="1" applyAlignment="1" applyProtection="1">
      <alignment horizontal="center"/>
      <protection locked="0"/>
    </xf>
    <xf numFmtId="188" fontId="0" fillId="0" borderId="24" xfId="0" applyNumberFormat="1" applyFont="1" applyFill="1" applyBorder="1" applyAlignment="1" applyProtection="1">
      <alignment horizontal="center"/>
      <protection locked="0"/>
    </xf>
    <xf numFmtId="0" fontId="0" fillId="6" borderId="26" xfId="0" applyFont="1" applyFill="1" applyBorder="1" applyAlignment="1">
      <alignment/>
    </xf>
    <xf numFmtId="0" fontId="10" fillId="32" borderId="26" xfId="0" applyFont="1" applyFill="1" applyBorder="1" applyAlignment="1" applyProtection="1">
      <alignment horizontal="left"/>
      <protection/>
    </xf>
    <xf numFmtId="0" fontId="10" fillId="32" borderId="26" xfId="0" applyFont="1" applyFill="1" applyBorder="1" applyAlignment="1">
      <alignment/>
    </xf>
    <xf numFmtId="0" fontId="1" fillId="25" borderId="14" xfId="0" applyFont="1" applyFill="1" applyBorder="1" applyAlignment="1">
      <alignment horizontal="center"/>
    </xf>
    <xf numFmtId="0" fontId="1" fillId="8" borderId="56" xfId="0" applyFont="1" applyFill="1" applyBorder="1" applyAlignment="1">
      <alignment horizontal="center"/>
    </xf>
    <xf numFmtId="0" fontId="1" fillId="8" borderId="70" xfId="0" applyFont="1" applyFill="1" applyBorder="1" applyAlignment="1">
      <alignment/>
    </xf>
    <xf numFmtId="0" fontId="1" fillId="8" borderId="53" xfId="0" applyFont="1" applyFill="1" applyBorder="1" applyAlignment="1">
      <alignment/>
    </xf>
    <xf numFmtId="0" fontId="1" fillId="30" borderId="14" xfId="57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30" borderId="75" xfId="0" applyFont="1" applyFill="1" applyBorder="1" applyAlignment="1">
      <alignment horizontal="center" vertical="center" wrapText="1"/>
    </xf>
    <xf numFmtId="0" fontId="2" fillId="30" borderId="53" xfId="0" applyFont="1" applyFill="1" applyBorder="1" applyAlignment="1">
      <alignment horizontal="center" vertical="center" wrapText="1"/>
    </xf>
    <xf numFmtId="0" fontId="1" fillId="39" borderId="70" xfId="0" applyFont="1" applyFill="1" applyBorder="1" applyAlignment="1">
      <alignment horizontal="center" vertical="center"/>
    </xf>
    <xf numFmtId="0" fontId="1" fillId="39" borderId="53" xfId="0" applyFont="1" applyFill="1" applyBorder="1" applyAlignment="1">
      <alignment horizontal="center" vertical="center"/>
    </xf>
    <xf numFmtId="0" fontId="1" fillId="39" borderId="53" xfId="0" applyFont="1" applyFill="1" applyBorder="1" applyAlignment="1">
      <alignment horizontal="center" vertical="center" wrapText="1"/>
    </xf>
    <xf numFmtId="0" fontId="1" fillId="30" borderId="70" xfId="0" applyFont="1" applyFill="1" applyBorder="1" applyAlignment="1">
      <alignment horizontal="center" vertical="center"/>
    </xf>
    <xf numFmtId="0" fontId="3" fillId="30" borderId="55" xfId="0" applyFont="1" applyFill="1" applyBorder="1" applyAlignment="1">
      <alignment vertical="center"/>
    </xf>
    <xf numFmtId="0" fontId="74" fillId="30" borderId="70" xfId="0" applyFont="1" applyFill="1" applyBorder="1" applyAlignment="1">
      <alignment horizontal="center" vertical="center"/>
    </xf>
    <xf numFmtId="0" fontId="74" fillId="30" borderId="53" xfId="0" applyFont="1" applyFill="1" applyBorder="1" applyAlignment="1">
      <alignment horizontal="center" vertical="center"/>
    </xf>
    <xf numFmtId="0" fontId="1" fillId="29" borderId="55" xfId="0" applyFont="1" applyFill="1" applyBorder="1" applyAlignment="1">
      <alignment vertical="center"/>
    </xf>
    <xf numFmtId="0" fontId="74" fillId="40" borderId="70" xfId="0" applyFont="1" applyFill="1" applyBorder="1" applyAlignment="1">
      <alignment horizontal="center" vertical="center"/>
    </xf>
    <xf numFmtId="0" fontId="74" fillId="40" borderId="53" xfId="0" applyFont="1" applyFill="1" applyBorder="1" applyAlignment="1">
      <alignment horizontal="center" vertical="center"/>
    </xf>
    <xf numFmtId="0" fontId="1" fillId="30" borderId="55" xfId="0" applyFont="1" applyFill="1" applyBorder="1" applyAlignment="1">
      <alignment vertical="center"/>
    </xf>
    <xf numFmtId="0" fontId="1" fillId="30" borderId="70" xfId="0" applyFont="1" applyFill="1" applyBorder="1" applyAlignment="1">
      <alignment vertical="center"/>
    </xf>
    <xf numFmtId="0" fontId="45" fillId="30" borderId="53" xfId="0" applyFont="1" applyFill="1" applyBorder="1" applyAlignment="1">
      <alignment/>
    </xf>
    <xf numFmtId="172" fontId="62" fillId="0" borderId="30" xfId="0" applyNumberFormat="1" applyFont="1" applyBorder="1" applyAlignment="1">
      <alignment horizontal="center" vertical="center"/>
    </xf>
    <xf numFmtId="8" fontId="62" fillId="0" borderId="30" xfId="0" applyNumberFormat="1" applyFont="1" applyBorder="1" applyAlignment="1">
      <alignment horizontal="center" vertical="center"/>
    </xf>
    <xf numFmtId="0" fontId="1" fillId="30" borderId="25" xfId="0" applyFont="1" applyFill="1" applyBorder="1" applyAlignment="1">
      <alignment vertical="center"/>
    </xf>
    <xf numFmtId="0" fontId="58" fillId="30" borderId="25" xfId="0" applyFont="1" applyFill="1" applyBorder="1" applyAlignment="1">
      <alignment vertical="center"/>
    </xf>
    <xf numFmtId="0" fontId="62" fillId="30" borderId="77" xfId="0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172" fontId="62" fillId="0" borderId="70" xfId="0" applyNumberFormat="1" applyFont="1" applyBorder="1" applyAlignment="1">
      <alignment horizontal="center" vertical="center"/>
    </xf>
    <xf numFmtId="172" fontId="62" fillId="0" borderId="53" xfId="0" applyNumberFormat="1" applyFont="1" applyBorder="1" applyAlignment="1">
      <alignment horizontal="center" vertical="center"/>
    </xf>
    <xf numFmtId="0" fontId="59" fillId="0" borderId="55" xfId="0" applyFont="1" applyFill="1" applyBorder="1" applyAlignment="1">
      <alignment wrapText="1"/>
    </xf>
    <xf numFmtId="0" fontId="1" fillId="30" borderId="38" xfId="0" applyFont="1" applyFill="1" applyBorder="1" applyAlignment="1">
      <alignment horizontal="center"/>
    </xf>
    <xf numFmtId="0" fontId="8" fillId="30" borderId="78" xfId="0" applyFont="1" applyFill="1" applyBorder="1" applyAlignment="1">
      <alignment vertical="center"/>
    </xf>
    <xf numFmtId="0" fontId="8" fillId="32" borderId="64" xfId="0" applyNumberFormat="1" applyFont="1" applyFill="1" applyBorder="1" applyAlignment="1">
      <alignment vertical="center"/>
    </xf>
    <xf numFmtId="0" fontId="8" fillId="32" borderId="64" xfId="0" applyFont="1" applyFill="1" applyBorder="1" applyAlignment="1">
      <alignment vertical="center"/>
    </xf>
    <xf numFmtId="0" fontId="1" fillId="25" borderId="37" xfId="0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65" xfId="0" applyBorder="1" applyAlignment="1">
      <alignment/>
    </xf>
    <xf numFmtId="0" fontId="0" fillId="0" borderId="24" xfId="0" applyBorder="1" applyAlignment="1">
      <alignment/>
    </xf>
    <xf numFmtId="0" fontId="8" fillId="32" borderId="52" xfId="0" applyFont="1" applyFill="1" applyBorder="1" applyAlignment="1">
      <alignment vertical="center"/>
    </xf>
    <xf numFmtId="0" fontId="0" fillId="0" borderId="79" xfId="0" applyBorder="1" applyAlignment="1">
      <alignment/>
    </xf>
    <xf numFmtId="0" fontId="8" fillId="30" borderId="78" xfId="0" applyNumberFormat="1" applyFont="1" applyFill="1" applyBorder="1" applyAlignment="1">
      <alignment horizontal="center" vertical="center"/>
    </xf>
    <xf numFmtId="0" fontId="8" fillId="30" borderId="62" xfId="0" applyFont="1" applyFill="1" applyBorder="1" applyAlignment="1">
      <alignment horizontal="center" vertical="center" wrapText="1"/>
    </xf>
    <xf numFmtId="3" fontId="0" fillId="8" borderId="28" xfId="0" applyNumberFormat="1" applyFont="1" applyFill="1" applyBorder="1" applyAlignment="1">
      <alignment/>
    </xf>
    <xf numFmtId="3" fontId="1" fillId="21" borderId="28" xfId="0" applyNumberFormat="1" applyFont="1" applyFill="1" applyBorder="1" applyAlignment="1">
      <alignment horizontal="center"/>
    </xf>
    <xf numFmtId="3" fontId="1" fillId="21" borderId="45" xfId="0" applyNumberFormat="1" applyFont="1" applyFill="1" applyBorder="1" applyAlignment="1">
      <alignment horizontal="center"/>
    </xf>
    <xf numFmtId="172" fontId="0" fillId="21" borderId="45" xfId="0" applyNumberFormat="1" applyFont="1" applyFill="1" applyBorder="1" applyAlignment="1">
      <alignment horizontal="center"/>
    </xf>
    <xf numFmtId="181" fontId="0" fillId="0" borderId="63" xfId="0" applyNumberFormat="1" applyFont="1" applyFill="1" applyBorder="1" applyAlignment="1" applyProtection="1">
      <alignment horizontal="center"/>
      <protection locked="0"/>
    </xf>
    <xf numFmtId="0" fontId="1" fillId="30" borderId="28" xfId="57" applyFont="1" applyFill="1" applyBorder="1" applyAlignment="1">
      <alignment horizontal="center" vertical="center"/>
      <protection/>
    </xf>
    <xf numFmtId="0" fontId="10" fillId="25" borderId="11" xfId="0" applyFont="1" applyFill="1" applyBorder="1" applyAlignment="1">
      <alignment horizontal="center"/>
    </xf>
    <xf numFmtId="0" fontId="58" fillId="30" borderId="29" xfId="57" applyFont="1" applyFill="1" applyBorder="1" applyAlignment="1">
      <alignment vertical="center"/>
      <protection/>
    </xf>
    <xf numFmtId="0" fontId="0" fillId="32" borderId="29" xfId="57" applyFont="1" applyFill="1" applyBorder="1" applyAlignment="1">
      <alignment vertical="center"/>
      <protection/>
    </xf>
    <xf numFmtId="3" fontId="0" fillId="8" borderId="14" xfId="0" applyNumberFormat="1" applyFont="1" applyFill="1" applyBorder="1" applyAlignment="1">
      <alignment/>
    </xf>
    <xf numFmtId="3" fontId="1" fillId="21" borderId="41" xfId="0" applyNumberFormat="1" applyFont="1" applyFill="1" applyBorder="1" applyAlignment="1">
      <alignment horizontal="center"/>
    </xf>
    <xf numFmtId="3" fontId="1" fillId="21" borderId="14" xfId="0" applyNumberFormat="1" applyFont="1" applyFill="1" applyBorder="1" applyAlignment="1">
      <alignment horizontal="center"/>
    </xf>
    <xf numFmtId="172" fontId="0" fillId="21" borderId="41" xfId="0" applyNumberFormat="1" applyFont="1" applyFill="1" applyBorder="1" applyAlignment="1">
      <alignment horizontal="center"/>
    </xf>
    <xf numFmtId="3" fontId="1" fillId="8" borderId="14" xfId="0" applyNumberFormat="1" applyFont="1" applyFill="1" applyBorder="1" applyAlignment="1">
      <alignment horizontal="center"/>
    </xf>
    <xf numFmtId="0" fontId="1" fillId="41" borderId="74" xfId="57" applyFont="1" applyFill="1" applyBorder="1" applyAlignment="1">
      <alignment horizontal="center" vertical="center"/>
      <protection/>
    </xf>
    <xf numFmtId="0" fontId="1" fillId="41" borderId="76" xfId="57" applyFont="1" applyFill="1" applyBorder="1" applyAlignment="1">
      <alignment horizontal="center" vertical="center"/>
      <protection/>
    </xf>
    <xf numFmtId="0" fontId="58" fillId="24" borderId="60" xfId="0" applyFont="1" applyFill="1" applyBorder="1" applyAlignment="1">
      <alignment horizontal="center" vertical="center" wrapText="1"/>
    </xf>
    <xf numFmtId="172" fontId="1" fillId="8" borderId="26" xfId="0" applyNumberFormat="1" applyFont="1" applyFill="1" applyBorder="1" applyAlignment="1">
      <alignment horizontal="center"/>
    </xf>
    <xf numFmtId="172" fontId="10" fillId="21" borderId="26" xfId="0" applyNumberFormat="1" applyFont="1" applyFill="1" applyBorder="1" applyAlignment="1">
      <alignment horizontal="center"/>
    </xf>
    <xf numFmtId="0" fontId="1" fillId="30" borderId="26" xfId="57" applyFont="1" applyFill="1" applyBorder="1" applyAlignment="1">
      <alignment horizontal="center" vertical="center"/>
      <protection/>
    </xf>
    <xf numFmtId="0" fontId="1" fillId="30" borderId="64" xfId="57" applyFont="1" applyFill="1" applyBorder="1" applyAlignment="1">
      <alignment horizontal="center" vertical="center"/>
      <protection/>
    </xf>
    <xf numFmtId="0" fontId="1" fillId="32" borderId="64" xfId="57" applyFont="1" applyFill="1" applyBorder="1" applyAlignment="1">
      <alignment horizontal="center" vertical="center"/>
      <protection/>
    </xf>
    <xf numFmtId="182" fontId="0" fillId="0" borderId="24" xfId="0" applyNumberFormat="1" applyFont="1" applyFill="1" applyBorder="1" applyAlignment="1" applyProtection="1">
      <alignment horizontal="center"/>
      <protection locked="0"/>
    </xf>
    <xf numFmtId="0" fontId="58" fillId="24" borderId="80" xfId="0" applyFont="1" applyFill="1" applyBorder="1" applyAlignment="1">
      <alignment horizontal="center" vertical="center" wrapText="1"/>
    </xf>
    <xf numFmtId="0" fontId="58" fillId="24" borderId="65" xfId="0" applyFont="1" applyFill="1" applyBorder="1" applyAlignment="1">
      <alignment horizontal="center" vertical="center" wrapText="1"/>
    </xf>
    <xf numFmtId="0" fontId="58" fillId="24" borderId="37" xfId="0" applyFont="1" applyFill="1" applyBorder="1" applyAlignment="1">
      <alignment horizontal="center" vertical="center" wrapText="1"/>
    </xf>
    <xf numFmtId="0" fontId="58" fillId="24" borderId="81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9" fontId="0" fillId="0" borderId="12" xfId="0" applyNumberFormat="1" applyFill="1" applyBorder="1" applyAlignment="1" applyProtection="1">
      <alignment horizontal="center"/>
      <protection locked="0"/>
    </xf>
    <xf numFmtId="9" fontId="0" fillId="0" borderId="43" xfId="0" applyNumberFormat="1" applyFill="1" applyBorder="1" applyAlignment="1" applyProtection="1">
      <alignment horizontal="center"/>
      <protection locked="0"/>
    </xf>
    <xf numFmtId="0" fontId="58" fillId="24" borderId="37" xfId="0" applyNumberFormat="1" applyFont="1" applyFill="1" applyBorder="1" applyAlignment="1">
      <alignment horizontal="center" vertical="center" wrapText="1"/>
    </xf>
    <xf numFmtId="0" fontId="59" fillId="8" borderId="68" xfId="0" applyFont="1" applyFill="1" applyBorder="1" applyAlignment="1">
      <alignment horizontal="center" wrapText="1"/>
    </xf>
    <xf numFmtId="9" fontId="0" fillId="0" borderId="26" xfId="0" applyNumberFormat="1" applyFont="1" applyBorder="1" applyAlignment="1" applyProtection="1">
      <alignment horizontal="center"/>
      <protection locked="0"/>
    </xf>
    <xf numFmtId="9" fontId="0" fillId="0" borderId="24" xfId="0" applyNumberFormat="1" applyFont="1" applyBorder="1" applyAlignment="1" applyProtection="1">
      <alignment horizontal="center"/>
      <protection locked="0"/>
    </xf>
    <xf numFmtId="172" fontId="0" fillId="30" borderId="14" xfId="0" applyNumberFormat="1" applyFont="1" applyFill="1" applyBorder="1" applyAlignment="1">
      <alignment horizontal="center"/>
    </xf>
    <xf numFmtId="172" fontId="0" fillId="30" borderId="29" xfId="0" applyNumberFormat="1" applyFont="1" applyFill="1" applyBorder="1" applyAlignment="1">
      <alignment horizontal="center"/>
    </xf>
    <xf numFmtId="172" fontId="0" fillId="30" borderId="11" xfId="0" applyNumberFormat="1" applyFont="1" applyFill="1" applyBorder="1" applyAlignment="1">
      <alignment horizontal="center"/>
    </xf>
    <xf numFmtId="172" fontId="0" fillId="26" borderId="40" xfId="0" applyNumberFormat="1" applyFont="1" applyFill="1" applyBorder="1" applyAlignment="1">
      <alignment horizontal="center"/>
    </xf>
    <xf numFmtId="3" fontId="0" fillId="26" borderId="46" xfId="0" applyNumberFormat="1" applyFont="1" applyFill="1" applyBorder="1" applyAlignment="1">
      <alignment horizontal="center"/>
    </xf>
    <xf numFmtId="172" fontId="0" fillId="26" borderId="42" xfId="0" applyNumberFormat="1" applyFont="1" applyFill="1" applyBorder="1" applyAlignment="1">
      <alignment horizontal="center"/>
    </xf>
    <xf numFmtId="3" fontId="0" fillId="26" borderId="72" xfId="0" applyNumberFormat="1" applyFont="1" applyFill="1" applyBorder="1" applyAlignment="1">
      <alignment horizontal="center"/>
    </xf>
    <xf numFmtId="172" fontId="0" fillId="8" borderId="71" xfId="0" applyNumberFormat="1" applyFont="1" applyFill="1" applyBorder="1" applyAlignment="1">
      <alignment horizontal="center"/>
    </xf>
    <xf numFmtId="3" fontId="0" fillId="8" borderId="65" xfId="0" applyNumberFormat="1" applyFont="1" applyFill="1" applyBorder="1" applyAlignment="1">
      <alignment horizontal="center"/>
    </xf>
    <xf numFmtId="172" fontId="0" fillId="30" borderId="43" xfId="0" applyNumberFormat="1" applyFont="1" applyFill="1" applyBorder="1" applyAlignment="1">
      <alignment horizontal="center"/>
    </xf>
    <xf numFmtId="172" fontId="0" fillId="30" borderId="76" xfId="0" applyNumberFormat="1" applyFont="1" applyFill="1" applyBorder="1" applyAlignment="1">
      <alignment horizontal="center"/>
    </xf>
    <xf numFmtId="0" fontId="1" fillId="28" borderId="82" xfId="0" applyFont="1" applyFill="1" applyBorder="1" applyAlignment="1">
      <alignment/>
    </xf>
    <xf numFmtId="2" fontId="0" fillId="28" borderId="83" xfId="0" applyNumberFormat="1" applyFill="1" applyBorder="1" applyAlignment="1">
      <alignment horizontal="center"/>
    </xf>
    <xf numFmtId="1" fontId="0" fillId="28" borderId="83" xfId="0" applyNumberFormat="1" applyFill="1" applyBorder="1" applyAlignment="1">
      <alignment horizontal="center"/>
    </xf>
    <xf numFmtId="0" fontId="75" fillId="0" borderId="23" xfId="0" applyNumberFormat="1" applyFont="1" applyFill="1" applyBorder="1" applyAlignment="1">
      <alignment horizontal="left" wrapText="1"/>
    </xf>
    <xf numFmtId="0" fontId="75" fillId="0" borderId="82" xfId="0" applyNumberFormat="1" applyFont="1" applyFill="1" applyBorder="1" applyAlignment="1">
      <alignment wrapText="1"/>
    </xf>
    <xf numFmtId="2" fontId="0" fillId="20" borderId="18" xfId="0" applyNumberFormat="1" applyFill="1" applyBorder="1" applyAlignment="1">
      <alignment horizontal="center"/>
    </xf>
    <xf numFmtId="2" fontId="0" fillId="20" borderId="19" xfId="0" applyNumberFormat="1" applyFill="1" applyBorder="1" applyAlignment="1">
      <alignment horizontal="center"/>
    </xf>
    <xf numFmtId="2" fontId="0" fillId="20" borderId="66" xfId="0" applyNumberFormat="1" applyFill="1" applyBorder="1" applyAlignment="1">
      <alignment horizontal="center"/>
    </xf>
    <xf numFmtId="2" fontId="0" fillId="20" borderId="22" xfId="0" applyNumberFormat="1" applyFill="1" applyBorder="1" applyAlignment="1">
      <alignment horizontal="center"/>
    </xf>
    <xf numFmtId="0" fontId="75" fillId="0" borderId="66" xfId="0" applyNumberFormat="1" applyFont="1" applyFill="1" applyBorder="1" applyAlignment="1">
      <alignment wrapText="1"/>
    </xf>
    <xf numFmtId="2" fontId="0" fillId="20" borderId="67" xfId="0" applyNumberFormat="1" applyFill="1" applyBorder="1" applyAlignment="1">
      <alignment horizontal="center"/>
    </xf>
    <xf numFmtId="2" fontId="0" fillId="20" borderId="72" xfId="0" applyNumberFormat="1" applyFill="1" applyBorder="1" applyAlignment="1">
      <alignment horizontal="center"/>
    </xf>
    <xf numFmtId="2" fontId="0" fillId="20" borderId="27" xfId="0" applyNumberFormat="1" applyFill="1" applyBorder="1" applyAlignment="1">
      <alignment horizontal="center"/>
    </xf>
    <xf numFmtId="2" fontId="0" fillId="20" borderId="63" xfId="0" applyNumberFormat="1" applyFill="1" applyBorder="1" applyAlignment="1">
      <alignment horizontal="center"/>
    </xf>
    <xf numFmtId="9" fontId="76" fillId="0" borderId="17" xfId="0" applyNumberFormat="1" applyFont="1" applyBorder="1" applyAlignment="1">
      <alignment horizontal="center" vertical="center"/>
    </xf>
    <xf numFmtId="9" fontId="76" fillId="0" borderId="48" xfId="0" applyNumberFormat="1" applyFont="1" applyFill="1" applyBorder="1" applyAlignment="1">
      <alignment horizontal="center" vertical="center"/>
    </xf>
    <xf numFmtId="184" fontId="8" fillId="0" borderId="24" xfId="42" applyNumberFormat="1" applyFont="1" applyFill="1" applyBorder="1" applyAlignment="1">
      <alignment horizontal="center" vertical="center"/>
    </xf>
    <xf numFmtId="184" fontId="8" fillId="0" borderId="79" xfId="42" applyNumberFormat="1" applyFont="1" applyFill="1" applyBorder="1" applyAlignment="1">
      <alignment horizontal="center" vertical="center"/>
    </xf>
    <xf numFmtId="9" fontId="76" fillId="0" borderId="29" xfId="0" applyNumberFormat="1" applyFont="1" applyBorder="1" applyAlignment="1">
      <alignment horizontal="center" vertical="center"/>
    </xf>
    <xf numFmtId="8" fontId="8" fillId="0" borderId="66" xfId="0" applyNumberFormat="1" applyFont="1" applyFill="1" applyBorder="1" applyAlignment="1">
      <alignment horizontal="center" vertical="center"/>
    </xf>
    <xf numFmtId="8" fontId="8" fillId="0" borderId="64" xfId="0" applyNumberFormat="1" applyFont="1" applyFill="1" applyBorder="1" applyAlignment="1">
      <alignment horizontal="center" vertical="center" wrapText="1"/>
    </xf>
    <xf numFmtId="0" fontId="1" fillId="42" borderId="33" xfId="0" applyFont="1" applyFill="1" applyBorder="1" applyAlignment="1">
      <alignment horizontal="center"/>
    </xf>
    <xf numFmtId="0" fontId="1" fillId="42" borderId="34" xfId="0" applyFont="1" applyFill="1" applyBorder="1" applyAlignment="1">
      <alignment horizontal="center"/>
    </xf>
    <xf numFmtId="0" fontId="1" fillId="42" borderId="34" xfId="0" applyFont="1" applyFill="1" applyBorder="1" applyAlignment="1">
      <alignment horizontal="center" wrapText="1"/>
    </xf>
    <xf numFmtId="0" fontId="1" fillId="42" borderId="23" xfId="0" applyFont="1" applyFill="1" applyBorder="1" applyAlignment="1">
      <alignment horizontal="center" wrapText="1"/>
    </xf>
    <xf numFmtId="0" fontId="1" fillId="38" borderId="47" xfId="0" applyFont="1" applyFill="1" applyBorder="1" applyAlignment="1">
      <alignment horizontal="center" wrapText="1"/>
    </xf>
    <xf numFmtId="0" fontId="62" fillId="8" borderId="17" xfId="0" applyFont="1" applyFill="1" applyBorder="1" applyAlignment="1">
      <alignment horizontal="center" wrapText="1"/>
    </xf>
    <xf numFmtId="0" fontId="62" fillId="8" borderId="28" xfId="0" applyFont="1" applyFill="1" applyBorder="1" applyAlignment="1">
      <alignment horizontal="center" wrapText="1"/>
    </xf>
    <xf numFmtId="0" fontId="62" fillId="8" borderId="35" xfId="0" applyFont="1" applyFill="1" applyBorder="1" applyAlignment="1">
      <alignment horizontal="center" wrapText="1"/>
    </xf>
    <xf numFmtId="0" fontId="62" fillId="8" borderId="40" xfId="0" applyFont="1" applyFill="1" applyBorder="1" applyAlignment="1">
      <alignment horizontal="center"/>
    </xf>
    <xf numFmtId="0" fontId="62" fillId="8" borderId="27" xfId="0" applyFont="1" applyFill="1" applyBorder="1" applyAlignment="1">
      <alignment horizontal="center"/>
    </xf>
    <xf numFmtId="0" fontId="59" fillId="0" borderId="55" xfId="0" applyNumberFormat="1" applyFont="1" applyFill="1" applyBorder="1" applyAlignment="1">
      <alignment/>
    </xf>
    <xf numFmtId="0" fontId="59" fillId="0" borderId="55" xfId="0" applyFont="1" applyFill="1" applyBorder="1" applyAlignment="1">
      <alignment/>
    </xf>
    <xf numFmtId="0" fontId="1" fillId="30" borderId="68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58" fillId="8" borderId="16" xfId="0" applyFont="1" applyFill="1" applyBorder="1" applyAlignment="1">
      <alignment horizontal="center" wrapText="1"/>
    </xf>
    <xf numFmtId="0" fontId="58" fillId="0" borderId="77" xfId="0" applyFont="1" applyFill="1" applyBorder="1" applyAlignment="1">
      <alignment horizontal="center" wrapText="1"/>
    </xf>
    <xf numFmtId="0" fontId="58" fillId="8" borderId="68" xfId="0" applyFont="1" applyFill="1" applyBorder="1" applyAlignment="1">
      <alignment horizontal="center" wrapText="1"/>
    </xf>
    <xf numFmtId="0" fontId="62" fillId="8" borderId="29" xfId="0" applyFont="1" applyFill="1" applyBorder="1" applyAlignment="1">
      <alignment horizontal="center" wrapText="1"/>
    </xf>
    <xf numFmtId="0" fontId="58" fillId="8" borderId="68" xfId="0" applyNumberFormat="1" applyFont="1" applyFill="1" applyBorder="1" applyAlignment="1">
      <alignment horizontal="center" wrapText="1"/>
    </xf>
    <xf numFmtId="0" fontId="62" fillId="8" borderId="0" xfId="0" applyFont="1" applyFill="1" applyBorder="1" applyAlignment="1">
      <alignment horizontal="center"/>
    </xf>
    <xf numFmtId="0" fontId="62" fillId="8" borderId="45" xfId="0" applyFont="1" applyFill="1" applyBorder="1" applyAlignment="1">
      <alignment horizontal="center"/>
    </xf>
    <xf numFmtId="0" fontId="0" fillId="8" borderId="41" xfId="0" applyFont="1" applyFill="1" applyBorder="1" applyAlignment="1">
      <alignment horizontal="center"/>
    </xf>
    <xf numFmtId="0" fontId="0" fillId="8" borderId="45" xfId="0" applyFont="1" applyFill="1" applyBorder="1" applyAlignment="1">
      <alignment horizontal="center"/>
    </xf>
    <xf numFmtId="0" fontId="62" fillId="8" borderId="41" xfId="0" applyFont="1" applyFill="1" applyBorder="1" applyAlignment="1">
      <alignment horizontal="center"/>
    </xf>
    <xf numFmtId="0" fontId="8" fillId="0" borderId="55" xfId="0" applyFont="1" applyBorder="1" applyAlignment="1">
      <alignment/>
    </xf>
    <xf numFmtId="0" fontId="58" fillId="25" borderId="1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2" fontId="0" fillId="20" borderId="40" xfId="58" applyNumberFormat="1" applyFont="1" applyFill="1" applyBorder="1" applyAlignment="1">
      <alignment horizontal="center"/>
      <protection/>
    </xf>
    <xf numFmtId="2" fontId="0" fillId="20" borderId="19" xfId="58" applyNumberFormat="1" applyFont="1" applyFill="1" applyBorder="1" applyAlignment="1">
      <alignment horizontal="center"/>
      <protection/>
    </xf>
    <xf numFmtId="2" fontId="0" fillId="20" borderId="27" xfId="58" applyNumberFormat="1" applyFont="1" applyFill="1" applyBorder="1" applyAlignment="1">
      <alignment horizontal="center"/>
      <protection/>
    </xf>
    <xf numFmtId="2" fontId="0" fillId="20" borderId="41" xfId="58" applyNumberFormat="1" applyFont="1" applyFill="1" applyBorder="1" applyAlignment="1">
      <alignment horizontal="center"/>
      <protection/>
    </xf>
    <xf numFmtId="2" fontId="0" fillId="20" borderId="0" xfId="58" applyNumberFormat="1" applyFont="1" applyFill="1" applyBorder="1" applyAlignment="1">
      <alignment horizontal="center"/>
      <protection/>
    </xf>
    <xf numFmtId="2" fontId="0" fillId="20" borderId="45" xfId="58" applyNumberFormat="1" applyFont="1" applyFill="1" applyBorder="1" applyAlignment="1">
      <alignment horizontal="center"/>
      <protection/>
    </xf>
    <xf numFmtId="0" fontId="58" fillId="25" borderId="33" xfId="0" applyFont="1" applyFill="1" applyBorder="1" applyAlignment="1">
      <alignment horizontal="center" vertical="center" wrapText="1"/>
    </xf>
    <xf numFmtId="0" fontId="58" fillId="8" borderId="68" xfId="0" applyNumberFormat="1" applyFont="1" applyFill="1" applyBorder="1" applyAlignment="1">
      <alignment horizontal="center"/>
    </xf>
    <xf numFmtId="0" fontId="58" fillId="0" borderId="77" xfId="0" applyFont="1" applyFill="1" applyBorder="1" applyAlignment="1">
      <alignment horizontal="center"/>
    </xf>
    <xf numFmtId="0" fontId="58" fillId="25" borderId="33" xfId="0" applyNumberFormat="1" applyFont="1" applyFill="1" applyBorder="1" applyAlignment="1">
      <alignment horizontal="center" vertical="center" wrapText="1"/>
    </xf>
    <xf numFmtId="0" fontId="59" fillId="8" borderId="68" xfId="0" applyFont="1" applyFill="1" applyBorder="1" applyAlignment="1">
      <alignment horizontal="center"/>
    </xf>
    <xf numFmtId="0" fontId="59" fillId="0" borderId="77" xfId="0" applyFont="1" applyFill="1" applyBorder="1" applyAlignment="1">
      <alignment horizontal="center"/>
    </xf>
    <xf numFmtId="0" fontId="59" fillId="0" borderId="55" xfId="0" applyNumberFormat="1" applyFont="1" applyFill="1" applyBorder="1" applyAlignment="1">
      <alignment horizontal="left" wrapText="1"/>
    </xf>
    <xf numFmtId="0" fontId="2" fillId="39" borderId="68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77" xfId="0" applyFont="1" applyFill="1" applyBorder="1" applyAlignment="1">
      <alignment horizontal="center"/>
    </xf>
    <xf numFmtId="0" fontId="59" fillId="8" borderId="68" xfId="0" applyFont="1" applyFill="1" applyBorder="1" applyAlignment="1">
      <alignment horizontal="center" wrapText="1"/>
    </xf>
    <xf numFmtId="0" fontId="59" fillId="0" borderId="77" xfId="0" applyFont="1" applyFill="1" applyBorder="1" applyAlignment="1">
      <alignment horizontal="center" wrapText="1"/>
    </xf>
    <xf numFmtId="0" fontId="59" fillId="0" borderId="55" xfId="0" applyFont="1" applyFill="1" applyBorder="1" applyAlignment="1">
      <alignment horizontal="left" wrapText="1"/>
    </xf>
    <xf numFmtId="0" fontId="59" fillId="8" borderId="16" xfId="0" applyFont="1" applyFill="1" applyBorder="1" applyAlignment="1">
      <alignment horizontal="center"/>
    </xf>
    <xf numFmtId="0" fontId="58" fillId="24" borderId="38" xfId="0" applyFont="1" applyFill="1" applyBorder="1" applyAlignment="1">
      <alignment horizontal="center" wrapText="1"/>
    </xf>
    <xf numFmtId="0" fontId="58" fillId="24" borderId="75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1" fillId="39" borderId="30" xfId="0" applyFont="1" applyFill="1" applyBorder="1" applyAlignment="1">
      <alignment horizontal="center" vertical="center"/>
    </xf>
    <xf numFmtId="0" fontId="1" fillId="39" borderId="70" xfId="0" applyFont="1" applyFill="1" applyBorder="1" applyAlignment="1">
      <alignment horizontal="center" vertical="center"/>
    </xf>
    <xf numFmtId="0" fontId="1" fillId="30" borderId="30" xfId="0" applyFont="1" applyFill="1" applyBorder="1" applyAlignment="1">
      <alignment horizontal="center" vertical="center"/>
    </xf>
    <xf numFmtId="0" fontId="1" fillId="30" borderId="31" xfId="0" applyFont="1" applyFill="1" applyBorder="1" applyAlignment="1">
      <alignment horizontal="center" vertical="center"/>
    </xf>
    <xf numFmtId="0" fontId="1" fillId="30" borderId="70" xfId="0" applyFont="1" applyFill="1" applyBorder="1" applyAlignment="1">
      <alignment horizontal="center" vertical="center"/>
    </xf>
    <xf numFmtId="0" fontId="2" fillId="43" borderId="68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0" fontId="2" fillId="43" borderId="77" xfId="0" applyFont="1" applyFill="1" applyBorder="1" applyAlignment="1">
      <alignment horizontal="center" vertical="center"/>
    </xf>
    <xf numFmtId="0" fontId="0" fillId="29" borderId="30" xfId="0" applyFont="1" applyFill="1" applyBorder="1" applyAlignment="1">
      <alignment horizontal="left" vertical="center" wrapText="1"/>
    </xf>
    <xf numFmtId="0" fontId="0" fillId="29" borderId="31" xfId="0" applyFont="1" applyFill="1" applyBorder="1" applyAlignment="1">
      <alignment horizontal="left" vertical="center" wrapText="1"/>
    </xf>
    <xf numFmtId="0" fontId="0" fillId="29" borderId="7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 wrapText="1"/>
    </xf>
    <xf numFmtId="0" fontId="0" fillId="33" borderId="76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29" borderId="14" xfId="0" applyFont="1" applyFill="1" applyBorder="1" applyAlignment="1">
      <alignment horizontal="center" vertical="center"/>
    </xf>
    <xf numFmtId="0" fontId="0" fillId="29" borderId="28" xfId="0" applyFont="1" applyFill="1" applyBorder="1" applyAlignment="1">
      <alignment horizontal="center" vertical="center"/>
    </xf>
    <xf numFmtId="0" fontId="1" fillId="34" borderId="68" xfId="0" applyFont="1" applyFill="1" applyBorder="1" applyAlignment="1">
      <alignment vertical="center"/>
    </xf>
    <xf numFmtId="0" fontId="1" fillId="34" borderId="77" xfId="0" applyFont="1" applyFill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29" borderId="68" xfId="0" applyFont="1" applyFill="1" applyBorder="1" applyAlignment="1">
      <alignment horizontal="center" vertical="center"/>
    </xf>
    <xf numFmtId="0" fontId="0" fillId="29" borderId="7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1" fillId="35" borderId="68" xfId="0" applyFont="1" applyFill="1" applyBorder="1" applyAlignment="1">
      <alignment horizontal="center" vertical="center"/>
    </xf>
    <xf numFmtId="0" fontId="1" fillId="35" borderId="77" xfId="0" applyFont="1" applyFill="1" applyBorder="1" applyAlignment="1">
      <alignment horizontal="center" vertical="center"/>
    </xf>
    <xf numFmtId="0" fontId="62" fillId="0" borderId="68" xfId="0" applyFont="1" applyBorder="1" applyAlignment="1">
      <alignment vertical="center"/>
    </xf>
    <xf numFmtId="0" fontId="62" fillId="0" borderId="77" xfId="0" applyFont="1" applyBorder="1" applyAlignment="1">
      <alignment vertical="center"/>
    </xf>
    <xf numFmtId="0" fontId="62" fillId="29" borderId="68" xfId="0" applyFont="1" applyFill="1" applyBorder="1" applyAlignment="1">
      <alignment horizontal="center" vertical="center"/>
    </xf>
    <xf numFmtId="0" fontId="62" fillId="29" borderId="77" xfId="0" applyFont="1" applyFill="1" applyBorder="1" applyAlignment="1">
      <alignment horizontal="center" vertical="center"/>
    </xf>
    <xf numFmtId="0" fontId="0" fillId="29" borderId="30" xfId="0" applyFont="1" applyFill="1" applyBorder="1" applyAlignment="1">
      <alignment horizontal="left" vertical="center"/>
    </xf>
    <xf numFmtId="0" fontId="0" fillId="29" borderId="69" xfId="0" applyFont="1" applyFill="1" applyBorder="1" applyAlignment="1">
      <alignment horizontal="left" vertical="center"/>
    </xf>
    <xf numFmtId="0" fontId="0" fillId="29" borderId="70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62" fillId="29" borderId="38" xfId="0" applyFont="1" applyFill="1" applyBorder="1" applyAlignment="1">
      <alignment horizontal="center" vertical="center"/>
    </xf>
    <xf numFmtId="0" fontId="62" fillId="29" borderId="75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30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62" fillId="29" borderId="30" xfId="0" applyFont="1" applyFill="1" applyBorder="1" applyAlignment="1">
      <alignment horizontal="center" vertical="center"/>
    </xf>
    <xf numFmtId="0" fontId="62" fillId="29" borderId="70" xfId="0" applyFont="1" applyFill="1" applyBorder="1" applyAlignment="1">
      <alignment horizontal="center" vertical="center"/>
    </xf>
    <xf numFmtId="3" fontId="62" fillId="29" borderId="30" xfId="0" applyNumberFormat="1" applyFont="1" applyFill="1" applyBorder="1" applyAlignment="1">
      <alignment horizontal="right" vertical="center" wrapText="1"/>
    </xf>
    <xf numFmtId="3" fontId="62" fillId="29" borderId="70" xfId="0" applyNumberFormat="1" applyFont="1" applyFill="1" applyBorder="1" applyAlignment="1">
      <alignment horizontal="right" vertical="center" wrapText="1"/>
    </xf>
    <xf numFmtId="0" fontId="0" fillId="29" borderId="38" xfId="0" applyFont="1" applyFill="1" applyBorder="1" applyAlignment="1">
      <alignment horizontal="center" vertical="center"/>
    </xf>
    <xf numFmtId="0" fontId="0" fillId="29" borderId="7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49" fontId="69" fillId="0" borderId="14" xfId="0" applyNumberFormat="1" applyFont="1" applyFill="1" applyBorder="1" applyAlignment="1">
      <alignment horizontal="center" vertical="center"/>
    </xf>
    <xf numFmtId="49" fontId="69" fillId="0" borderId="28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69" fillId="0" borderId="74" xfId="0" applyFont="1" applyFill="1" applyBorder="1" applyAlignment="1">
      <alignment horizontal="center" vertical="center" wrapText="1"/>
    </xf>
    <xf numFmtId="0" fontId="69" fillId="0" borderId="76" xfId="0" applyFont="1" applyFill="1" applyBorder="1" applyAlignment="1">
      <alignment horizontal="center" vertical="center" wrapText="1"/>
    </xf>
    <xf numFmtId="0" fontId="62" fillId="29" borderId="71" xfId="0" applyFont="1" applyFill="1" applyBorder="1" applyAlignment="1">
      <alignment horizontal="center" vertical="center"/>
    </xf>
    <xf numFmtId="0" fontId="62" fillId="29" borderId="36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28" xfId="0" applyNumberFormat="1" applyFont="1" applyFill="1" applyBorder="1" applyAlignment="1">
      <alignment horizontal="center" vertical="center" wrapText="1"/>
    </xf>
    <xf numFmtId="0" fontId="69" fillId="29" borderId="30" xfId="0" applyFont="1" applyFill="1" applyBorder="1" applyAlignment="1">
      <alignment horizontal="left" vertical="center" wrapText="1"/>
    </xf>
    <xf numFmtId="0" fontId="69" fillId="29" borderId="31" xfId="0" applyFont="1" applyFill="1" applyBorder="1" applyAlignment="1">
      <alignment horizontal="left" vertical="center" wrapText="1"/>
    </xf>
    <xf numFmtId="0" fontId="69" fillId="29" borderId="70" xfId="0" applyFont="1" applyFill="1" applyBorder="1" applyAlignment="1">
      <alignment horizontal="left" vertical="center" wrapText="1"/>
    </xf>
    <xf numFmtId="0" fontId="68" fillId="0" borderId="68" xfId="0" applyFont="1" applyBorder="1" applyAlignment="1">
      <alignment vertical="center"/>
    </xf>
    <xf numFmtId="0" fontId="68" fillId="0" borderId="77" xfId="0" applyFont="1" applyBorder="1" applyAlignment="1">
      <alignment vertical="center"/>
    </xf>
    <xf numFmtId="0" fontId="69" fillId="0" borderId="68" xfId="0" applyFont="1" applyBorder="1" applyAlignment="1">
      <alignment vertical="center"/>
    </xf>
    <xf numFmtId="0" fontId="69" fillId="0" borderId="77" xfId="0" applyFont="1" applyBorder="1" applyAlignment="1">
      <alignment vertical="center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70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vertical="center"/>
    </xf>
    <xf numFmtId="0" fontId="69" fillId="0" borderId="31" xfId="0" applyFont="1" applyFill="1" applyBorder="1" applyAlignment="1">
      <alignment vertical="center"/>
    </xf>
    <xf numFmtId="0" fontId="69" fillId="0" borderId="70" xfId="0" applyFont="1" applyFill="1" applyBorder="1" applyAlignment="1">
      <alignment vertical="center"/>
    </xf>
    <xf numFmtId="49" fontId="69" fillId="0" borderId="14" xfId="0" applyNumberFormat="1" applyFont="1" applyFill="1" applyBorder="1" applyAlignment="1">
      <alignment horizontal="center" vertical="center" wrapText="1"/>
    </xf>
    <xf numFmtId="49" fontId="69" fillId="0" borderId="28" xfId="0" applyNumberFormat="1" applyFont="1" applyFill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70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left" vertical="center"/>
    </xf>
    <xf numFmtId="0" fontId="69" fillId="0" borderId="31" xfId="0" applyFont="1" applyBorder="1" applyAlignment="1">
      <alignment horizontal="left" vertical="center"/>
    </xf>
    <xf numFmtId="0" fontId="69" fillId="0" borderId="70" xfId="0" applyFont="1" applyBorder="1" applyAlignment="1">
      <alignment horizontal="left" vertical="center"/>
    </xf>
    <xf numFmtId="0" fontId="68" fillId="35" borderId="68" xfId="0" applyFont="1" applyFill="1" applyBorder="1" applyAlignment="1">
      <alignment horizontal="center" vertical="center"/>
    </xf>
    <xf numFmtId="0" fontId="68" fillId="35" borderId="77" xfId="0" applyFont="1" applyFill="1" applyBorder="1" applyAlignment="1">
      <alignment horizontal="center" vertical="center"/>
    </xf>
    <xf numFmtId="0" fontId="72" fillId="37" borderId="68" xfId="0" applyFont="1" applyFill="1" applyBorder="1" applyAlignment="1">
      <alignment horizontal="right" vertical="center" wrapText="1"/>
    </xf>
    <xf numFmtId="0" fontId="72" fillId="37" borderId="16" xfId="0" applyFont="1" applyFill="1" applyBorder="1" applyAlignment="1">
      <alignment horizontal="right" vertical="center" wrapText="1"/>
    </xf>
    <xf numFmtId="0" fontId="72" fillId="37" borderId="77" xfId="0" applyFont="1" applyFill="1" applyBorder="1" applyAlignment="1">
      <alignment horizontal="right" vertical="center" wrapText="1"/>
    </xf>
    <xf numFmtId="0" fontId="69" fillId="0" borderId="38" xfId="0" applyFont="1" applyFill="1" applyBorder="1" applyAlignment="1">
      <alignment horizontal="left" vertical="center" wrapText="1"/>
    </xf>
    <xf numFmtId="0" fontId="69" fillId="0" borderId="41" xfId="0" applyFont="1" applyFill="1" applyBorder="1" applyAlignment="1">
      <alignment horizontal="left" vertical="center" wrapText="1"/>
    </xf>
    <xf numFmtId="0" fontId="69" fillId="0" borderId="56" xfId="0" applyFont="1" applyFill="1" applyBorder="1" applyAlignment="1">
      <alignment horizontal="left" vertical="center" wrapText="1"/>
    </xf>
    <xf numFmtId="0" fontId="68" fillId="34" borderId="68" xfId="0" applyFont="1" applyFill="1" applyBorder="1" applyAlignment="1">
      <alignment vertical="center"/>
    </xf>
    <xf numFmtId="0" fontId="68" fillId="34" borderId="77" xfId="0" applyFont="1" applyFill="1" applyBorder="1" applyAlignment="1">
      <alignment vertical="center"/>
    </xf>
    <xf numFmtId="0" fontId="69" fillId="0" borderId="30" xfId="0" applyFont="1" applyBorder="1" applyAlignment="1">
      <alignment horizontal="center" vertical="center" wrapText="1"/>
    </xf>
    <xf numFmtId="0" fontId="69" fillId="0" borderId="30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69" fillId="0" borderId="70" xfId="0" applyFont="1" applyBorder="1" applyAlignment="1">
      <alignment vertical="center"/>
    </xf>
    <xf numFmtId="0" fontId="69" fillId="29" borderId="30" xfId="0" applyFont="1" applyFill="1" applyBorder="1" applyAlignment="1">
      <alignment horizontal="left" vertical="center"/>
    </xf>
    <xf numFmtId="0" fontId="69" fillId="29" borderId="69" xfId="0" applyFont="1" applyFill="1" applyBorder="1" applyAlignment="1">
      <alignment horizontal="left" vertical="center"/>
    </xf>
    <xf numFmtId="0" fontId="69" fillId="29" borderId="30" xfId="0" applyFont="1" applyFill="1" applyBorder="1" applyAlignment="1">
      <alignment horizontal="left" vertical="top" wrapText="1"/>
    </xf>
    <xf numFmtId="0" fontId="69" fillId="29" borderId="31" xfId="0" applyFont="1" applyFill="1" applyBorder="1" applyAlignment="1">
      <alignment horizontal="left" vertical="top" wrapText="1"/>
    </xf>
    <xf numFmtId="0" fontId="69" fillId="29" borderId="70" xfId="0" applyFont="1" applyFill="1" applyBorder="1" applyAlignment="1">
      <alignment horizontal="left" vertical="top" wrapText="1"/>
    </xf>
    <xf numFmtId="49" fontId="62" fillId="0" borderId="14" xfId="0" applyNumberFormat="1" applyFont="1" applyFill="1" applyBorder="1" applyAlignment="1">
      <alignment horizontal="center" vertical="center"/>
    </xf>
    <xf numFmtId="49" fontId="62" fillId="0" borderId="28" xfId="0" applyNumberFormat="1" applyFont="1" applyFill="1" applyBorder="1" applyAlignment="1">
      <alignment horizontal="center" vertical="center"/>
    </xf>
    <xf numFmtId="49" fontId="69" fillId="0" borderId="74" xfId="0" applyNumberFormat="1" applyFont="1" applyFill="1" applyBorder="1" applyAlignment="1">
      <alignment horizontal="center" vertical="center" wrapText="1"/>
    </xf>
    <xf numFmtId="49" fontId="69" fillId="0" borderId="76" xfId="0" applyNumberFormat="1" applyFont="1" applyFill="1" applyBorder="1" applyAlignment="1">
      <alignment horizontal="center" vertical="center" wrapText="1"/>
    </xf>
    <xf numFmtId="0" fontId="69" fillId="0" borderId="68" xfId="0" applyFont="1" applyFill="1" applyBorder="1" applyAlignment="1">
      <alignment horizontal="center" vertical="center"/>
    </xf>
    <xf numFmtId="0" fontId="69" fillId="0" borderId="77" xfId="0" applyFont="1" applyFill="1" applyBorder="1" applyAlignment="1">
      <alignment horizontal="center" vertical="center"/>
    </xf>
    <xf numFmtId="0" fontId="62" fillId="0" borderId="74" xfId="0" applyFont="1" applyFill="1" applyBorder="1" applyAlignment="1">
      <alignment horizontal="center" vertical="center" wrapText="1"/>
    </xf>
    <xf numFmtId="0" fontId="62" fillId="0" borderId="76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left" vertical="center"/>
    </xf>
    <xf numFmtId="0" fontId="69" fillId="0" borderId="31" xfId="0" applyFont="1" applyFill="1" applyBorder="1" applyAlignment="1">
      <alignment horizontal="left" vertical="center"/>
    </xf>
    <xf numFmtId="0" fontId="69" fillId="0" borderId="70" xfId="0" applyFont="1" applyFill="1" applyBorder="1" applyAlignment="1">
      <alignment horizontal="left" vertical="center"/>
    </xf>
    <xf numFmtId="0" fontId="69" fillId="0" borderId="68" xfId="0" applyFont="1" applyFill="1" applyBorder="1" applyAlignment="1">
      <alignment horizontal="left" vertical="center"/>
    </xf>
    <xf numFmtId="0" fontId="69" fillId="0" borderId="77" xfId="0" applyFont="1" applyFill="1" applyBorder="1" applyAlignment="1">
      <alignment horizontal="left" vertical="center"/>
    </xf>
    <xf numFmtId="0" fontId="69" fillId="0" borderId="30" xfId="0" applyFont="1" applyFill="1" applyBorder="1" applyAlignment="1">
      <alignment horizontal="left" vertical="center" wrapText="1"/>
    </xf>
    <xf numFmtId="0" fontId="69" fillId="0" borderId="31" xfId="0" applyFont="1" applyFill="1" applyBorder="1" applyAlignment="1">
      <alignment horizontal="left" vertical="center" wrapText="1"/>
    </xf>
    <xf numFmtId="0" fontId="69" fillId="0" borderId="70" xfId="0" applyFont="1" applyFill="1" applyBorder="1" applyAlignment="1">
      <alignment horizontal="left" vertical="center" wrapText="1"/>
    </xf>
    <xf numFmtId="0" fontId="69" fillId="29" borderId="38" xfId="0" applyFont="1" applyFill="1" applyBorder="1" applyAlignment="1">
      <alignment horizontal="center" vertical="center"/>
    </xf>
    <xf numFmtId="0" fontId="69" fillId="29" borderId="75" xfId="0" applyFont="1" applyFill="1" applyBorder="1" applyAlignment="1">
      <alignment horizontal="center" vertical="center"/>
    </xf>
    <xf numFmtId="0" fontId="69" fillId="29" borderId="68" xfId="0" applyFont="1" applyFill="1" applyBorder="1" applyAlignment="1">
      <alignment horizontal="center" vertical="center"/>
    </xf>
    <xf numFmtId="0" fontId="69" fillId="29" borderId="77" xfId="0" applyFont="1" applyFill="1" applyBorder="1" applyAlignment="1">
      <alignment horizontal="center" vertical="center"/>
    </xf>
    <xf numFmtId="49" fontId="69" fillId="0" borderId="68" xfId="0" applyNumberFormat="1" applyFont="1" applyFill="1" applyBorder="1" applyAlignment="1">
      <alignment horizontal="center" vertical="center"/>
    </xf>
    <xf numFmtId="49" fontId="69" fillId="0" borderId="77" xfId="0" applyNumberFormat="1" applyFont="1" applyFill="1" applyBorder="1" applyAlignment="1">
      <alignment horizontal="center" vertical="center"/>
    </xf>
    <xf numFmtId="0" fontId="62" fillId="0" borderId="68" xfId="0" applyFont="1" applyFill="1" applyBorder="1" applyAlignment="1">
      <alignment horizontal="center" vertical="center" wrapText="1"/>
    </xf>
    <xf numFmtId="0" fontId="62" fillId="0" borderId="77" xfId="0" applyFont="1" applyFill="1" applyBorder="1" applyAlignment="1">
      <alignment horizontal="center" vertical="center" wrapText="1"/>
    </xf>
    <xf numFmtId="0" fontId="69" fillId="29" borderId="70" xfId="0" applyFont="1" applyFill="1" applyBorder="1" applyAlignment="1">
      <alignment horizontal="left" vertical="center"/>
    </xf>
    <xf numFmtId="0" fontId="62" fillId="0" borderId="68" xfId="0" applyFont="1" applyFill="1" applyBorder="1" applyAlignment="1">
      <alignment horizontal="center" vertical="center"/>
    </xf>
    <xf numFmtId="0" fontId="62" fillId="0" borderId="77" xfId="0" applyFont="1" applyFill="1" applyBorder="1" applyAlignment="1">
      <alignment horizontal="center" vertical="center"/>
    </xf>
    <xf numFmtId="0" fontId="69" fillId="0" borderId="30" xfId="0" applyFont="1" applyBorder="1" applyAlignment="1">
      <alignment vertical="center" wrapText="1"/>
    </xf>
    <xf numFmtId="0" fontId="69" fillId="0" borderId="70" xfId="0" applyFont="1" applyBorder="1" applyAlignment="1">
      <alignment vertical="center" wrapText="1"/>
    </xf>
    <xf numFmtId="0" fontId="69" fillId="0" borderId="31" xfId="0" applyFont="1" applyBorder="1" applyAlignment="1">
      <alignment vertical="center" wrapText="1"/>
    </xf>
    <xf numFmtId="0" fontId="62" fillId="29" borderId="30" xfId="0" applyFont="1" applyFill="1" applyBorder="1" applyAlignment="1">
      <alignment horizontal="left" vertical="top" wrapText="1"/>
    </xf>
    <xf numFmtId="0" fontId="62" fillId="29" borderId="31" xfId="0" applyFont="1" applyFill="1" applyBorder="1" applyAlignment="1">
      <alignment horizontal="left" vertical="top" wrapText="1"/>
    </xf>
    <xf numFmtId="0" fontId="62" fillId="29" borderId="70" xfId="0" applyFont="1" applyFill="1" applyBorder="1" applyAlignment="1">
      <alignment horizontal="left" vertical="top" wrapText="1"/>
    </xf>
    <xf numFmtId="49" fontId="69" fillId="33" borderId="14" xfId="0" applyNumberFormat="1" applyFont="1" applyFill="1" applyBorder="1" applyAlignment="1">
      <alignment horizontal="center" vertical="center"/>
    </xf>
    <xf numFmtId="49" fontId="69" fillId="33" borderId="28" xfId="0" applyNumberFormat="1" applyFont="1" applyFill="1" applyBorder="1" applyAlignment="1">
      <alignment horizontal="center" vertical="center"/>
    </xf>
    <xf numFmtId="0" fontId="77" fillId="33" borderId="56" xfId="0" applyFont="1" applyFill="1" applyBorder="1" applyAlignment="1">
      <alignment horizontal="center" vertical="center"/>
    </xf>
    <xf numFmtId="0" fontId="77" fillId="33" borderId="53" xfId="0" applyFont="1" applyFill="1" applyBorder="1" applyAlignment="1">
      <alignment horizontal="center" vertical="center"/>
    </xf>
    <xf numFmtId="0" fontId="62" fillId="29" borderId="30" xfId="0" applyFont="1" applyFill="1" applyBorder="1" applyAlignment="1">
      <alignment horizontal="left" vertical="center"/>
    </xf>
    <xf numFmtId="0" fontId="62" fillId="29" borderId="70" xfId="0" applyFont="1" applyFill="1" applyBorder="1" applyAlignment="1">
      <alignment horizontal="left" vertical="center"/>
    </xf>
    <xf numFmtId="0" fontId="68" fillId="0" borderId="68" xfId="0" applyFont="1" applyFill="1" applyBorder="1" applyAlignment="1">
      <alignment vertical="center"/>
    </xf>
    <xf numFmtId="0" fontId="68" fillId="0" borderId="77" xfId="0" applyFont="1" applyFill="1" applyBorder="1" applyAlignment="1">
      <alignment vertical="center"/>
    </xf>
    <xf numFmtId="0" fontId="69" fillId="0" borderId="30" xfId="0" applyFont="1" applyFill="1" applyBorder="1" applyAlignment="1">
      <alignment vertical="center" wrapText="1"/>
    </xf>
    <xf numFmtId="0" fontId="69" fillId="0" borderId="31" xfId="0" applyFont="1" applyFill="1" applyBorder="1" applyAlignment="1">
      <alignment vertical="center" wrapText="1"/>
    </xf>
    <xf numFmtId="0" fontId="69" fillId="0" borderId="70" xfId="0" applyFont="1" applyFill="1" applyBorder="1" applyAlignment="1">
      <alignment vertical="center" wrapText="1"/>
    </xf>
    <xf numFmtId="0" fontId="62" fillId="33" borderId="38" xfId="0" applyFont="1" applyFill="1" applyBorder="1" applyAlignment="1">
      <alignment horizontal="center" vertical="center"/>
    </xf>
    <xf numFmtId="0" fontId="62" fillId="33" borderId="75" xfId="0" applyFont="1" applyFill="1" applyBorder="1" applyAlignment="1">
      <alignment horizontal="center" vertical="center"/>
    </xf>
    <xf numFmtId="0" fontId="69" fillId="29" borderId="30" xfId="0" applyFont="1" applyFill="1" applyBorder="1" applyAlignment="1">
      <alignment vertical="center" wrapText="1"/>
    </xf>
    <xf numFmtId="0" fontId="69" fillId="29" borderId="70" xfId="0" applyFont="1" applyFill="1" applyBorder="1" applyAlignment="1">
      <alignment vertical="center" wrapText="1"/>
    </xf>
    <xf numFmtId="49" fontId="78" fillId="0" borderId="56" xfId="0" applyNumberFormat="1" applyFont="1" applyFill="1" applyBorder="1" applyAlignment="1">
      <alignment horizontal="center" vertical="center"/>
    </xf>
    <xf numFmtId="49" fontId="78" fillId="0" borderId="53" xfId="0" applyNumberFormat="1" applyFont="1" applyFill="1" applyBorder="1" applyAlignment="1">
      <alignment horizontal="center" vertical="center"/>
    </xf>
    <xf numFmtId="0" fontId="69" fillId="29" borderId="30" xfId="0" applyFont="1" applyFill="1" applyBorder="1" applyAlignment="1">
      <alignment horizontal="left" vertical="top"/>
    </xf>
    <xf numFmtId="0" fontId="69" fillId="29" borderId="69" xfId="0" applyFont="1" applyFill="1" applyBorder="1" applyAlignment="1">
      <alignment horizontal="left" vertical="top"/>
    </xf>
    <xf numFmtId="0" fontId="69" fillId="0" borderId="30" xfId="0" applyFont="1" applyBorder="1" applyAlignment="1">
      <alignment horizontal="left" vertical="center" wrapText="1"/>
    </xf>
    <xf numFmtId="0" fontId="69" fillId="0" borderId="31" xfId="0" applyFont="1" applyBorder="1" applyAlignment="1">
      <alignment horizontal="left" vertical="center" wrapText="1"/>
    </xf>
    <xf numFmtId="0" fontId="69" fillId="0" borderId="70" xfId="0" applyFont="1" applyBorder="1" applyAlignment="1">
      <alignment horizontal="left" vertical="center" wrapText="1"/>
    </xf>
    <xf numFmtId="0" fontId="68" fillId="0" borderId="68" xfId="0" applyFont="1" applyFill="1" applyBorder="1" applyAlignment="1">
      <alignment horizontal="left" vertical="center"/>
    </xf>
    <xf numFmtId="0" fontId="68" fillId="0" borderId="16" xfId="0" applyFont="1" applyFill="1" applyBorder="1" applyAlignment="1">
      <alignment horizontal="left" vertical="center"/>
    </xf>
    <xf numFmtId="0" fontId="68" fillId="0" borderId="77" xfId="0" applyFont="1" applyFill="1" applyBorder="1" applyAlignment="1">
      <alignment horizontal="left" vertical="center"/>
    </xf>
    <xf numFmtId="0" fontId="62" fillId="0" borderId="71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F-Personalization" xfId="57"/>
    <cellStyle name="Normal_Table G-Batch Pricin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7"/>
  <sheetViews>
    <sheetView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23" sqref="B123"/>
    </sheetView>
  </sheetViews>
  <sheetFormatPr defaultColWidth="9.140625" defaultRowHeight="12.75"/>
  <cols>
    <col min="1" max="1" width="7.7109375" style="13" customWidth="1"/>
    <col min="2" max="2" width="135.00390625" style="13" customWidth="1"/>
    <col min="3" max="3" width="19.421875" style="0" customWidth="1"/>
    <col min="4" max="4" width="20.00390625" style="0" customWidth="1"/>
    <col min="5" max="5" width="18.28125" style="13" customWidth="1"/>
    <col min="6" max="10" width="10.28125" style="13" customWidth="1"/>
    <col min="11" max="11" width="9.28125" style="13" customWidth="1"/>
    <col min="12" max="12" width="10.28125" style="13" customWidth="1"/>
    <col min="13" max="13" width="9.7109375" style="13" customWidth="1"/>
    <col min="14" max="14" width="10.7109375" style="13" customWidth="1"/>
    <col min="15" max="15" width="9.140625" style="13" customWidth="1"/>
    <col min="16" max="16" width="11.00390625" style="13" customWidth="1"/>
    <col min="17" max="17" width="10.28125" style="13" customWidth="1"/>
    <col min="18" max="18" width="10.00390625" style="13" customWidth="1"/>
    <col min="19" max="20" width="10.28125" style="13" customWidth="1"/>
    <col min="21" max="21" width="9.421875" style="13" customWidth="1"/>
    <col min="22" max="22" width="10.28125" style="13" customWidth="1"/>
    <col min="23" max="23" width="10.140625" style="13" customWidth="1"/>
    <col min="24" max="24" width="10.00390625" style="13" customWidth="1"/>
    <col min="25" max="25" width="16.28125" style="13" customWidth="1"/>
    <col min="26" max="26" width="17.00390625" style="13" customWidth="1"/>
    <col min="27" max="27" width="15.28125" style="13" customWidth="1"/>
    <col min="28" max="16384" width="9.140625" style="13" customWidth="1"/>
  </cols>
  <sheetData>
    <row r="1" spans="1:4" ht="18.75" customHeight="1" thickBot="1">
      <c r="A1" s="755" t="s">
        <v>703</v>
      </c>
      <c r="B1" s="756"/>
      <c r="C1" s="36"/>
      <c r="D1" s="36"/>
    </row>
    <row r="2" spans="1:25" ht="31.5" customHeight="1" thickBot="1">
      <c r="A2" s="757"/>
      <c r="B2" s="758"/>
      <c r="C2" s="625"/>
      <c r="D2" s="47"/>
      <c r="E2" s="47"/>
      <c r="F2" s="759" t="s">
        <v>704</v>
      </c>
      <c r="G2" s="760"/>
      <c r="H2" s="761" t="s">
        <v>706</v>
      </c>
      <c r="I2" s="760"/>
      <c r="J2" s="761" t="s">
        <v>705</v>
      </c>
      <c r="K2" s="760"/>
      <c r="L2" s="761" t="s">
        <v>74</v>
      </c>
      <c r="M2" s="760"/>
      <c r="N2" s="761" t="s">
        <v>73</v>
      </c>
      <c r="O2" s="760"/>
      <c r="P2" s="763" t="s">
        <v>85</v>
      </c>
      <c r="Q2" s="760"/>
      <c r="R2" s="763" t="s">
        <v>86</v>
      </c>
      <c r="S2" s="760"/>
      <c r="T2" s="763" t="s">
        <v>87</v>
      </c>
      <c r="U2" s="760"/>
      <c r="V2" s="763" t="s">
        <v>88</v>
      </c>
      <c r="W2" s="760"/>
      <c r="X2" s="763" t="s">
        <v>89</v>
      </c>
      <c r="Y2" s="760"/>
    </row>
    <row r="3" spans="1:25" ht="122.25" customHeight="1" thickBot="1">
      <c r="A3" s="170" t="s">
        <v>5</v>
      </c>
      <c r="B3" s="24" t="s">
        <v>0</v>
      </c>
      <c r="C3" s="627" t="s">
        <v>629</v>
      </c>
      <c r="D3" s="291" t="s">
        <v>68</v>
      </c>
      <c r="E3" s="343" t="s">
        <v>72</v>
      </c>
      <c r="F3" s="702" t="s">
        <v>69</v>
      </c>
      <c r="G3" s="703" t="s">
        <v>17</v>
      </c>
      <c r="H3" s="704" t="s">
        <v>70</v>
      </c>
      <c r="I3" s="705" t="s">
        <v>17</v>
      </c>
      <c r="J3" s="704" t="s">
        <v>70</v>
      </c>
      <c r="K3" s="705" t="s">
        <v>17</v>
      </c>
      <c r="L3" s="704" t="s">
        <v>70</v>
      </c>
      <c r="M3" s="703" t="s">
        <v>17</v>
      </c>
      <c r="N3" s="704" t="s">
        <v>70</v>
      </c>
      <c r="O3" s="703" t="s">
        <v>17</v>
      </c>
      <c r="P3" s="704" t="s">
        <v>70</v>
      </c>
      <c r="Q3" s="703" t="s">
        <v>17</v>
      </c>
      <c r="R3" s="704" t="s">
        <v>70</v>
      </c>
      <c r="S3" s="703" t="s">
        <v>17</v>
      </c>
      <c r="T3" s="704" t="s">
        <v>70</v>
      </c>
      <c r="U3" s="706" t="s">
        <v>17</v>
      </c>
      <c r="V3" s="704" t="s">
        <v>71</v>
      </c>
      <c r="W3" s="703" t="s">
        <v>17</v>
      </c>
      <c r="X3" s="704" t="s">
        <v>70</v>
      </c>
      <c r="Y3" s="703" t="s">
        <v>17</v>
      </c>
    </row>
    <row r="4" spans="1:25" ht="12.75">
      <c r="A4" s="4">
        <v>1</v>
      </c>
      <c r="B4" s="177" t="s">
        <v>6</v>
      </c>
      <c r="C4" s="626"/>
      <c r="D4" s="338"/>
      <c r="E4" s="292"/>
      <c r="F4" s="72"/>
      <c r="G4" s="31"/>
      <c r="H4" s="72"/>
      <c r="I4" s="31"/>
      <c r="J4" s="14"/>
      <c r="K4" s="55"/>
      <c r="L4" s="14"/>
      <c r="M4" s="31"/>
      <c r="N4" s="14"/>
      <c r="O4" s="31"/>
      <c r="P4" s="14"/>
      <c r="Q4" s="31"/>
      <c r="R4" s="14"/>
      <c r="S4" s="31"/>
      <c r="T4" s="72"/>
      <c r="U4" s="15"/>
      <c r="V4" s="14"/>
      <c r="W4" s="31"/>
      <c r="X4" s="14"/>
      <c r="Y4" s="31"/>
    </row>
    <row r="5" spans="1:29" ht="13.5" thickBot="1">
      <c r="A5" s="208" t="s">
        <v>215</v>
      </c>
      <c r="B5" s="214" t="s">
        <v>90</v>
      </c>
      <c r="C5" s="337"/>
      <c r="D5" s="337"/>
      <c r="E5" s="293"/>
      <c r="F5" s="76"/>
      <c r="G5" s="68"/>
      <c r="H5" s="76"/>
      <c r="I5" s="68"/>
      <c r="J5" s="16"/>
      <c r="K5" s="56"/>
      <c r="L5" s="16"/>
      <c r="M5" s="68"/>
      <c r="N5" s="16"/>
      <c r="O5" s="68"/>
      <c r="P5" s="16"/>
      <c r="Q5" s="68"/>
      <c r="R5" s="16"/>
      <c r="S5" s="68"/>
      <c r="T5" s="76"/>
      <c r="U5" s="17"/>
      <c r="V5" s="16"/>
      <c r="W5" s="68"/>
      <c r="X5" s="16"/>
      <c r="Y5" s="68"/>
      <c r="AC5" s="18"/>
    </row>
    <row r="6" spans="1:25" ht="12.75">
      <c r="A6" s="2"/>
      <c r="B6" s="286" t="s">
        <v>91</v>
      </c>
      <c r="C6" s="338"/>
      <c r="D6" s="338"/>
      <c r="E6" s="292"/>
      <c r="F6" s="73"/>
      <c r="G6" s="30"/>
      <c r="H6" s="73"/>
      <c r="I6" s="30"/>
      <c r="J6" s="77"/>
      <c r="K6" s="75"/>
      <c r="L6" s="9"/>
      <c r="M6" s="30"/>
      <c r="N6" s="9"/>
      <c r="O6" s="30"/>
      <c r="P6" s="9"/>
      <c r="Q6" s="30"/>
      <c r="R6" s="9"/>
      <c r="S6" s="30"/>
      <c r="T6" s="73"/>
      <c r="U6" s="65"/>
      <c r="V6" s="9"/>
      <c r="W6" s="30"/>
      <c r="X6" s="9"/>
      <c r="Y6" s="30"/>
    </row>
    <row r="7" spans="1:25" ht="12.75">
      <c r="A7" s="2"/>
      <c r="B7" s="287" t="s">
        <v>620</v>
      </c>
      <c r="C7" s="711"/>
      <c r="D7" s="711"/>
      <c r="E7" s="711"/>
      <c r="F7" s="282"/>
      <c r="G7" s="712"/>
      <c r="H7" s="282"/>
      <c r="I7" s="712"/>
      <c r="J7" s="282"/>
      <c r="K7" s="712"/>
      <c r="L7" s="282"/>
      <c r="M7" s="712"/>
      <c r="N7" s="282"/>
      <c r="O7" s="712"/>
      <c r="P7" s="282"/>
      <c r="Q7" s="712"/>
      <c r="R7" s="282"/>
      <c r="S7" s="712"/>
      <c r="T7" s="282"/>
      <c r="U7" s="712"/>
      <c r="V7" s="282"/>
      <c r="W7" s="712"/>
      <c r="X7" s="282"/>
      <c r="Y7" s="712"/>
    </row>
    <row r="8" spans="1:25" ht="12.75">
      <c r="A8" s="2"/>
      <c r="B8" s="287" t="s">
        <v>621</v>
      </c>
      <c r="C8" s="340"/>
      <c r="D8" s="340"/>
      <c r="E8" s="294"/>
      <c r="F8" s="282"/>
      <c r="G8" s="712"/>
      <c r="H8" s="282"/>
      <c r="I8" s="712"/>
      <c r="J8" s="282"/>
      <c r="K8" s="712"/>
      <c r="L8" s="282"/>
      <c r="M8" s="712"/>
      <c r="N8" s="282"/>
      <c r="O8" s="712"/>
      <c r="P8" s="282"/>
      <c r="Q8" s="712"/>
      <c r="R8" s="282"/>
      <c r="S8" s="712"/>
      <c r="T8" s="282"/>
      <c r="U8" s="712"/>
      <c r="V8" s="282"/>
      <c r="W8" s="712"/>
      <c r="X8" s="282"/>
      <c r="Y8" s="712"/>
    </row>
    <row r="9" spans="1:61" ht="12.75">
      <c r="A9" s="2"/>
      <c r="B9" s="286" t="s">
        <v>92</v>
      </c>
      <c r="C9" s="338"/>
      <c r="D9" s="338"/>
      <c r="E9" s="292"/>
      <c r="F9" s="73"/>
      <c r="G9" s="30"/>
      <c r="H9" s="73"/>
      <c r="I9" s="30"/>
      <c r="J9" s="29"/>
      <c r="K9" s="30"/>
      <c r="L9" s="9"/>
      <c r="M9" s="30"/>
      <c r="N9" s="9"/>
      <c r="O9" s="30"/>
      <c r="P9" s="9"/>
      <c r="Q9" s="30"/>
      <c r="R9" s="9"/>
      <c r="S9" s="30"/>
      <c r="T9" s="73"/>
      <c r="U9" s="30"/>
      <c r="V9" s="9"/>
      <c r="W9" s="30"/>
      <c r="X9" s="9"/>
      <c r="Y9" s="30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  <row r="10" spans="1:61" ht="12.75">
      <c r="A10" s="2"/>
      <c r="B10" s="287" t="s">
        <v>620</v>
      </c>
      <c r="C10" s="711"/>
      <c r="D10" s="711"/>
      <c r="E10" s="711"/>
      <c r="F10" s="282"/>
      <c r="G10" s="712"/>
      <c r="H10" s="282"/>
      <c r="I10" s="712"/>
      <c r="J10" s="282"/>
      <c r="K10" s="712"/>
      <c r="L10" s="282"/>
      <c r="M10" s="712"/>
      <c r="N10" s="282"/>
      <c r="O10" s="712"/>
      <c r="P10" s="282"/>
      <c r="Q10" s="712"/>
      <c r="R10" s="282"/>
      <c r="S10" s="712"/>
      <c r="T10" s="282"/>
      <c r="U10" s="712"/>
      <c r="V10" s="282"/>
      <c r="W10" s="712"/>
      <c r="X10" s="282"/>
      <c r="Y10" s="712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</row>
    <row r="11" spans="1:61" ht="12.75">
      <c r="A11" s="2"/>
      <c r="B11" s="287" t="s">
        <v>621</v>
      </c>
      <c r="C11" s="340"/>
      <c r="D11" s="340"/>
      <c r="E11" s="294"/>
      <c r="F11" s="282"/>
      <c r="G11" s="712"/>
      <c r="H11" s="282"/>
      <c r="I11" s="712"/>
      <c r="J11" s="282"/>
      <c r="K11" s="712"/>
      <c r="L11" s="282"/>
      <c r="M11" s="712"/>
      <c r="N11" s="282"/>
      <c r="O11" s="712"/>
      <c r="P11" s="282"/>
      <c r="Q11" s="712"/>
      <c r="R11" s="282"/>
      <c r="S11" s="712"/>
      <c r="T11" s="282"/>
      <c r="U11" s="712"/>
      <c r="V11" s="282"/>
      <c r="W11" s="712"/>
      <c r="X11" s="282"/>
      <c r="Y11" s="712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1:61" ht="12.75">
      <c r="A12" s="2"/>
      <c r="B12" s="286" t="s">
        <v>93</v>
      </c>
      <c r="C12" s="338"/>
      <c r="D12" s="338"/>
      <c r="E12" s="292"/>
      <c r="F12" s="73"/>
      <c r="G12" s="30"/>
      <c r="H12" s="73"/>
      <c r="I12" s="30"/>
      <c r="J12" s="29"/>
      <c r="K12" s="30"/>
      <c r="L12" s="9"/>
      <c r="M12" s="30"/>
      <c r="N12" s="9"/>
      <c r="O12" s="30"/>
      <c r="P12" s="9"/>
      <c r="Q12" s="30"/>
      <c r="R12" s="9"/>
      <c r="S12" s="30"/>
      <c r="T12" s="73"/>
      <c r="U12" s="30"/>
      <c r="V12" s="9"/>
      <c r="W12" s="30"/>
      <c r="X12" s="9"/>
      <c r="Y12" s="30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</row>
    <row r="13" spans="1:61" ht="12.75">
      <c r="A13" s="2"/>
      <c r="B13" s="287" t="s">
        <v>620</v>
      </c>
      <c r="C13" s="711"/>
      <c r="D13" s="711"/>
      <c r="E13" s="711"/>
      <c r="F13" s="282"/>
      <c r="G13" s="712"/>
      <c r="H13" s="282"/>
      <c r="I13" s="712"/>
      <c r="J13" s="282"/>
      <c r="K13" s="712"/>
      <c r="L13" s="282"/>
      <c r="M13" s="712"/>
      <c r="N13" s="282"/>
      <c r="O13" s="712"/>
      <c r="P13" s="282"/>
      <c r="Q13" s="712"/>
      <c r="R13" s="282"/>
      <c r="S13" s="712"/>
      <c r="T13" s="282"/>
      <c r="U13" s="712"/>
      <c r="V13" s="282"/>
      <c r="W13" s="712"/>
      <c r="X13" s="282"/>
      <c r="Y13" s="712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</row>
    <row r="14" spans="1:61" ht="12.75">
      <c r="A14" s="2"/>
      <c r="B14" s="288" t="s">
        <v>621</v>
      </c>
      <c r="C14" s="340"/>
      <c r="D14" s="340"/>
      <c r="E14" s="294"/>
      <c r="F14" s="282"/>
      <c r="G14" s="712"/>
      <c r="H14" s="282"/>
      <c r="I14" s="712"/>
      <c r="J14" s="282"/>
      <c r="K14" s="712"/>
      <c r="L14" s="282"/>
      <c r="M14" s="712"/>
      <c r="N14" s="282"/>
      <c r="O14" s="712"/>
      <c r="P14" s="282"/>
      <c r="Q14" s="712"/>
      <c r="R14" s="282"/>
      <c r="S14" s="712"/>
      <c r="T14" s="282"/>
      <c r="U14" s="712"/>
      <c r="V14" s="282"/>
      <c r="W14" s="712"/>
      <c r="X14" s="282"/>
      <c r="Y14" s="712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</row>
    <row r="15" spans="1:61" ht="12.75">
      <c r="A15" s="2"/>
      <c r="B15" s="286" t="s">
        <v>94</v>
      </c>
      <c r="C15" s="338"/>
      <c r="D15" s="338"/>
      <c r="E15" s="292"/>
      <c r="F15" s="73"/>
      <c r="G15" s="30"/>
      <c r="H15" s="73"/>
      <c r="I15" s="30"/>
      <c r="J15" s="29"/>
      <c r="K15" s="30"/>
      <c r="L15" s="9"/>
      <c r="M15" s="30"/>
      <c r="N15" s="9"/>
      <c r="O15" s="30"/>
      <c r="P15" s="9"/>
      <c r="Q15" s="30"/>
      <c r="R15" s="9"/>
      <c r="S15" s="30"/>
      <c r="T15" s="73"/>
      <c r="U15" s="30"/>
      <c r="V15" s="9"/>
      <c r="W15" s="30"/>
      <c r="X15" s="9"/>
      <c r="Y15" s="30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</row>
    <row r="16" spans="1:61" ht="12.75">
      <c r="A16" s="2"/>
      <c r="B16" s="287" t="s">
        <v>620</v>
      </c>
      <c r="C16" s="711"/>
      <c r="D16" s="711"/>
      <c r="E16" s="711"/>
      <c r="F16" s="282"/>
      <c r="G16" s="712"/>
      <c r="H16" s="282"/>
      <c r="I16" s="712"/>
      <c r="J16" s="282"/>
      <c r="K16" s="712"/>
      <c r="L16" s="282"/>
      <c r="M16" s="712"/>
      <c r="N16" s="282"/>
      <c r="O16" s="712"/>
      <c r="P16" s="282"/>
      <c r="Q16" s="712"/>
      <c r="R16" s="282"/>
      <c r="S16" s="712"/>
      <c r="T16" s="282"/>
      <c r="U16" s="712"/>
      <c r="V16" s="282"/>
      <c r="W16" s="712"/>
      <c r="X16" s="282"/>
      <c r="Y16" s="712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</row>
    <row r="17" spans="1:61" ht="12.75">
      <c r="A17" s="2"/>
      <c r="B17" s="287" t="s">
        <v>621</v>
      </c>
      <c r="C17" s="340"/>
      <c r="D17" s="340"/>
      <c r="E17" s="294"/>
      <c r="F17" s="282"/>
      <c r="G17" s="712"/>
      <c r="H17" s="282"/>
      <c r="I17" s="712"/>
      <c r="J17" s="282"/>
      <c r="K17" s="712"/>
      <c r="L17" s="282"/>
      <c r="M17" s="712"/>
      <c r="N17" s="282"/>
      <c r="O17" s="712"/>
      <c r="P17" s="282"/>
      <c r="Q17" s="712"/>
      <c r="R17" s="282"/>
      <c r="S17" s="712"/>
      <c r="T17" s="282"/>
      <c r="U17" s="712"/>
      <c r="V17" s="282"/>
      <c r="W17" s="712"/>
      <c r="X17" s="282"/>
      <c r="Y17" s="712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</row>
    <row r="18" spans="1:61" ht="12.75">
      <c r="A18" s="2"/>
      <c r="B18" s="286" t="s">
        <v>95</v>
      </c>
      <c r="C18" s="338"/>
      <c r="D18" s="338"/>
      <c r="E18" s="292"/>
      <c r="F18" s="73"/>
      <c r="G18" s="30"/>
      <c r="H18" s="73"/>
      <c r="I18" s="30"/>
      <c r="J18" s="29"/>
      <c r="K18" s="30"/>
      <c r="L18" s="9"/>
      <c r="M18" s="30"/>
      <c r="N18" s="9"/>
      <c r="O18" s="30"/>
      <c r="P18" s="9"/>
      <c r="Q18" s="30"/>
      <c r="R18" s="9"/>
      <c r="S18" s="30"/>
      <c r="T18" s="73"/>
      <c r="U18" s="30"/>
      <c r="V18" s="9"/>
      <c r="W18" s="30"/>
      <c r="X18" s="9"/>
      <c r="Y18" s="30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</row>
    <row r="19" spans="1:61" ht="12.75">
      <c r="A19" s="2"/>
      <c r="B19" s="287" t="s">
        <v>620</v>
      </c>
      <c r="C19" s="711"/>
      <c r="D19" s="711"/>
      <c r="E19" s="711"/>
      <c r="F19" s="282"/>
      <c r="G19" s="712"/>
      <c r="H19" s="282"/>
      <c r="I19" s="712"/>
      <c r="J19" s="282"/>
      <c r="K19" s="712"/>
      <c r="L19" s="282"/>
      <c r="M19" s="712"/>
      <c r="N19" s="282"/>
      <c r="O19" s="712"/>
      <c r="P19" s="282"/>
      <c r="Q19" s="712"/>
      <c r="R19" s="282"/>
      <c r="S19" s="712"/>
      <c r="T19" s="282"/>
      <c r="U19" s="712"/>
      <c r="V19" s="282"/>
      <c r="W19" s="712"/>
      <c r="X19" s="282"/>
      <c r="Y19" s="712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</row>
    <row r="20" spans="1:61" ht="12.75">
      <c r="A20" s="2"/>
      <c r="B20" s="287" t="s">
        <v>621</v>
      </c>
      <c r="C20" s="340"/>
      <c r="D20" s="340"/>
      <c r="E20" s="294"/>
      <c r="F20" s="282"/>
      <c r="G20" s="712"/>
      <c r="H20" s="282"/>
      <c r="I20" s="712"/>
      <c r="J20" s="282"/>
      <c r="K20" s="712"/>
      <c r="L20" s="282"/>
      <c r="M20" s="712"/>
      <c r="N20" s="282"/>
      <c r="O20" s="712"/>
      <c r="P20" s="282"/>
      <c r="Q20" s="712"/>
      <c r="R20" s="282"/>
      <c r="S20" s="712"/>
      <c r="T20" s="282"/>
      <c r="U20" s="712"/>
      <c r="V20" s="282"/>
      <c r="W20" s="712"/>
      <c r="X20" s="282"/>
      <c r="Y20" s="712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</row>
    <row r="21" spans="1:61" ht="12.75">
      <c r="A21" s="97"/>
      <c r="B21" s="98"/>
      <c r="C21" s="341"/>
      <c r="D21" s="341"/>
      <c r="E21" s="295"/>
      <c r="F21" s="106"/>
      <c r="G21" s="104"/>
      <c r="H21" s="106"/>
      <c r="I21" s="104"/>
      <c r="J21" s="105"/>
      <c r="K21" s="104"/>
      <c r="L21" s="103"/>
      <c r="M21" s="104"/>
      <c r="N21" s="103"/>
      <c r="O21" s="104"/>
      <c r="P21" s="103"/>
      <c r="Q21" s="104"/>
      <c r="R21" s="103"/>
      <c r="S21" s="104"/>
      <c r="T21" s="106"/>
      <c r="U21" s="104"/>
      <c r="V21" s="103"/>
      <c r="W21" s="104"/>
      <c r="X21" s="103"/>
      <c r="Y21" s="104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</row>
    <row r="22" spans="1:29" ht="13.5" thickBot="1">
      <c r="A22" s="171" t="s">
        <v>1</v>
      </c>
      <c r="B22" s="214" t="s">
        <v>122</v>
      </c>
      <c r="C22" s="337"/>
      <c r="D22" s="337"/>
      <c r="E22" s="293"/>
      <c r="F22" s="76"/>
      <c r="G22" s="68"/>
      <c r="H22" s="76"/>
      <c r="I22" s="68"/>
      <c r="J22" s="16"/>
      <c r="K22" s="68"/>
      <c r="L22" s="16"/>
      <c r="M22" s="68"/>
      <c r="N22" s="16"/>
      <c r="O22" s="68"/>
      <c r="P22" s="16"/>
      <c r="Q22" s="68"/>
      <c r="R22" s="16"/>
      <c r="S22" s="68"/>
      <c r="T22" s="76"/>
      <c r="U22" s="68"/>
      <c r="V22" s="16"/>
      <c r="W22" s="68"/>
      <c r="X22" s="16"/>
      <c r="Y22" s="68"/>
      <c r="AC22" s="18"/>
    </row>
    <row r="23" spans="1:25" ht="12.75">
      <c r="A23" s="2"/>
      <c r="B23" s="286" t="s">
        <v>96</v>
      </c>
      <c r="C23" s="338"/>
      <c r="D23" s="338"/>
      <c r="E23" s="292"/>
      <c r="F23" s="73"/>
      <c r="G23" s="30"/>
      <c r="H23" s="73"/>
      <c r="I23" s="30"/>
      <c r="J23" s="77"/>
      <c r="K23" s="30"/>
      <c r="L23" s="9"/>
      <c r="M23" s="30"/>
      <c r="N23" s="9"/>
      <c r="O23" s="30"/>
      <c r="P23" s="9"/>
      <c r="Q23" s="30"/>
      <c r="R23" s="9"/>
      <c r="S23" s="30"/>
      <c r="T23" s="73"/>
      <c r="U23" s="30"/>
      <c r="V23" s="9"/>
      <c r="W23" s="30"/>
      <c r="X23" s="9"/>
      <c r="Y23" s="30"/>
    </row>
    <row r="24" spans="1:25" ht="12.75">
      <c r="A24" s="2"/>
      <c r="B24" s="287" t="s">
        <v>620</v>
      </c>
      <c r="C24" s="711"/>
      <c r="D24" s="711"/>
      <c r="E24" s="711"/>
      <c r="F24" s="282"/>
      <c r="G24" s="712"/>
      <c r="H24" s="282"/>
      <c r="I24" s="712"/>
      <c r="J24" s="282"/>
      <c r="K24" s="712"/>
      <c r="L24" s="282"/>
      <c r="M24" s="712"/>
      <c r="N24" s="282"/>
      <c r="O24" s="712"/>
      <c r="P24" s="282"/>
      <c r="Q24" s="712"/>
      <c r="R24" s="282"/>
      <c r="S24" s="712"/>
      <c r="T24" s="282"/>
      <c r="U24" s="712"/>
      <c r="V24" s="282"/>
      <c r="W24" s="712"/>
      <c r="X24" s="282"/>
      <c r="Y24" s="712"/>
    </row>
    <row r="25" spans="1:25" ht="12.75">
      <c r="A25" s="2"/>
      <c r="B25" s="287" t="s">
        <v>621</v>
      </c>
      <c r="C25" s="340"/>
      <c r="D25" s="340"/>
      <c r="E25" s="294"/>
      <c r="F25" s="282"/>
      <c r="G25" s="712"/>
      <c r="H25" s="282"/>
      <c r="I25" s="712"/>
      <c r="J25" s="282"/>
      <c r="K25" s="712"/>
      <c r="L25" s="282"/>
      <c r="M25" s="712"/>
      <c r="N25" s="282"/>
      <c r="O25" s="712"/>
      <c r="P25" s="282"/>
      <c r="Q25" s="712"/>
      <c r="R25" s="282"/>
      <c r="S25" s="712"/>
      <c r="T25" s="282"/>
      <c r="U25" s="712"/>
      <c r="V25" s="282"/>
      <c r="W25" s="712"/>
      <c r="X25" s="282"/>
      <c r="Y25" s="712"/>
    </row>
    <row r="26" spans="1:61" ht="12.75">
      <c r="A26" s="2"/>
      <c r="B26" s="286" t="s">
        <v>97</v>
      </c>
      <c r="C26" s="338"/>
      <c r="D26" s="338"/>
      <c r="E26" s="292"/>
      <c r="F26" s="73"/>
      <c r="G26" s="30"/>
      <c r="H26" s="73"/>
      <c r="I26" s="30"/>
      <c r="J26" s="29"/>
      <c r="K26" s="30"/>
      <c r="L26" s="9"/>
      <c r="M26" s="30"/>
      <c r="N26" s="9"/>
      <c r="O26" s="30"/>
      <c r="P26" s="9"/>
      <c r="Q26" s="30"/>
      <c r="R26" s="9"/>
      <c r="S26" s="30"/>
      <c r="T26" s="73"/>
      <c r="U26" s="30"/>
      <c r="V26" s="9"/>
      <c r="W26" s="30"/>
      <c r="X26" s="9"/>
      <c r="Y26" s="30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</row>
    <row r="27" spans="1:61" ht="12.75">
      <c r="A27" s="2"/>
      <c r="B27" s="287" t="s">
        <v>620</v>
      </c>
      <c r="C27" s="711"/>
      <c r="D27" s="711"/>
      <c r="E27" s="711"/>
      <c r="F27" s="282"/>
      <c r="G27" s="712"/>
      <c r="H27" s="282"/>
      <c r="I27" s="712"/>
      <c r="J27" s="282"/>
      <c r="K27" s="712"/>
      <c r="L27" s="282"/>
      <c r="M27" s="712"/>
      <c r="N27" s="282"/>
      <c r="O27" s="712"/>
      <c r="P27" s="282"/>
      <c r="Q27" s="712"/>
      <c r="R27" s="282"/>
      <c r="S27" s="712"/>
      <c r="T27" s="282"/>
      <c r="U27" s="712"/>
      <c r="V27" s="282"/>
      <c r="W27" s="712"/>
      <c r="X27" s="282"/>
      <c r="Y27" s="712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</row>
    <row r="28" spans="1:61" ht="12.75">
      <c r="A28" s="2"/>
      <c r="B28" s="287" t="s">
        <v>621</v>
      </c>
      <c r="C28" s="340"/>
      <c r="D28" s="340"/>
      <c r="E28" s="294"/>
      <c r="F28" s="282"/>
      <c r="G28" s="712"/>
      <c r="H28" s="282"/>
      <c r="I28" s="712"/>
      <c r="J28" s="282"/>
      <c r="K28" s="712"/>
      <c r="L28" s="282"/>
      <c r="M28" s="712"/>
      <c r="N28" s="282"/>
      <c r="O28" s="712"/>
      <c r="P28" s="282"/>
      <c r="Q28" s="712"/>
      <c r="R28" s="282"/>
      <c r="S28" s="712"/>
      <c r="T28" s="282"/>
      <c r="U28" s="712"/>
      <c r="V28" s="282"/>
      <c r="W28" s="712"/>
      <c r="X28" s="282"/>
      <c r="Y28" s="712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</row>
    <row r="29" spans="1:61" ht="12.75">
      <c r="A29" s="2"/>
      <c r="B29" s="286" t="s">
        <v>98</v>
      </c>
      <c r="C29" s="338"/>
      <c r="D29" s="338"/>
      <c r="E29" s="292"/>
      <c r="F29" s="73"/>
      <c r="G29" s="30"/>
      <c r="H29" s="73"/>
      <c r="I29" s="30"/>
      <c r="J29" s="29"/>
      <c r="K29" s="30"/>
      <c r="L29" s="9"/>
      <c r="M29" s="30"/>
      <c r="N29" s="9"/>
      <c r="O29" s="30"/>
      <c r="P29" s="9"/>
      <c r="Q29" s="30"/>
      <c r="R29" s="9"/>
      <c r="S29" s="30"/>
      <c r="T29" s="73"/>
      <c r="U29" s="30"/>
      <c r="V29" s="9"/>
      <c r="W29" s="30"/>
      <c r="X29" s="9"/>
      <c r="Y29" s="30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</row>
    <row r="30" spans="1:61" ht="12.75">
      <c r="A30" s="2"/>
      <c r="B30" s="287" t="s">
        <v>620</v>
      </c>
      <c r="C30" s="711"/>
      <c r="D30" s="711"/>
      <c r="E30" s="711"/>
      <c r="F30" s="282"/>
      <c r="G30" s="712"/>
      <c r="H30" s="282"/>
      <c r="I30" s="712"/>
      <c r="J30" s="282"/>
      <c r="K30" s="712"/>
      <c r="L30" s="282"/>
      <c r="M30" s="712"/>
      <c r="N30" s="282"/>
      <c r="O30" s="712"/>
      <c r="P30" s="282"/>
      <c r="Q30" s="712"/>
      <c r="R30" s="282"/>
      <c r="S30" s="712"/>
      <c r="T30" s="282"/>
      <c r="U30" s="712"/>
      <c r="V30" s="282"/>
      <c r="W30" s="712"/>
      <c r="X30" s="282"/>
      <c r="Y30" s="712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</row>
    <row r="31" spans="1:61" ht="12.75">
      <c r="A31" s="2"/>
      <c r="B31" s="287" t="s">
        <v>621</v>
      </c>
      <c r="C31" s="340"/>
      <c r="D31" s="340"/>
      <c r="E31" s="294"/>
      <c r="F31" s="282"/>
      <c r="G31" s="712"/>
      <c r="H31" s="282"/>
      <c r="I31" s="712"/>
      <c r="J31" s="282"/>
      <c r="K31" s="712"/>
      <c r="L31" s="282"/>
      <c r="M31" s="712"/>
      <c r="N31" s="282"/>
      <c r="O31" s="712"/>
      <c r="P31" s="282"/>
      <c r="Q31" s="712"/>
      <c r="R31" s="282"/>
      <c r="S31" s="712"/>
      <c r="T31" s="282"/>
      <c r="U31" s="712"/>
      <c r="V31" s="282"/>
      <c r="W31" s="712"/>
      <c r="X31" s="282"/>
      <c r="Y31" s="712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</row>
    <row r="32" spans="1:61" ht="12.75">
      <c r="A32" s="2"/>
      <c r="B32" s="286" t="s">
        <v>99</v>
      </c>
      <c r="C32" s="338"/>
      <c r="D32" s="338"/>
      <c r="E32" s="292"/>
      <c r="F32" s="73"/>
      <c r="G32" s="30"/>
      <c r="H32" s="73"/>
      <c r="I32" s="30"/>
      <c r="J32" s="29"/>
      <c r="K32" s="30"/>
      <c r="L32" s="9"/>
      <c r="M32" s="30"/>
      <c r="N32" s="9"/>
      <c r="O32" s="30"/>
      <c r="P32" s="9"/>
      <c r="Q32" s="30"/>
      <c r="R32" s="9"/>
      <c r="S32" s="30"/>
      <c r="T32" s="73"/>
      <c r="U32" s="30"/>
      <c r="V32" s="9"/>
      <c r="W32" s="30"/>
      <c r="X32" s="9"/>
      <c r="Y32" s="30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</row>
    <row r="33" spans="1:61" ht="12.75">
      <c r="A33" s="2"/>
      <c r="B33" s="287" t="s">
        <v>620</v>
      </c>
      <c r="C33" s="711"/>
      <c r="D33" s="711"/>
      <c r="E33" s="711"/>
      <c r="F33" s="282"/>
      <c r="G33" s="712"/>
      <c r="H33" s="282"/>
      <c r="I33" s="712"/>
      <c r="J33" s="282"/>
      <c r="K33" s="712"/>
      <c r="L33" s="282"/>
      <c r="M33" s="712"/>
      <c r="N33" s="282"/>
      <c r="O33" s="712"/>
      <c r="P33" s="282"/>
      <c r="Q33" s="712"/>
      <c r="R33" s="282"/>
      <c r="S33" s="712"/>
      <c r="T33" s="282"/>
      <c r="U33" s="712"/>
      <c r="V33" s="282"/>
      <c r="W33" s="712"/>
      <c r="X33" s="282"/>
      <c r="Y33" s="712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</row>
    <row r="34" spans="1:61" ht="12.75">
      <c r="A34" s="2"/>
      <c r="B34" s="287" t="s">
        <v>621</v>
      </c>
      <c r="C34" s="340"/>
      <c r="D34" s="340"/>
      <c r="E34" s="294"/>
      <c r="F34" s="282"/>
      <c r="G34" s="712"/>
      <c r="H34" s="282"/>
      <c r="I34" s="712"/>
      <c r="J34" s="282"/>
      <c r="K34" s="712"/>
      <c r="L34" s="282"/>
      <c r="M34" s="712"/>
      <c r="N34" s="282"/>
      <c r="O34" s="712"/>
      <c r="P34" s="282"/>
      <c r="Q34" s="712"/>
      <c r="R34" s="282"/>
      <c r="S34" s="712"/>
      <c r="T34" s="282"/>
      <c r="U34" s="712"/>
      <c r="V34" s="282"/>
      <c r="W34" s="712"/>
      <c r="X34" s="282"/>
      <c r="Y34" s="712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</row>
    <row r="35" spans="1:61" ht="12.75">
      <c r="A35" s="2"/>
      <c r="B35" s="286" t="s">
        <v>100</v>
      </c>
      <c r="C35" s="338"/>
      <c r="D35" s="338"/>
      <c r="E35" s="292"/>
      <c r="F35" s="73"/>
      <c r="G35" s="30"/>
      <c r="H35" s="73"/>
      <c r="I35" s="30"/>
      <c r="J35" s="29"/>
      <c r="K35" s="30"/>
      <c r="L35" s="9"/>
      <c r="M35" s="30"/>
      <c r="N35" s="9"/>
      <c r="O35" s="30"/>
      <c r="P35" s="9"/>
      <c r="Q35" s="30"/>
      <c r="R35" s="9"/>
      <c r="S35" s="30"/>
      <c r="T35" s="73"/>
      <c r="U35" s="30"/>
      <c r="V35" s="9"/>
      <c r="W35" s="30"/>
      <c r="X35" s="9"/>
      <c r="Y35" s="30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</row>
    <row r="36" spans="1:61" ht="12.75">
      <c r="A36" s="2"/>
      <c r="B36" s="287" t="s">
        <v>620</v>
      </c>
      <c r="C36" s="711"/>
      <c r="D36" s="711"/>
      <c r="E36" s="711"/>
      <c r="F36" s="282"/>
      <c r="G36" s="712"/>
      <c r="H36" s="282"/>
      <c r="I36" s="712"/>
      <c r="J36" s="282"/>
      <c r="K36" s="712"/>
      <c r="L36" s="282"/>
      <c r="M36" s="712"/>
      <c r="N36" s="282"/>
      <c r="O36" s="712"/>
      <c r="P36" s="282"/>
      <c r="Q36" s="712"/>
      <c r="R36" s="282"/>
      <c r="S36" s="712"/>
      <c r="T36" s="282"/>
      <c r="U36" s="712"/>
      <c r="V36" s="282"/>
      <c r="W36" s="712"/>
      <c r="X36" s="282"/>
      <c r="Y36" s="712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1:61" ht="12.75">
      <c r="A37" s="2"/>
      <c r="B37" s="287" t="s">
        <v>621</v>
      </c>
      <c r="C37" s="340"/>
      <c r="D37" s="340"/>
      <c r="E37" s="294"/>
      <c r="F37" s="282"/>
      <c r="G37" s="712"/>
      <c r="H37" s="282"/>
      <c r="I37" s="712"/>
      <c r="J37" s="282"/>
      <c r="K37" s="712"/>
      <c r="L37" s="282"/>
      <c r="M37" s="712"/>
      <c r="N37" s="282"/>
      <c r="O37" s="712"/>
      <c r="P37" s="282"/>
      <c r="Q37" s="712"/>
      <c r="R37" s="282"/>
      <c r="S37" s="712"/>
      <c r="T37" s="282"/>
      <c r="U37" s="712"/>
      <c r="V37" s="282"/>
      <c r="W37" s="712"/>
      <c r="X37" s="282"/>
      <c r="Y37" s="712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ht="12.75">
      <c r="A38" s="7"/>
      <c r="B38" s="32"/>
      <c r="C38" s="340"/>
      <c r="D38" s="340"/>
      <c r="E38" s="294"/>
      <c r="F38" s="74"/>
      <c r="G38" s="69"/>
      <c r="H38" s="74"/>
      <c r="I38" s="69"/>
      <c r="J38" s="78"/>
      <c r="K38" s="69"/>
      <c r="L38" s="10"/>
      <c r="M38" s="69"/>
      <c r="N38" s="10"/>
      <c r="O38" s="69"/>
      <c r="P38" s="10"/>
      <c r="Q38" s="69"/>
      <c r="R38" s="10"/>
      <c r="S38" s="69"/>
      <c r="T38" s="74"/>
      <c r="U38" s="69"/>
      <c r="V38" s="10"/>
      <c r="W38" s="69"/>
      <c r="X38" s="10"/>
      <c r="Y38" s="69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1:25" ht="13.5" thickBot="1">
      <c r="A39" s="172" t="s">
        <v>2</v>
      </c>
      <c r="B39" s="214" t="s">
        <v>123</v>
      </c>
      <c r="C39" s="342"/>
      <c r="D39" s="342"/>
      <c r="E39" s="296"/>
      <c r="F39" s="74"/>
      <c r="G39" s="69"/>
      <c r="H39" s="74"/>
      <c r="I39" s="69"/>
      <c r="J39" s="78"/>
      <c r="K39" s="69"/>
      <c r="L39" s="10"/>
      <c r="M39" s="69"/>
      <c r="N39" s="10"/>
      <c r="O39" s="69"/>
      <c r="P39" s="10"/>
      <c r="Q39" s="69"/>
      <c r="R39" s="10"/>
      <c r="S39" s="69"/>
      <c r="T39" s="74"/>
      <c r="U39" s="69"/>
      <c r="V39" s="10"/>
      <c r="W39" s="69"/>
      <c r="X39" s="716"/>
      <c r="Y39" s="717"/>
    </row>
    <row r="40" spans="1:25" ht="12.75">
      <c r="A40" s="2"/>
      <c r="B40" s="286" t="s">
        <v>101</v>
      </c>
      <c r="C40" s="338"/>
      <c r="D40" s="338"/>
      <c r="E40" s="292"/>
      <c r="F40" s="73"/>
      <c r="G40" s="30"/>
      <c r="H40" s="73"/>
      <c r="I40" s="30"/>
      <c r="J40" s="29"/>
      <c r="K40" s="30"/>
      <c r="L40" s="9"/>
      <c r="M40" s="30"/>
      <c r="N40" s="9"/>
      <c r="O40" s="30"/>
      <c r="P40" s="9"/>
      <c r="Q40" s="30"/>
      <c r="R40" s="9"/>
      <c r="S40" s="30"/>
      <c r="T40" s="73"/>
      <c r="U40" s="30"/>
      <c r="V40" s="9"/>
      <c r="W40" s="30"/>
      <c r="X40" s="720"/>
      <c r="Y40" s="721"/>
    </row>
    <row r="41" spans="1:25" ht="12.75">
      <c r="A41" s="2"/>
      <c r="B41" s="287" t="s">
        <v>620</v>
      </c>
      <c r="C41" s="711"/>
      <c r="D41" s="711"/>
      <c r="E41" s="711"/>
      <c r="F41" s="282"/>
      <c r="G41" s="712"/>
      <c r="H41" s="282"/>
      <c r="I41" s="712"/>
      <c r="J41" s="282"/>
      <c r="K41" s="712"/>
      <c r="L41" s="282"/>
      <c r="M41" s="712"/>
      <c r="N41" s="282"/>
      <c r="O41" s="712"/>
      <c r="P41" s="282"/>
      <c r="Q41" s="712"/>
      <c r="R41" s="282"/>
      <c r="S41" s="712"/>
      <c r="T41" s="282"/>
      <c r="U41" s="712"/>
      <c r="V41" s="282"/>
      <c r="W41" s="712"/>
      <c r="X41" s="279"/>
      <c r="Y41" s="712"/>
    </row>
    <row r="42" spans="1:25" ht="12.75">
      <c r="A42" s="2"/>
      <c r="B42" s="287" t="s">
        <v>621</v>
      </c>
      <c r="C42" s="340"/>
      <c r="D42" s="340"/>
      <c r="E42" s="294"/>
      <c r="F42" s="282"/>
      <c r="G42" s="712"/>
      <c r="H42" s="282"/>
      <c r="I42" s="712"/>
      <c r="J42" s="282"/>
      <c r="K42" s="712"/>
      <c r="L42" s="282"/>
      <c r="M42" s="712"/>
      <c r="N42" s="282"/>
      <c r="O42" s="712"/>
      <c r="P42" s="282"/>
      <c r="Q42" s="712"/>
      <c r="R42" s="282"/>
      <c r="S42" s="712"/>
      <c r="T42" s="282"/>
      <c r="U42" s="712"/>
      <c r="V42" s="282"/>
      <c r="W42" s="712"/>
      <c r="X42" s="279"/>
      <c r="Y42" s="712"/>
    </row>
    <row r="43" spans="1:25" ht="12.75">
      <c r="A43" s="2"/>
      <c r="B43" s="286" t="s">
        <v>102</v>
      </c>
      <c r="C43" s="338"/>
      <c r="D43" s="338"/>
      <c r="E43" s="292"/>
      <c r="F43" s="73"/>
      <c r="G43" s="30"/>
      <c r="H43" s="73"/>
      <c r="I43" s="30"/>
      <c r="J43" s="29"/>
      <c r="K43" s="30"/>
      <c r="L43" s="9"/>
      <c r="M43" s="30"/>
      <c r="N43" s="9"/>
      <c r="O43" s="30"/>
      <c r="P43" s="9"/>
      <c r="Q43" s="30"/>
      <c r="R43" s="9"/>
      <c r="S43" s="30"/>
      <c r="T43" s="73"/>
      <c r="U43" s="30"/>
      <c r="V43" s="9"/>
      <c r="W43" s="30"/>
      <c r="X43" s="9"/>
      <c r="Y43" s="30"/>
    </row>
    <row r="44" spans="1:25" ht="12.75">
      <c r="A44" s="2"/>
      <c r="B44" s="287" t="s">
        <v>620</v>
      </c>
      <c r="C44" s="711"/>
      <c r="D44" s="711"/>
      <c r="E44" s="711"/>
      <c r="F44" s="282"/>
      <c r="G44" s="712"/>
      <c r="H44" s="282"/>
      <c r="I44" s="712"/>
      <c r="J44" s="282"/>
      <c r="K44" s="712"/>
      <c r="L44" s="282"/>
      <c r="M44" s="712"/>
      <c r="N44" s="282"/>
      <c r="O44" s="712"/>
      <c r="P44" s="282"/>
      <c r="Q44" s="712"/>
      <c r="R44" s="282"/>
      <c r="S44" s="712"/>
      <c r="T44" s="282"/>
      <c r="U44" s="712"/>
      <c r="V44" s="282"/>
      <c r="W44" s="712"/>
      <c r="X44" s="279"/>
      <c r="Y44" s="712"/>
    </row>
    <row r="45" spans="1:25" ht="12.75">
      <c r="A45" s="2"/>
      <c r="B45" s="287" t="s">
        <v>621</v>
      </c>
      <c r="C45" s="340"/>
      <c r="D45" s="340"/>
      <c r="E45" s="294"/>
      <c r="F45" s="282"/>
      <c r="G45" s="712"/>
      <c r="H45" s="282"/>
      <c r="I45" s="712"/>
      <c r="J45" s="282"/>
      <c r="K45" s="712"/>
      <c r="L45" s="282"/>
      <c r="M45" s="712"/>
      <c r="N45" s="282"/>
      <c r="O45" s="712"/>
      <c r="P45" s="282"/>
      <c r="Q45" s="712"/>
      <c r="R45" s="282"/>
      <c r="S45" s="712"/>
      <c r="T45" s="282"/>
      <c r="U45" s="712"/>
      <c r="V45" s="282"/>
      <c r="W45" s="712"/>
      <c r="X45" s="279"/>
      <c r="Y45" s="712"/>
    </row>
    <row r="46" spans="1:25" ht="12.75">
      <c r="A46" s="2"/>
      <c r="B46" s="286" t="s">
        <v>103</v>
      </c>
      <c r="C46" s="338"/>
      <c r="D46" s="338"/>
      <c r="E46" s="292"/>
      <c r="F46" s="73"/>
      <c r="G46" s="30"/>
      <c r="H46" s="73"/>
      <c r="I46" s="30"/>
      <c r="J46" s="29"/>
      <c r="K46" s="30"/>
      <c r="L46" s="9"/>
      <c r="M46" s="30"/>
      <c r="N46" s="9"/>
      <c r="O46" s="30"/>
      <c r="P46" s="9"/>
      <c r="Q46" s="30"/>
      <c r="R46" s="9"/>
      <c r="S46" s="30"/>
      <c r="T46" s="73"/>
      <c r="U46" s="30"/>
      <c r="V46" s="9"/>
      <c r="W46" s="30"/>
      <c r="X46" s="9"/>
      <c r="Y46" s="30"/>
    </row>
    <row r="47" spans="1:25" ht="12.75">
      <c r="A47" s="2"/>
      <c r="B47" s="287" t="s">
        <v>620</v>
      </c>
      <c r="C47" s="711"/>
      <c r="D47" s="711"/>
      <c r="E47" s="711"/>
      <c r="F47" s="282"/>
      <c r="G47" s="712"/>
      <c r="H47" s="282"/>
      <c r="I47" s="712"/>
      <c r="J47" s="282"/>
      <c r="K47" s="712"/>
      <c r="L47" s="282"/>
      <c r="M47" s="712"/>
      <c r="N47" s="282"/>
      <c r="O47" s="712"/>
      <c r="P47" s="282"/>
      <c r="Q47" s="712"/>
      <c r="R47" s="282"/>
      <c r="S47" s="712"/>
      <c r="T47" s="282"/>
      <c r="U47" s="712"/>
      <c r="V47" s="282"/>
      <c r="W47" s="712"/>
      <c r="X47" s="279"/>
      <c r="Y47" s="712"/>
    </row>
    <row r="48" spans="1:25" ht="12.75">
      <c r="A48" s="2"/>
      <c r="B48" s="287" t="s">
        <v>621</v>
      </c>
      <c r="C48" s="340"/>
      <c r="D48" s="340"/>
      <c r="E48" s="294"/>
      <c r="F48" s="282"/>
      <c r="G48" s="712"/>
      <c r="H48" s="282"/>
      <c r="I48" s="712"/>
      <c r="J48" s="282"/>
      <c r="K48" s="712"/>
      <c r="L48" s="282"/>
      <c r="M48" s="712"/>
      <c r="N48" s="282"/>
      <c r="O48" s="712"/>
      <c r="P48" s="282"/>
      <c r="Q48" s="712"/>
      <c r="R48" s="282"/>
      <c r="S48" s="712"/>
      <c r="T48" s="282"/>
      <c r="U48" s="712"/>
      <c r="V48" s="282"/>
      <c r="W48" s="712"/>
      <c r="X48" s="279"/>
      <c r="Y48" s="712"/>
    </row>
    <row r="49" spans="1:25" ht="12.75">
      <c r="A49" s="2"/>
      <c r="B49" s="286" t="s">
        <v>104</v>
      </c>
      <c r="C49" s="338"/>
      <c r="D49" s="338"/>
      <c r="E49" s="292"/>
      <c r="F49" s="73"/>
      <c r="G49" s="30"/>
      <c r="H49" s="73"/>
      <c r="I49" s="30"/>
      <c r="J49" s="29"/>
      <c r="K49" s="30"/>
      <c r="L49" s="9"/>
      <c r="M49" s="30"/>
      <c r="N49" s="9"/>
      <c r="O49" s="30"/>
      <c r="P49" s="9"/>
      <c r="Q49" s="30"/>
      <c r="R49" s="9"/>
      <c r="S49" s="30"/>
      <c r="T49" s="73"/>
      <c r="U49" s="30"/>
      <c r="V49" s="9"/>
      <c r="W49" s="30"/>
      <c r="X49" s="9"/>
      <c r="Y49" s="30"/>
    </row>
    <row r="50" spans="1:25" s="18" customFormat="1" ht="12.75">
      <c r="A50" s="2"/>
      <c r="B50" s="287" t="s">
        <v>620</v>
      </c>
      <c r="C50" s="711"/>
      <c r="D50" s="711"/>
      <c r="E50" s="711"/>
      <c r="F50" s="282"/>
      <c r="G50" s="712"/>
      <c r="H50" s="282"/>
      <c r="I50" s="712"/>
      <c r="J50" s="282"/>
      <c r="K50" s="712"/>
      <c r="L50" s="282"/>
      <c r="M50" s="712"/>
      <c r="N50" s="282"/>
      <c r="O50" s="712"/>
      <c r="P50" s="282"/>
      <c r="Q50" s="712"/>
      <c r="R50" s="282"/>
      <c r="S50" s="712"/>
      <c r="T50" s="282"/>
      <c r="U50" s="712"/>
      <c r="V50" s="282"/>
      <c r="W50" s="712"/>
      <c r="X50" s="279"/>
      <c r="Y50" s="712"/>
    </row>
    <row r="51" spans="1:25" s="18" customFormat="1" ht="12.75">
      <c r="A51" s="2"/>
      <c r="B51" s="287" t="s">
        <v>621</v>
      </c>
      <c r="C51" s="340"/>
      <c r="D51" s="340"/>
      <c r="E51" s="294"/>
      <c r="F51" s="282"/>
      <c r="G51" s="712"/>
      <c r="H51" s="282"/>
      <c r="I51" s="712"/>
      <c r="J51" s="282"/>
      <c r="K51" s="712"/>
      <c r="L51" s="282"/>
      <c r="M51" s="712"/>
      <c r="N51" s="282"/>
      <c r="O51" s="712"/>
      <c r="P51" s="282"/>
      <c r="Q51" s="712"/>
      <c r="R51" s="282"/>
      <c r="S51" s="712"/>
      <c r="T51" s="282"/>
      <c r="U51" s="712"/>
      <c r="V51" s="282"/>
      <c r="W51" s="712"/>
      <c r="X51" s="279"/>
      <c r="Y51" s="712"/>
    </row>
    <row r="52" spans="1:25" ht="12.75">
      <c r="A52" s="2"/>
      <c r="B52" s="286" t="s">
        <v>105</v>
      </c>
      <c r="C52" s="338"/>
      <c r="D52" s="338"/>
      <c r="E52" s="292"/>
      <c r="F52" s="73"/>
      <c r="G52" s="30"/>
      <c r="H52" s="73"/>
      <c r="I52" s="30"/>
      <c r="J52" s="29"/>
      <c r="K52" s="30"/>
      <c r="L52" s="9"/>
      <c r="M52" s="30"/>
      <c r="N52" s="9"/>
      <c r="O52" s="30"/>
      <c r="P52" s="9"/>
      <c r="Q52" s="30"/>
      <c r="R52" s="9"/>
      <c r="S52" s="30"/>
      <c r="T52" s="73"/>
      <c r="U52" s="30"/>
      <c r="V52" s="9"/>
      <c r="W52" s="30"/>
      <c r="X52" s="9"/>
      <c r="Y52" s="30"/>
    </row>
    <row r="53" spans="1:25" ht="12.75">
      <c r="A53" s="2"/>
      <c r="B53" s="287" t="s">
        <v>620</v>
      </c>
      <c r="C53" s="711"/>
      <c r="D53" s="711"/>
      <c r="E53" s="711"/>
      <c r="F53" s="282"/>
      <c r="G53" s="712"/>
      <c r="H53" s="282"/>
      <c r="I53" s="712"/>
      <c r="J53" s="282"/>
      <c r="K53" s="712"/>
      <c r="L53" s="282"/>
      <c r="M53" s="712"/>
      <c r="N53" s="282"/>
      <c r="O53" s="712"/>
      <c r="P53" s="282"/>
      <c r="Q53" s="712"/>
      <c r="R53" s="282"/>
      <c r="S53" s="712"/>
      <c r="T53" s="282"/>
      <c r="U53" s="712"/>
      <c r="V53" s="282"/>
      <c r="W53" s="712"/>
      <c r="X53" s="279"/>
      <c r="Y53" s="712"/>
    </row>
    <row r="54" spans="1:25" ht="12.75">
      <c r="A54" s="2"/>
      <c r="B54" s="287" t="s">
        <v>621</v>
      </c>
      <c r="C54" s="340"/>
      <c r="D54" s="340"/>
      <c r="E54" s="294"/>
      <c r="F54" s="282"/>
      <c r="G54" s="712"/>
      <c r="H54" s="282"/>
      <c r="I54" s="712"/>
      <c r="J54" s="282"/>
      <c r="K54" s="712"/>
      <c r="L54" s="282"/>
      <c r="M54" s="712"/>
      <c r="N54" s="282"/>
      <c r="O54" s="712"/>
      <c r="P54" s="282"/>
      <c r="Q54" s="712"/>
      <c r="R54" s="282"/>
      <c r="S54" s="712"/>
      <c r="T54" s="282"/>
      <c r="U54" s="712"/>
      <c r="V54" s="282"/>
      <c r="W54" s="712"/>
      <c r="X54" s="279"/>
      <c r="Y54" s="712"/>
    </row>
    <row r="55" spans="1:25" ht="26.25">
      <c r="A55" s="2"/>
      <c r="B55" s="286" t="s">
        <v>121</v>
      </c>
      <c r="C55" s="338"/>
      <c r="D55" s="338"/>
      <c r="E55" s="292"/>
      <c r="F55" s="73"/>
      <c r="G55" s="30"/>
      <c r="H55" s="73"/>
      <c r="I55" s="30"/>
      <c r="J55" s="29"/>
      <c r="K55" s="30"/>
      <c r="L55" s="9"/>
      <c r="M55" s="30"/>
      <c r="N55" s="9"/>
      <c r="O55" s="30"/>
      <c r="P55" s="713"/>
      <c r="Q55" s="30"/>
      <c r="R55" s="9"/>
      <c r="S55" s="30"/>
      <c r="T55" s="73"/>
      <c r="U55" s="30"/>
      <c r="V55" s="9"/>
      <c r="W55" s="30"/>
      <c r="X55" s="9"/>
      <c r="Y55" s="30"/>
    </row>
    <row r="56" spans="1:25" ht="13.5" thickBot="1">
      <c r="A56" s="2"/>
      <c r="B56" s="287" t="s">
        <v>622</v>
      </c>
      <c r="C56" s="340"/>
      <c r="D56" s="340"/>
      <c r="E56" s="294"/>
      <c r="F56" s="282"/>
      <c r="G56" s="712"/>
      <c r="H56" s="282"/>
      <c r="I56" s="712"/>
      <c r="J56" s="282"/>
      <c r="K56" s="712"/>
      <c r="L56" s="282"/>
      <c r="M56" s="712"/>
      <c r="N56" s="282"/>
      <c r="O56" s="712"/>
      <c r="P56" s="715"/>
      <c r="Q56" s="714"/>
      <c r="R56" s="715"/>
      <c r="S56" s="714"/>
      <c r="T56" s="715"/>
      <c r="U56" s="714"/>
      <c r="V56" s="715"/>
      <c r="W56" s="714"/>
      <c r="X56" s="722"/>
      <c r="Y56" s="723"/>
    </row>
    <row r="57" spans="1:25" ht="12.75">
      <c r="A57" s="7"/>
      <c r="B57" s="32"/>
      <c r="C57" s="340"/>
      <c r="D57" s="340"/>
      <c r="E57" s="294"/>
      <c r="F57" s="74"/>
      <c r="G57" s="69"/>
      <c r="H57" s="74"/>
      <c r="I57" s="69"/>
      <c r="J57" s="78"/>
      <c r="K57" s="69"/>
      <c r="L57" s="10"/>
      <c r="M57" s="69"/>
      <c r="N57" s="10"/>
      <c r="O57" s="69"/>
      <c r="P57" s="10"/>
      <c r="Q57" s="69"/>
      <c r="R57" s="10"/>
      <c r="S57" s="69"/>
      <c r="T57" s="74"/>
      <c r="U57" s="69"/>
      <c r="V57" s="10"/>
      <c r="W57" s="69"/>
      <c r="X57" s="718"/>
      <c r="Y57" s="719"/>
    </row>
    <row r="58" spans="1:25" ht="13.5" customHeight="1">
      <c r="A58" s="235" t="s">
        <v>216</v>
      </c>
      <c r="B58" s="214" t="s">
        <v>124</v>
      </c>
      <c r="C58" s="342"/>
      <c r="D58" s="342"/>
      <c r="E58" s="296"/>
      <c r="F58" s="74"/>
      <c r="G58" s="69"/>
      <c r="H58" s="74"/>
      <c r="I58" s="69"/>
      <c r="J58" s="78"/>
      <c r="K58" s="69"/>
      <c r="L58" s="10"/>
      <c r="M58" s="69"/>
      <c r="N58" s="10"/>
      <c r="O58" s="69"/>
      <c r="P58" s="10"/>
      <c r="Q58" s="69"/>
      <c r="R58" s="10"/>
      <c r="S58" s="69"/>
      <c r="T58" s="74"/>
      <c r="U58" s="69"/>
      <c r="V58" s="10"/>
      <c r="W58" s="69"/>
      <c r="X58" s="10"/>
      <c r="Y58" s="69"/>
    </row>
    <row r="59" spans="1:25" ht="13.5" customHeight="1">
      <c r="A59" s="2"/>
      <c r="B59" s="286" t="s">
        <v>106</v>
      </c>
      <c r="C59" s="338"/>
      <c r="D59" s="338"/>
      <c r="E59" s="292"/>
      <c r="F59" s="73"/>
      <c r="G59" s="30"/>
      <c r="H59" s="73"/>
      <c r="I59" s="30"/>
      <c r="J59" s="29"/>
      <c r="K59" s="30"/>
      <c r="L59" s="9"/>
      <c r="M59" s="30"/>
      <c r="N59" s="9"/>
      <c r="O59" s="30"/>
      <c r="P59" s="9"/>
      <c r="Q59" s="30"/>
      <c r="R59" s="9"/>
      <c r="S59" s="30"/>
      <c r="T59" s="73"/>
      <c r="U59" s="30"/>
      <c r="V59" s="9"/>
      <c r="W59" s="30"/>
      <c r="X59" s="9"/>
      <c r="Y59" s="30"/>
    </row>
    <row r="60" spans="1:25" ht="12.75">
      <c r="A60" s="2"/>
      <c r="B60" s="287" t="s">
        <v>620</v>
      </c>
      <c r="C60" s="711"/>
      <c r="D60" s="711"/>
      <c r="E60" s="711"/>
      <c r="F60" s="282"/>
      <c r="G60" s="712"/>
      <c r="H60" s="282"/>
      <c r="I60" s="712"/>
      <c r="J60" s="282"/>
      <c r="K60" s="712"/>
      <c r="L60" s="282"/>
      <c r="M60" s="712"/>
      <c r="N60" s="282"/>
      <c r="O60" s="712"/>
      <c r="P60" s="282"/>
      <c r="Q60" s="712"/>
      <c r="R60" s="282"/>
      <c r="S60" s="712"/>
      <c r="T60" s="282"/>
      <c r="U60" s="712"/>
      <c r="V60" s="282"/>
      <c r="W60" s="712"/>
      <c r="X60" s="282"/>
      <c r="Y60" s="712"/>
    </row>
    <row r="61" spans="1:25" ht="12.75">
      <c r="A61" s="2"/>
      <c r="B61" s="287" t="s">
        <v>621</v>
      </c>
      <c r="C61" s="340"/>
      <c r="D61" s="340"/>
      <c r="E61" s="294"/>
      <c r="F61" s="282"/>
      <c r="G61" s="712"/>
      <c r="H61" s="282"/>
      <c r="I61" s="712"/>
      <c r="J61" s="282"/>
      <c r="K61" s="712"/>
      <c r="L61" s="282"/>
      <c r="M61" s="712"/>
      <c r="N61" s="282"/>
      <c r="O61" s="712"/>
      <c r="P61" s="282"/>
      <c r="Q61" s="712"/>
      <c r="R61" s="282"/>
      <c r="S61" s="712"/>
      <c r="T61" s="282"/>
      <c r="U61" s="712"/>
      <c r="V61" s="282"/>
      <c r="W61" s="712"/>
      <c r="X61" s="282"/>
      <c r="Y61" s="712"/>
    </row>
    <row r="62" spans="1:25" ht="12.75">
      <c r="A62" s="2"/>
      <c r="B62" s="286" t="s">
        <v>107</v>
      </c>
      <c r="C62" s="338"/>
      <c r="D62" s="338"/>
      <c r="E62" s="292"/>
      <c r="F62" s="73"/>
      <c r="G62" s="30"/>
      <c r="H62" s="73"/>
      <c r="I62" s="30"/>
      <c r="J62" s="29"/>
      <c r="K62" s="30"/>
      <c r="L62" s="9"/>
      <c r="M62" s="30"/>
      <c r="N62" s="9"/>
      <c r="O62" s="30"/>
      <c r="P62" s="9"/>
      <c r="Q62" s="30"/>
      <c r="R62" s="9"/>
      <c r="S62" s="30"/>
      <c r="T62" s="73"/>
      <c r="U62" s="30"/>
      <c r="V62" s="9"/>
      <c r="W62" s="30"/>
      <c r="X62" s="9"/>
      <c r="Y62" s="30"/>
    </row>
    <row r="63" spans="1:25" ht="12.75">
      <c r="A63" s="2"/>
      <c r="B63" s="287" t="s">
        <v>620</v>
      </c>
      <c r="C63" s="711"/>
      <c r="D63" s="711"/>
      <c r="E63" s="711"/>
      <c r="F63" s="282"/>
      <c r="G63" s="712"/>
      <c r="H63" s="282"/>
      <c r="I63" s="712"/>
      <c r="J63" s="282"/>
      <c r="K63" s="712"/>
      <c r="L63" s="282"/>
      <c r="M63" s="712"/>
      <c r="N63" s="282"/>
      <c r="O63" s="712"/>
      <c r="P63" s="282"/>
      <c r="Q63" s="712"/>
      <c r="R63" s="282"/>
      <c r="S63" s="712"/>
      <c r="T63" s="282"/>
      <c r="U63" s="712"/>
      <c r="V63" s="282"/>
      <c r="W63" s="712"/>
      <c r="X63" s="282"/>
      <c r="Y63" s="712"/>
    </row>
    <row r="64" spans="1:25" ht="12.75">
      <c r="A64" s="2"/>
      <c r="B64" s="287" t="s">
        <v>621</v>
      </c>
      <c r="C64" s="340"/>
      <c r="D64" s="340"/>
      <c r="E64" s="294"/>
      <c r="F64" s="282"/>
      <c r="G64" s="712"/>
      <c r="H64" s="282"/>
      <c r="I64" s="712"/>
      <c r="J64" s="282"/>
      <c r="K64" s="712"/>
      <c r="L64" s="282"/>
      <c r="M64" s="712"/>
      <c r="N64" s="282"/>
      <c r="O64" s="712"/>
      <c r="P64" s="282"/>
      <c r="Q64" s="712"/>
      <c r="R64" s="282"/>
      <c r="S64" s="712"/>
      <c r="T64" s="282"/>
      <c r="U64" s="712"/>
      <c r="V64" s="282"/>
      <c r="W64" s="712"/>
      <c r="X64" s="282"/>
      <c r="Y64" s="712"/>
    </row>
    <row r="65" spans="1:25" ht="12.75">
      <c r="A65" s="2"/>
      <c r="B65" s="286" t="s">
        <v>108</v>
      </c>
      <c r="C65" s="338"/>
      <c r="D65" s="338"/>
      <c r="E65" s="292"/>
      <c r="F65" s="73"/>
      <c r="G65" s="30"/>
      <c r="H65" s="73"/>
      <c r="I65" s="30"/>
      <c r="J65" s="29"/>
      <c r="K65" s="30"/>
      <c r="L65" s="9"/>
      <c r="M65" s="30"/>
      <c r="N65" s="9"/>
      <c r="O65" s="30"/>
      <c r="P65" s="9"/>
      <c r="Q65" s="30"/>
      <c r="R65" s="9"/>
      <c r="S65" s="30"/>
      <c r="T65" s="73"/>
      <c r="U65" s="30"/>
      <c r="V65" s="9"/>
      <c r="W65" s="30"/>
      <c r="X65" s="9"/>
      <c r="Y65" s="30"/>
    </row>
    <row r="66" spans="1:25" ht="12.75">
      <c r="A66" s="2"/>
      <c r="B66" s="287" t="s">
        <v>620</v>
      </c>
      <c r="C66" s="711"/>
      <c r="D66" s="711"/>
      <c r="E66" s="711"/>
      <c r="F66" s="282"/>
      <c r="G66" s="712"/>
      <c r="H66" s="282"/>
      <c r="I66" s="712"/>
      <c r="J66" s="282"/>
      <c r="K66" s="712"/>
      <c r="L66" s="282"/>
      <c r="M66" s="712"/>
      <c r="N66" s="282"/>
      <c r="O66" s="712"/>
      <c r="P66" s="282"/>
      <c r="Q66" s="712"/>
      <c r="R66" s="282"/>
      <c r="S66" s="712"/>
      <c r="T66" s="282"/>
      <c r="U66" s="712"/>
      <c r="V66" s="282"/>
      <c r="W66" s="712"/>
      <c r="X66" s="282"/>
      <c r="Y66" s="712"/>
    </row>
    <row r="67" spans="1:25" ht="12.75">
      <c r="A67" s="2"/>
      <c r="B67" s="287" t="s">
        <v>621</v>
      </c>
      <c r="C67" s="340"/>
      <c r="D67" s="340"/>
      <c r="E67" s="294"/>
      <c r="F67" s="282"/>
      <c r="G67" s="712"/>
      <c r="H67" s="282"/>
      <c r="I67" s="712"/>
      <c r="J67" s="282"/>
      <c r="K67" s="712"/>
      <c r="L67" s="282"/>
      <c r="M67" s="712"/>
      <c r="N67" s="282"/>
      <c r="O67" s="712"/>
      <c r="P67" s="282"/>
      <c r="Q67" s="712"/>
      <c r="R67" s="282"/>
      <c r="S67" s="712"/>
      <c r="T67" s="282"/>
      <c r="U67" s="712"/>
      <c r="V67" s="282"/>
      <c r="W67" s="712"/>
      <c r="X67" s="282"/>
      <c r="Y67" s="712"/>
    </row>
    <row r="68" spans="1:25" ht="12.75">
      <c r="A68" s="2"/>
      <c r="B68" s="286" t="s">
        <v>109</v>
      </c>
      <c r="C68" s="338"/>
      <c r="D68" s="338"/>
      <c r="E68" s="292"/>
      <c r="F68" s="73"/>
      <c r="G68" s="30"/>
      <c r="H68" s="73"/>
      <c r="I68" s="30"/>
      <c r="J68" s="29"/>
      <c r="K68" s="30"/>
      <c r="L68" s="9"/>
      <c r="M68" s="30"/>
      <c r="N68" s="9"/>
      <c r="O68" s="30"/>
      <c r="P68" s="9"/>
      <c r="Q68" s="30"/>
      <c r="R68" s="9"/>
      <c r="S68" s="30"/>
      <c r="T68" s="73"/>
      <c r="U68" s="30"/>
      <c r="V68" s="9"/>
      <c r="W68" s="30"/>
      <c r="X68" s="9"/>
      <c r="Y68" s="30"/>
    </row>
    <row r="69" spans="1:25" ht="12.75">
      <c r="A69" s="2"/>
      <c r="B69" s="287" t="s">
        <v>620</v>
      </c>
      <c r="C69" s="711"/>
      <c r="D69" s="711"/>
      <c r="E69" s="711"/>
      <c r="F69" s="282"/>
      <c r="G69" s="712"/>
      <c r="H69" s="282"/>
      <c r="I69" s="712"/>
      <c r="J69" s="282"/>
      <c r="K69" s="712"/>
      <c r="L69" s="282"/>
      <c r="M69" s="712"/>
      <c r="N69" s="282"/>
      <c r="O69" s="712"/>
      <c r="P69" s="282"/>
      <c r="Q69" s="712"/>
      <c r="R69" s="282"/>
      <c r="S69" s="712"/>
      <c r="T69" s="282"/>
      <c r="U69" s="712"/>
      <c r="V69" s="282"/>
      <c r="W69" s="712"/>
      <c r="X69" s="282"/>
      <c r="Y69" s="712"/>
    </row>
    <row r="70" spans="1:79" ht="12.75">
      <c r="A70" s="2"/>
      <c r="B70" s="287" t="s">
        <v>621</v>
      </c>
      <c r="C70" s="340"/>
      <c r="D70" s="340"/>
      <c r="E70" s="294"/>
      <c r="F70" s="282"/>
      <c r="G70" s="712"/>
      <c r="H70" s="282"/>
      <c r="I70" s="712"/>
      <c r="J70" s="282"/>
      <c r="K70" s="712"/>
      <c r="L70" s="282"/>
      <c r="M70" s="712"/>
      <c r="N70" s="282"/>
      <c r="O70" s="712"/>
      <c r="P70" s="282"/>
      <c r="Q70" s="712"/>
      <c r="R70" s="282"/>
      <c r="S70" s="712"/>
      <c r="T70" s="282"/>
      <c r="U70" s="712"/>
      <c r="V70" s="282"/>
      <c r="W70" s="712"/>
      <c r="X70" s="282"/>
      <c r="Y70" s="712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.75">
      <c r="A71" s="2"/>
      <c r="B71" s="286" t="s">
        <v>110</v>
      </c>
      <c r="C71" s="338"/>
      <c r="D71" s="338"/>
      <c r="E71" s="292"/>
      <c r="F71" s="73"/>
      <c r="G71" s="30"/>
      <c r="H71" s="73"/>
      <c r="I71" s="30"/>
      <c r="J71" s="29"/>
      <c r="K71" s="30"/>
      <c r="L71" s="9"/>
      <c r="M71" s="30"/>
      <c r="N71" s="9"/>
      <c r="O71" s="30"/>
      <c r="P71" s="9"/>
      <c r="Q71" s="30"/>
      <c r="R71" s="9"/>
      <c r="S71" s="30"/>
      <c r="T71" s="73"/>
      <c r="U71" s="30"/>
      <c r="V71" s="9"/>
      <c r="W71" s="30"/>
      <c r="X71" s="9"/>
      <c r="Y71" s="30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25" s="18" customFormat="1" ht="12.75">
      <c r="A72" s="2"/>
      <c r="B72" s="287" t="s">
        <v>620</v>
      </c>
      <c r="C72" s="711"/>
      <c r="D72" s="711"/>
      <c r="E72" s="711"/>
      <c r="F72" s="282"/>
      <c r="G72" s="712"/>
      <c r="H72" s="282"/>
      <c r="I72" s="712"/>
      <c r="J72" s="282"/>
      <c r="K72" s="712"/>
      <c r="L72" s="282"/>
      <c r="M72" s="712"/>
      <c r="N72" s="282"/>
      <c r="O72" s="712"/>
      <c r="P72" s="282"/>
      <c r="Q72" s="712"/>
      <c r="R72" s="282"/>
      <c r="S72" s="712"/>
      <c r="T72" s="282"/>
      <c r="U72" s="712"/>
      <c r="V72" s="282"/>
      <c r="W72" s="712"/>
      <c r="X72" s="282"/>
      <c r="Y72" s="712"/>
    </row>
    <row r="73" spans="1:79" ht="12.75">
      <c r="A73" s="2"/>
      <c r="B73" s="287" t="s">
        <v>621</v>
      </c>
      <c r="C73" s="340"/>
      <c r="D73" s="340"/>
      <c r="E73" s="294"/>
      <c r="F73" s="282"/>
      <c r="G73" s="712"/>
      <c r="H73" s="282"/>
      <c r="I73" s="712"/>
      <c r="J73" s="282"/>
      <c r="K73" s="712"/>
      <c r="L73" s="282"/>
      <c r="M73" s="712"/>
      <c r="N73" s="282"/>
      <c r="O73" s="712"/>
      <c r="P73" s="282"/>
      <c r="Q73" s="712"/>
      <c r="R73" s="282"/>
      <c r="S73" s="712"/>
      <c r="T73" s="282"/>
      <c r="U73" s="712"/>
      <c r="V73" s="282"/>
      <c r="W73" s="712"/>
      <c r="X73" s="282"/>
      <c r="Y73" s="712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2.75">
      <c r="A74" s="7"/>
      <c r="B74" s="32"/>
      <c r="C74" s="340"/>
      <c r="D74" s="340"/>
      <c r="E74" s="294"/>
      <c r="F74" s="74"/>
      <c r="G74" s="69"/>
      <c r="H74" s="74"/>
      <c r="I74" s="69"/>
      <c r="J74" s="78"/>
      <c r="K74" s="69"/>
      <c r="L74" s="10"/>
      <c r="M74" s="69"/>
      <c r="N74" s="10"/>
      <c r="O74" s="69"/>
      <c r="P74" s="10"/>
      <c r="Q74" s="69"/>
      <c r="R74" s="10"/>
      <c r="S74" s="69"/>
      <c r="T74" s="74"/>
      <c r="U74" s="69"/>
      <c r="V74" s="10"/>
      <c r="W74" s="69"/>
      <c r="X74" s="10"/>
      <c r="Y74" s="69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2.75">
      <c r="A75" s="235" t="s">
        <v>217</v>
      </c>
      <c r="B75" s="289" t="s">
        <v>7</v>
      </c>
      <c r="C75" s="342"/>
      <c r="D75" s="342"/>
      <c r="E75" s="296"/>
      <c r="F75" s="74"/>
      <c r="G75" s="69"/>
      <c r="H75" s="74"/>
      <c r="I75" s="69"/>
      <c r="J75" s="78"/>
      <c r="K75" s="69"/>
      <c r="L75" s="10"/>
      <c r="M75" s="69"/>
      <c r="N75" s="10"/>
      <c r="O75" s="69"/>
      <c r="P75" s="10"/>
      <c r="Q75" s="69"/>
      <c r="R75" s="10"/>
      <c r="S75" s="69"/>
      <c r="T75" s="74"/>
      <c r="U75" s="69"/>
      <c r="V75" s="10"/>
      <c r="W75" s="69"/>
      <c r="X75" s="10"/>
      <c r="Y75" s="69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2.75">
      <c r="A76" s="2"/>
      <c r="B76" s="286" t="s">
        <v>111</v>
      </c>
      <c r="C76" s="338"/>
      <c r="D76" s="338"/>
      <c r="E76" s="292"/>
      <c r="F76" s="73"/>
      <c r="G76" s="30"/>
      <c r="H76" s="73"/>
      <c r="I76" s="30"/>
      <c r="J76" s="29"/>
      <c r="K76" s="30"/>
      <c r="L76" s="9"/>
      <c r="M76" s="30"/>
      <c r="N76" s="9"/>
      <c r="O76" s="30"/>
      <c r="P76" s="9"/>
      <c r="Q76" s="30"/>
      <c r="R76" s="9"/>
      <c r="S76" s="30"/>
      <c r="T76" s="73"/>
      <c r="U76" s="30"/>
      <c r="V76" s="9"/>
      <c r="W76" s="30"/>
      <c r="X76" s="9"/>
      <c r="Y76" s="30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2.75">
      <c r="A77" s="2"/>
      <c r="B77" s="287" t="s">
        <v>620</v>
      </c>
      <c r="C77" s="711"/>
      <c r="D77" s="711"/>
      <c r="E77" s="711"/>
      <c r="F77" s="282"/>
      <c r="G77" s="712"/>
      <c r="H77" s="282"/>
      <c r="I77" s="712"/>
      <c r="J77" s="282"/>
      <c r="K77" s="712"/>
      <c r="L77" s="282"/>
      <c r="M77" s="712"/>
      <c r="N77" s="282"/>
      <c r="O77" s="712"/>
      <c r="P77" s="282"/>
      <c r="Q77" s="712"/>
      <c r="R77" s="282"/>
      <c r="S77" s="712"/>
      <c r="T77" s="282"/>
      <c r="U77" s="712"/>
      <c r="V77" s="282"/>
      <c r="W77" s="712"/>
      <c r="X77" s="282"/>
      <c r="Y77" s="712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.75">
      <c r="A78" s="2"/>
      <c r="B78" s="287" t="s">
        <v>621</v>
      </c>
      <c r="C78" s="340"/>
      <c r="D78" s="340"/>
      <c r="E78" s="294"/>
      <c r="F78" s="282"/>
      <c r="G78" s="712"/>
      <c r="H78" s="282"/>
      <c r="I78" s="712"/>
      <c r="J78" s="282"/>
      <c r="K78" s="712"/>
      <c r="L78" s="282"/>
      <c r="M78" s="712"/>
      <c r="N78" s="282"/>
      <c r="O78" s="712"/>
      <c r="P78" s="282"/>
      <c r="Q78" s="712"/>
      <c r="R78" s="282"/>
      <c r="S78" s="712"/>
      <c r="T78" s="282"/>
      <c r="U78" s="712"/>
      <c r="V78" s="282"/>
      <c r="W78" s="712"/>
      <c r="X78" s="282"/>
      <c r="Y78" s="712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79" ht="12.75">
      <c r="A79" s="2"/>
      <c r="B79" s="286" t="s">
        <v>112</v>
      </c>
      <c r="C79" s="338"/>
      <c r="D79" s="338"/>
      <c r="E79" s="292"/>
      <c r="F79" s="73"/>
      <c r="G79" s="30"/>
      <c r="H79" s="73"/>
      <c r="I79" s="30"/>
      <c r="J79" s="29"/>
      <c r="K79" s="30"/>
      <c r="L79" s="9"/>
      <c r="M79" s="30"/>
      <c r="N79" s="9"/>
      <c r="O79" s="30"/>
      <c r="P79" s="9"/>
      <c r="Q79" s="30"/>
      <c r="R79" s="9"/>
      <c r="S79" s="30"/>
      <c r="T79" s="73"/>
      <c r="U79" s="30"/>
      <c r="V79" s="9"/>
      <c r="W79" s="30"/>
      <c r="X79" s="9"/>
      <c r="Y79" s="30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</row>
    <row r="80" spans="1:79" ht="12.75">
      <c r="A80" s="2"/>
      <c r="B80" s="287" t="s">
        <v>620</v>
      </c>
      <c r="C80" s="711"/>
      <c r="D80" s="711"/>
      <c r="E80" s="711"/>
      <c r="F80" s="282"/>
      <c r="G80" s="712"/>
      <c r="H80" s="282"/>
      <c r="I80" s="712"/>
      <c r="J80" s="282"/>
      <c r="K80" s="712"/>
      <c r="L80" s="282"/>
      <c r="M80" s="712"/>
      <c r="N80" s="282"/>
      <c r="O80" s="712"/>
      <c r="P80" s="282"/>
      <c r="Q80" s="712"/>
      <c r="R80" s="282"/>
      <c r="S80" s="712"/>
      <c r="T80" s="282"/>
      <c r="U80" s="712"/>
      <c r="V80" s="282"/>
      <c r="W80" s="712"/>
      <c r="X80" s="282"/>
      <c r="Y80" s="712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</row>
    <row r="81" spans="1:79" ht="12.75">
      <c r="A81" s="2"/>
      <c r="B81" s="287" t="s">
        <v>621</v>
      </c>
      <c r="C81" s="340"/>
      <c r="D81" s="340"/>
      <c r="E81" s="294"/>
      <c r="F81" s="282"/>
      <c r="G81" s="712"/>
      <c r="H81" s="282"/>
      <c r="I81" s="712"/>
      <c r="J81" s="282"/>
      <c r="K81" s="712"/>
      <c r="L81" s="282"/>
      <c r="M81" s="712"/>
      <c r="N81" s="282"/>
      <c r="O81" s="712"/>
      <c r="P81" s="282"/>
      <c r="Q81" s="712"/>
      <c r="R81" s="282"/>
      <c r="S81" s="712"/>
      <c r="T81" s="282"/>
      <c r="U81" s="712"/>
      <c r="V81" s="282"/>
      <c r="W81" s="712"/>
      <c r="X81" s="282"/>
      <c r="Y81" s="712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</row>
    <row r="82" spans="1:79" ht="12.75">
      <c r="A82" s="2"/>
      <c r="B82" s="286" t="s">
        <v>113</v>
      </c>
      <c r="C82" s="338"/>
      <c r="D82" s="338"/>
      <c r="E82" s="292"/>
      <c r="F82" s="73"/>
      <c r="G82" s="30"/>
      <c r="H82" s="73"/>
      <c r="I82" s="30"/>
      <c r="J82" s="29"/>
      <c r="K82" s="30"/>
      <c r="L82" s="9"/>
      <c r="M82" s="30"/>
      <c r="N82" s="9"/>
      <c r="O82" s="30"/>
      <c r="P82" s="9"/>
      <c r="Q82" s="30"/>
      <c r="R82" s="9"/>
      <c r="S82" s="30"/>
      <c r="T82" s="73"/>
      <c r="U82" s="30"/>
      <c r="V82" s="9"/>
      <c r="W82" s="30"/>
      <c r="X82" s="9"/>
      <c r="Y82" s="30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</row>
    <row r="83" spans="1:79" ht="12.75">
      <c r="A83" s="2"/>
      <c r="B83" s="287" t="s">
        <v>620</v>
      </c>
      <c r="C83" s="711"/>
      <c r="D83" s="711"/>
      <c r="E83" s="711"/>
      <c r="F83" s="282"/>
      <c r="G83" s="712"/>
      <c r="H83" s="282"/>
      <c r="I83" s="712"/>
      <c r="J83" s="282"/>
      <c r="K83" s="712"/>
      <c r="L83" s="282"/>
      <c r="M83" s="712"/>
      <c r="N83" s="282"/>
      <c r="O83" s="712"/>
      <c r="P83" s="282"/>
      <c r="Q83" s="712"/>
      <c r="R83" s="282"/>
      <c r="S83" s="712"/>
      <c r="T83" s="282"/>
      <c r="U83" s="712"/>
      <c r="V83" s="282"/>
      <c r="W83" s="712"/>
      <c r="X83" s="282"/>
      <c r="Y83" s="712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</row>
    <row r="84" spans="1:79" ht="12.75">
      <c r="A84" s="2"/>
      <c r="B84" s="287" t="s">
        <v>621</v>
      </c>
      <c r="C84" s="340"/>
      <c r="D84" s="340"/>
      <c r="E84" s="294"/>
      <c r="F84" s="282"/>
      <c r="G84" s="712"/>
      <c r="H84" s="282"/>
      <c r="I84" s="712"/>
      <c r="J84" s="282"/>
      <c r="K84" s="712"/>
      <c r="L84" s="282"/>
      <c r="M84" s="712"/>
      <c r="N84" s="282"/>
      <c r="O84" s="712"/>
      <c r="P84" s="282"/>
      <c r="Q84" s="712"/>
      <c r="R84" s="282"/>
      <c r="S84" s="712"/>
      <c r="T84" s="282"/>
      <c r="U84" s="712"/>
      <c r="V84" s="282"/>
      <c r="W84" s="712"/>
      <c r="X84" s="282"/>
      <c r="Y84" s="712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</row>
    <row r="85" spans="1:79" ht="12.75">
      <c r="A85" s="2"/>
      <c r="B85" s="286" t="s">
        <v>114</v>
      </c>
      <c r="C85" s="338"/>
      <c r="D85" s="338"/>
      <c r="E85" s="292"/>
      <c r="F85" s="73"/>
      <c r="G85" s="30"/>
      <c r="H85" s="73"/>
      <c r="I85" s="30"/>
      <c r="J85" s="29"/>
      <c r="K85" s="30"/>
      <c r="L85" s="9"/>
      <c r="M85" s="30"/>
      <c r="N85" s="9"/>
      <c r="O85" s="30"/>
      <c r="P85" s="9"/>
      <c r="Q85" s="30"/>
      <c r="R85" s="9"/>
      <c r="S85" s="30"/>
      <c r="T85" s="73"/>
      <c r="U85" s="30"/>
      <c r="V85" s="9"/>
      <c r="W85" s="30"/>
      <c r="X85" s="9"/>
      <c r="Y85" s="30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</row>
    <row r="86" spans="1:79" ht="12.75">
      <c r="A86" s="2"/>
      <c r="B86" s="287" t="s">
        <v>620</v>
      </c>
      <c r="C86" s="711"/>
      <c r="D86" s="711"/>
      <c r="E86" s="711"/>
      <c r="F86" s="282"/>
      <c r="G86" s="712"/>
      <c r="H86" s="282"/>
      <c r="I86" s="712"/>
      <c r="J86" s="282"/>
      <c r="K86" s="712"/>
      <c r="L86" s="282"/>
      <c r="M86" s="712"/>
      <c r="N86" s="282"/>
      <c r="O86" s="712"/>
      <c r="P86" s="282"/>
      <c r="Q86" s="712"/>
      <c r="R86" s="282"/>
      <c r="S86" s="712"/>
      <c r="T86" s="282"/>
      <c r="U86" s="712"/>
      <c r="V86" s="282"/>
      <c r="W86" s="712"/>
      <c r="X86" s="282"/>
      <c r="Y86" s="712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</row>
    <row r="87" spans="1:79" ht="12.75">
      <c r="A87" s="2"/>
      <c r="B87" s="287" t="s">
        <v>621</v>
      </c>
      <c r="C87" s="340"/>
      <c r="D87" s="340"/>
      <c r="E87" s="294"/>
      <c r="F87" s="282"/>
      <c r="G87" s="712"/>
      <c r="H87" s="282"/>
      <c r="I87" s="712"/>
      <c r="J87" s="282"/>
      <c r="K87" s="712"/>
      <c r="L87" s="282"/>
      <c r="M87" s="712"/>
      <c r="N87" s="282"/>
      <c r="O87" s="712"/>
      <c r="P87" s="282"/>
      <c r="Q87" s="712"/>
      <c r="R87" s="282"/>
      <c r="S87" s="712"/>
      <c r="T87" s="282"/>
      <c r="U87" s="712"/>
      <c r="V87" s="282"/>
      <c r="W87" s="712"/>
      <c r="X87" s="282"/>
      <c r="Y87" s="712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</row>
    <row r="88" spans="1:79" ht="12.75">
      <c r="A88" s="2"/>
      <c r="B88" s="286" t="s">
        <v>115</v>
      </c>
      <c r="C88" s="338"/>
      <c r="D88" s="338"/>
      <c r="E88" s="292"/>
      <c r="F88" s="73"/>
      <c r="G88" s="30"/>
      <c r="H88" s="73"/>
      <c r="I88" s="30"/>
      <c r="J88" s="29"/>
      <c r="K88" s="30"/>
      <c r="L88" s="9"/>
      <c r="M88" s="30"/>
      <c r="N88" s="9"/>
      <c r="O88" s="30"/>
      <c r="P88" s="9"/>
      <c r="Q88" s="30"/>
      <c r="R88" s="9"/>
      <c r="S88" s="30"/>
      <c r="T88" s="73"/>
      <c r="U88" s="30"/>
      <c r="V88" s="9"/>
      <c r="W88" s="30"/>
      <c r="X88" s="9"/>
      <c r="Y88" s="30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</row>
    <row r="89" spans="1:79" ht="12.75">
      <c r="A89" s="2"/>
      <c r="B89" s="287" t="s">
        <v>620</v>
      </c>
      <c r="C89" s="711"/>
      <c r="D89" s="711"/>
      <c r="E89" s="711"/>
      <c r="F89" s="282"/>
      <c r="G89" s="712"/>
      <c r="H89" s="282"/>
      <c r="I89" s="712"/>
      <c r="J89" s="282"/>
      <c r="K89" s="712"/>
      <c r="L89" s="282"/>
      <c r="M89" s="712"/>
      <c r="N89" s="282"/>
      <c r="O89" s="712"/>
      <c r="P89" s="282"/>
      <c r="Q89" s="712"/>
      <c r="R89" s="282"/>
      <c r="S89" s="712"/>
      <c r="T89" s="282"/>
      <c r="U89" s="712"/>
      <c r="V89" s="282"/>
      <c r="W89" s="712"/>
      <c r="X89" s="282"/>
      <c r="Y89" s="712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</row>
    <row r="90" spans="1:79" ht="12.75">
      <c r="A90" s="2"/>
      <c r="B90" s="287" t="s">
        <v>621</v>
      </c>
      <c r="C90" s="340"/>
      <c r="D90" s="340"/>
      <c r="E90" s="294"/>
      <c r="F90" s="282"/>
      <c r="G90" s="712"/>
      <c r="H90" s="282"/>
      <c r="I90" s="712"/>
      <c r="J90" s="282"/>
      <c r="K90" s="712"/>
      <c r="L90" s="282"/>
      <c r="M90" s="712"/>
      <c r="N90" s="282"/>
      <c r="O90" s="712"/>
      <c r="P90" s="282"/>
      <c r="Q90" s="712"/>
      <c r="R90" s="282"/>
      <c r="S90" s="712"/>
      <c r="T90" s="282"/>
      <c r="U90" s="712"/>
      <c r="V90" s="282"/>
      <c r="W90" s="712"/>
      <c r="X90" s="282"/>
      <c r="Y90" s="712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</row>
    <row r="91" spans="1:79" ht="12.75">
      <c r="A91" s="7"/>
      <c r="B91" s="32"/>
      <c r="C91" s="340"/>
      <c r="D91" s="340"/>
      <c r="E91" s="294"/>
      <c r="F91" s="74"/>
      <c r="G91" s="69"/>
      <c r="H91" s="74"/>
      <c r="I91" s="69"/>
      <c r="J91" s="78"/>
      <c r="K91" s="69"/>
      <c r="L91" s="10"/>
      <c r="M91" s="69"/>
      <c r="N91" s="10"/>
      <c r="O91" s="69"/>
      <c r="P91" s="10"/>
      <c r="Q91" s="69"/>
      <c r="R91" s="10"/>
      <c r="S91" s="69"/>
      <c r="T91" s="74"/>
      <c r="U91" s="69"/>
      <c r="V91" s="10"/>
      <c r="W91" s="69"/>
      <c r="X91" s="10"/>
      <c r="Y91" s="69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</row>
    <row r="92" spans="1:79" ht="12.75">
      <c r="A92" s="235" t="s">
        <v>218</v>
      </c>
      <c r="B92" s="183" t="s">
        <v>11</v>
      </c>
      <c r="C92" s="342"/>
      <c r="D92" s="342"/>
      <c r="E92" s="296"/>
      <c r="F92" s="74"/>
      <c r="G92" s="69"/>
      <c r="H92" s="74"/>
      <c r="I92" s="69"/>
      <c r="J92" s="78"/>
      <c r="K92" s="69"/>
      <c r="L92" s="10"/>
      <c r="M92" s="69"/>
      <c r="N92" s="10"/>
      <c r="O92" s="69"/>
      <c r="P92" s="10"/>
      <c r="Q92" s="69"/>
      <c r="R92" s="10"/>
      <c r="S92" s="69"/>
      <c r="T92" s="74"/>
      <c r="U92" s="69"/>
      <c r="V92" s="10"/>
      <c r="W92" s="69"/>
      <c r="X92" s="10"/>
      <c r="Y92" s="69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</row>
    <row r="93" spans="1:79" ht="12.75">
      <c r="A93" s="2"/>
      <c r="B93" s="286" t="s">
        <v>116</v>
      </c>
      <c r="C93" s="338"/>
      <c r="D93" s="338"/>
      <c r="E93" s="292"/>
      <c r="F93" s="73"/>
      <c r="G93" s="30"/>
      <c r="H93" s="73"/>
      <c r="I93" s="30"/>
      <c r="J93" s="29"/>
      <c r="K93" s="30"/>
      <c r="L93" s="9"/>
      <c r="M93" s="30"/>
      <c r="N93" s="9"/>
      <c r="O93" s="30"/>
      <c r="P93" s="9"/>
      <c r="Q93" s="30"/>
      <c r="R93" s="9"/>
      <c r="S93" s="30"/>
      <c r="T93" s="73"/>
      <c r="U93" s="30"/>
      <c r="V93" s="9"/>
      <c r="W93" s="30"/>
      <c r="X93" s="9"/>
      <c r="Y93" s="30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</row>
    <row r="94" spans="1:79" ht="12.75">
      <c r="A94" s="2"/>
      <c r="B94" s="287" t="s">
        <v>620</v>
      </c>
      <c r="C94" s="711"/>
      <c r="D94" s="711"/>
      <c r="E94" s="711"/>
      <c r="F94" s="282"/>
      <c r="G94" s="712"/>
      <c r="H94" s="282"/>
      <c r="I94" s="712"/>
      <c r="J94" s="282"/>
      <c r="K94" s="712"/>
      <c r="L94" s="282"/>
      <c r="M94" s="712"/>
      <c r="N94" s="282"/>
      <c r="O94" s="712"/>
      <c r="P94" s="282"/>
      <c r="Q94" s="712"/>
      <c r="R94" s="282"/>
      <c r="S94" s="712"/>
      <c r="T94" s="282"/>
      <c r="U94" s="712"/>
      <c r="V94" s="282"/>
      <c r="W94" s="712"/>
      <c r="X94" s="282"/>
      <c r="Y94" s="712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</row>
    <row r="95" spans="1:79" ht="12.75">
      <c r="A95" s="2"/>
      <c r="B95" s="287" t="s">
        <v>621</v>
      </c>
      <c r="C95" s="340"/>
      <c r="D95" s="340"/>
      <c r="E95" s="294"/>
      <c r="F95" s="282"/>
      <c r="G95" s="712"/>
      <c r="H95" s="282"/>
      <c r="I95" s="712"/>
      <c r="J95" s="282"/>
      <c r="K95" s="712"/>
      <c r="L95" s="282"/>
      <c r="M95" s="712"/>
      <c r="N95" s="282"/>
      <c r="O95" s="712"/>
      <c r="P95" s="282"/>
      <c r="Q95" s="712"/>
      <c r="R95" s="282"/>
      <c r="S95" s="712"/>
      <c r="T95" s="282"/>
      <c r="U95" s="712"/>
      <c r="V95" s="282"/>
      <c r="W95" s="712"/>
      <c r="X95" s="282"/>
      <c r="Y95" s="712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</row>
    <row r="96" spans="1:79" ht="12.75">
      <c r="A96" s="2"/>
      <c r="B96" s="286" t="s">
        <v>117</v>
      </c>
      <c r="C96" s="338"/>
      <c r="D96" s="338"/>
      <c r="E96" s="292"/>
      <c r="F96" s="73"/>
      <c r="G96" s="30"/>
      <c r="H96" s="73"/>
      <c r="I96" s="30"/>
      <c r="J96" s="29"/>
      <c r="K96" s="30"/>
      <c r="L96" s="9"/>
      <c r="M96" s="30"/>
      <c r="N96" s="9"/>
      <c r="O96" s="30"/>
      <c r="P96" s="9"/>
      <c r="Q96" s="30"/>
      <c r="R96" s="9"/>
      <c r="S96" s="30"/>
      <c r="T96" s="73"/>
      <c r="U96" s="30"/>
      <c r="V96" s="9"/>
      <c r="W96" s="30"/>
      <c r="X96" s="9"/>
      <c r="Y96" s="30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</row>
    <row r="97" spans="1:79" ht="12.75">
      <c r="A97" s="2"/>
      <c r="B97" s="287" t="s">
        <v>620</v>
      </c>
      <c r="C97" s="711"/>
      <c r="D97" s="711"/>
      <c r="E97" s="711"/>
      <c r="F97" s="282"/>
      <c r="G97" s="712"/>
      <c r="H97" s="282"/>
      <c r="I97" s="712"/>
      <c r="J97" s="282"/>
      <c r="K97" s="712"/>
      <c r="L97" s="282"/>
      <c r="M97" s="712"/>
      <c r="N97" s="282"/>
      <c r="O97" s="712"/>
      <c r="P97" s="282"/>
      <c r="Q97" s="712"/>
      <c r="R97" s="282"/>
      <c r="S97" s="712"/>
      <c r="T97" s="282"/>
      <c r="U97" s="712"/>
      <c r="V97" s="282"/>
      <c r="W97" s="712"/>
      <c r="X97" s="282"/>
      <c r="Y97" s="712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</row>
    <row r="98" spans="1:79" ht="12.75">
      <c r="A98" s="2"/>
      <c r="B98" s="287" t="s">
        <v>621</v>
      </c>
      <c r="C98" s="340"/>
      <c r="D98" s="340"/>
      <c r="E98" s="294"/>
      <c r="F98" s="282"/>
      <c r="G98" s="712"/>
      <c r="H98" s="282"/>
      <c r="I98" s="712"/>
      <c r="J98" s="282"/>
      <c r="K98" s="712"/>
      <c r="L98" s="282"/>
      <c r="M98" s="712"/>
      <c r="N98" s="282"/>
      <c r="O98" s="712"/>
      <c r="P98" s="282"/>
      <c r="Q98" s="712"/>
      <c r="R98" s="282"/>
      <c r="S98" s="712"/>
      <c r="T98" s="282"/>
      <c r="U98" s="712"/>
      <c r="V98" s="282"/>
      <c r="W98" s="712"/>
      <c r="X98" s="282"/>
      <c r="Y98" s="712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</row>
    <row r="99" spans="1:79" ht="12.75">
      <c r="A99" s="2"/>
      <c r="B99" s="286" t="s">
        <v>118</v>
      </c>
      <c r="C99" s="338"/>
      <c r="D99" s="338"/>
      <c r="E99" s="292"/>
      <c r="F99" s="73"/>
      <c r="G99" s="30"/>
      <c r="H99" s="73"/>
      <c r="I99" s="30"/>
      <c r="J99" s="29"/>
      <c r="K99" s="30"/>
      <c r="L99" s="9"/>
      <c r="M99" s="30"/>
      <c r="N99" s="9"/>
      <c r="O99" s="30"/>
      <c r="P99" s="9"/>
      <c r="Q99" s="30"/>
      <c r="R99" s="9"/>
      <c r="S99" s="30"/>
      <c r="T99" s="73"/>
      <c r="U99" s="30"/>
      <c r="V99" s="9"/>
      <c r="W99" s="30"/>
      <c r="X99" s="9"/>
      <c r="Y99" s="30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</row>
    <row r="100" spans="1:79" ht="12.75">
      <c r="A100" s="2"/>
      <c r="B100" s="287" t="s">
        <v>620</v>
      </c>
      <c r="C100" s="711"/>
      <c r="D100" s="711"/>
      <c r="E100" s="711"/>
      <c r="F100" s="282"/>
      <c r="G100" s="712"/>
      <c r="H100" s="282"/>
      <c r="I100" s="712"/>
      <c r="J100" s="282"/>
      <c r="K100" s="712"/>
      <c r="L100" s="282"/>
      <c r="M100" s="712"/>
      <c r="N100" s="282"/>
      <c r="O100" s="712"/>
      <c r="P100" s="282"/>
      <c r="Q100" s="712"/>
      <c r="R100" s="282"/>
      <c r="S100" s="712"/>
      <c r="T100" s="282"/>
      <c r="U100" s="712"/>
      <c r="V100" s="282"/>
      <c r="W100" s="712"/>
      <c r="X100" s="282"/>
      <c r="Y100" s="712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</row>
    <row r="101" spans="1:79" ht="12.75">
      <c r="A101" s="2"/>
      <c r="B101" s="287" t="s">
        <v>621</v>
      </c>
      <c r="C101" s="340"/>
      <c r="D101" s="340"/>
      <c r="E101" s="294"/>
      <c r="F101" s="282"/>
      <c r="G101" s="712"/>
      <c r="H101" s="282"/>
      <c r="I101" s="712"/>
      <c r="J101" s="282"/>
      <c r="K101" s="712"/>
      <c r="L101" s="282"/>
      <c r="M101" s="712"/>
      <c r="N101" s="282"/>
      <c r="O101" s="712"/>
      <c r="P101" s="282"/>
      <c r="Q101" s="712"/>
      <c r="R101" s="282"/>
      <c r="S101" s="712"/>
      <c r="T101" s="282"/>
      <c r="U101" s="712"/>
      <c r="V101" s="282"/>
      <c r="W101" s="712"/>
      <c r="X101" s="282"/>
      <c r="Y101" s="712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</row>
    <row r="102" spans="1:79" ht="12.75">
      <c r="A102" s="2"/>
      <c r="B102" s="286" t="s">
        <v>119</v>
      </c>
      <c r="C102" s="338"/>
      <c r="D102" s="338"/>
      <c r="E102" s="292"/>
      <c r="F102" s="73"/>
      <c r="G102" s="30"/>
      <c r="H102" s="73"/>
      <c r="I102" s="30"/>
      <c r="J102" s="29"/>
      <c r="K102" s="30"/>
      <c r="L102" s="9"/>
      <c r="M102" s="30"/>
      <c r="N102" s="9"/>
      <c r="O102" s="30"/>
      <c r="P102" s="9"/>
      <c r="Q102" s="30"/>
      <c r="R102" s="9"/>
      <c r="S102" s="30"/>
      <c r="T102" s="73"/>
      <c r="U102" s="30"/>
      <c r="V102" s="9"/>
      <c r="W102" s="30"/>
      <c r="X102" s="9"/>
      <c r="Y102" s="30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</row>
    <row r="103" spans="1:80" ht="12.75">
      <c r="A103" s="3"/>
      <c r="B103" s="287" t="s">
        <v>620</v>
      </c>
      <c r="C103" s="711"/>
      <c r="D103" s="711"/>
      <c r="E103" s="711"/>
      <c r="F103" s="282"/>
      <c r="G103" s="712"/>
      <c r="H103" s="282"/>
      <c r="I103" s="712"/>
      <c r="J103" s="282"/>
      <c r="K103" s="712"/>
      <c r="L103" s="282"/>
      <c r="M103" s="712"/>
      <c r="N103" s="282"/>
      <c r="O103" s="712"/>
      <c r="P103" s="282"/>
      <c r="Q103" s="712"/>
      <c r="R103" s="282"/>
      <c r="S103" s="712"/>
      <c r="T103" s="282"/>
      <c r="U103" s="712"/>
      <c r="V103" s="282"/>
      <c r="W103" s="712"/>
      <c r="X103" s="282"/>
      <c r="Y103" s="712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</row>
    <row r="104" spans="1:25" ht="12.75">
      <c r="A104" s="2"/>
      <c r="B104" s="287" t="s">
        <v>621</v>
      </c>
      <c r="C104" s="340"/>
      <c r="D104" s="340"/>
      <c r="E104" s="294"/>
      <c r="F104" s="282"/>
      <c r="G104" s="712"/>
      <c r="H104" s="282"/>
      <c r="I104" s="712"/>
      <c r="J104" s="282"/>
      <c r="K104" s="712"/>
      <c r="L104" s="282"/>
      <c r="M104" s="712"/>
      <c r="N104" s="282"/>
      <c r="O104" s="712"/>
      <c r="P104" s="282"/>
      <c r="Q104" s="712"/>
      <c r="R104" s="282"/>
      <c r="S104" s="712"/>
      <c r="T104" s="282"/>
      <c r="U104" s="712"/>
      <c r="V104" s="282"/>
      <c r="W104" s="712"/>
      <c r="X104" s="282"/>
      <c r="Y104" s="712"/>
    </row>
    <row r="105" spans="1:25" ht="12.75">
      <c r="A105" s="2"/>
      <c r="B105" s="286" t="s">
        <v>120</v>
      </c>
      <c r="C105" s="338"/>
      <c r="D105" s="338"/>
      <c r="E105" s="292"/>
      <c r="F105" s="73"/>
      <c r="G105" s="30"/>
      <c r="H105" s="73"/>
      <c r="I105" s="30"/>
      <c r="J105" s="29"/>
      <c r="K105" s="30"/>
      <c r="L105" s="9"/>
      <c r="M105" s="30"/>
      <c r="N105" s="9"/>
      <c r="O105" s="30"/>
      <c r="P105" s="9"/>
      <c r="Q105" s="30"/>
      <c r="R105" s="9"/>
      <c r="S105" s="30"/>
      <c r="T105" s="73"/>
      <c r="U105" s="30"/>
      <c r="V105" s="9"/>
      <c r="W105" s="30"/>
      <c r="X105" s="9"/>
      <c r="Y105" s="30"/>
    </row>
    <row r="106" spans="1:25" ht="12.75">
      <c r="A106" s="2"/>
      <c r="B106" s="287" t="s">
        <v>620</v>
      </c>
      <c r="C106" s="711"/>
      <c r="D106" s="711"/>
      <c r="E106" s="711"/>
      <c r="F106" s="282"/>
      <c r="G106" s="712"/>
      <c r="H106" s="282"/>
      <c r="I106" s="712"/>
      <c r="J106" s="282"/>
      <c r="K106" s="712"/>
      <c r="L106" s="282"/>
      <c r="M106" s="712"/>
      <c r="N106" s="282"/>
      <c r="O106" s="712"/>
      <c r="P106" s="282"/>
      <c r="Q106" s="712"/>
      <c r="R106" s="282"/>
      <c r="S106" s="712"/>
      <c r="T106" s="282"/>
      <c r="U106" s="712"/>
      <c r="V106" s="282"/>
      <c r="W106" s="712"/>
      <c r="X106" s="282"/>
      <c r="Y106" s="712"/>
    </row>
    <row r="107" spans="1:25" ht="12.75">
      <c r="A107" s="2"/>
      <c r="B107" s="287" t="s">
        <v>621</v>
      </c>
      <c r="C107" s="340"/>
      <c r="D107" s="340"/>
      <c r="E107" s="294"/>
      <c r="F107" s="282"/>
      <c r="G107" s="712"/>
      <c r="H107" s="282"/>
      <c r="I107" s="712"/>
      <c r="J107" s="282"/>
      <c r="K107" s="712"/>
      <c r="L107" s="282"/>
      <c r="M107" s="712"/>
      <c r="N107" s="282"/>
      <c r="O107" s="712"/>
      <c r="P107" s="282"/>
      <c r="Q107" s="712"/>
      <c r="R107" s="282"/>
      <c r="S107" s="712"/>
      <c r="T107" s="282"/>
      <c r="U107" s="712"/>
      <c r="V107" s="282"/>
      <c r="W107" s="712"/>
      <c r="X107" s="282"/>
      <c r="Y107" s="712"/>
    </row>
    <row r="108" spans="1:25" ht="12.75">
      <c r="A108" s="8"/>
      <c r="B108" s="32"/>
      <c r="C108" s="64"/>
      <c r="D108" s="64"/>
      <c r="E108" s="297"/>
      <c r="F108" s="290"/>
      <c r="G108" s="67"/>
      <c r="H108" s="33"/>
      <c r="I108" s="33"/>
      <c r="J108" s="33"/>
      <c r="K108" s="33"/>
      <c r="L108" s="66"/>
      <c r="M108" s="67"/>
      <c r="N108" s="66"/>
      <c r="O108" s="67"/>
      <c r="P108" s="66"/>
      <c r="Q108" s="33"/>
      <c r="R108" s="66"/>
      <c r="S108" s="67"/>
      <c r="T108" s="19"/>
      <c r="U108" s="22"/>
      <c r="V108" s="70"/>
      <c r="W108" s="71"/>
      <c r="X108" s="66"/>
      <c r="Y108" s="116"/>
    </row>
    <row r="109" spans="1:25" ht="13.5" thickBot="1">
      <c r="A109" s="8"/>
      <c r="B109" s="32"/>
      <c r="C109" s="64"/>
      <c r="D109" s="64"/>
      <c r="E109" s="297"/>
      <c r="F109" s="58"/>
      <c r="G109" s="115"/>
      <c r="H109" s="115"/>
      <c r="I109" s="115"/>
      <c r="J109" s="115"/>
      <c r="K109" s="115"/>
      <c r="L109" s="19"/>
      <c r="M109" s="115"/>
      <c r="N109" s="19"/>
      <c r="O109" s="115"/>
      <c r="P109" s="19"/>
      <c r="Q109" s="115"/>
      <c r="R109" s="19"/>
      <c r="S109" s="115"/>
      <c r="T109" s="19"/>
      <c r="U109" s="115"/>
      <c r="V109" s="23"/>
      <c r="W109" s="115"/>
      <c r="X109" s="19"/>
      <c r="Y109" s="112"/>
    </row>
    <row r="110" spans="1:30" ht="12.75" customHeight="1">
      <c r="A110" s="4" t="s">
        <v>4</v>
      </c>
      <c r="B110" s="206" t="s">
        <v>12</v>
      </c>
      <c r="C110" s="60"/>
      <c r="D110" s="60"/>
      <c r="E110" s="344"/>
      <c r="F110" s="750" t="s">
        <v>18</v>
      </c>
      <c r="G110" s="752"/>
      <c r="H110" s="750" t="s">
        <v>18</v>
      </c>
      <c r="I110" s="752"/>
      <c r="J110" s="762" t="s">
        <v>18</v>
      </c>
      <c r="K110" s="752"/>
      <c r="L110" s="750" t="s">
        <v>18</v>
      </c>
      <c r="M110" s="752"/>
      <c r="N110" s="750" t="s">
        <v>18</v>
      </c>
      <c r="O110" s="752"/>
      <c r="P110" s="750" t="s">
        <v>18</v>
      </c>
      <c r="Q110" s="752"/>
      <c r="R110" s="750" t="s">
        <v>18</v>
      </c>
      <c r="S110" s="752"/>
      <c r="T110" s="750" t="s">
        <v>18</v>
      </c>
      <c r="U110" s="752"/>
      <c r="V110" s="750" t="s">
        <v>18</v>
      </c>
      <c r="W110" s="752"/>
      <c r="X110" s="750" t="s">
        <v>18</v>
      </c>
      <c r="Y110" s="751"/>
      <c r="Z110" s="18"/>
      <c r="AA110" s="18"/>
      <c r="AB110" s="18"/>
      <c r="AC110" s="18"/>
      <c r="AD110" s="18"/>
    </row>
    <row r="111" spans="1:30" ht="12.75">
      <c r="A111" s="2"/>
      <c r="B111" s="178" t="s">
        <v>13</v>
      </c>
      <c r="C111" s="61"/>
      <c r="D111" s="61"/>
      <c r="E111" s="345"/>
      <c r="F111" s="11"/>
      <c r="G111" s="284"/>
      <c r="H111" s="11"/>
      <c r="I111" s="284"/>
      <c r="J111" s="57"/>
      <c r="K111" s="284"/>
      <c r="L111" s="11"/>
      <c r="M111" s="284"/>
      <c r="N111" s="11"/>
      <c r="O111" s="284"/>
      <c r="P111" s="11"/>
      <c r="Q111" s="284"/>
      <c r="R111" s="11"/>
      <c r="S111" s="284"/>
      <c r="T111" s="11"/>
      <c r="U111" s="284"/>
      <c r="V111" s="11"/>
      <c r="W111" s="284"/>
      <c r="X111" s="11"/>
      <c r="Y111" s="350"/>
      <c r="Z111" s="18"/>
      <c r="AA111" s="18"/>
      <c r="AB111" s="18"/>
      <c r="AC111" s="18"/>
      <c r="AD111" s="18"/>
    </row>
    <row r="112" spans="1:30" ht="12.75">
      <c r="A112" s="2"/>
      <c r="B112" s="178" t="s">
        <v>14</v>
      </c>
      <c r="C112" s="61"/>
      <c r="D112" s="61"/>
      <c r="E112" s="345"/>
      <c r="F112" s="11"/>
      <c r="G112" s="284"/>
      <c r="H112" s="11"/>
      <c r="I112" s="284"/>
      <c r="J112" s="57"/>
      <c r="K112" s="284"/>
      <c r="L112" s="11"/>
      <c r="M112" s="284"/>
      <c r="N112" s="11"/>
      <c r="O112" s="284"/>
      <c r="P112" s="11"/>
      <c r="Q112" s="284"/>
      <c r="R112" s="11"/>
      <c r="S112" s="284"/>
      <c r="T112" s="11"/>
      <c r="U112" s="284"/>
      <c r="V112" s="11"/>
      <c r="W112" s="284"/>
      <c r="X112" s="11"/>
      <c r="Y112" s="350"/>
      <c r="Z112" s="18"/>
      <c r="AA112" s="18"/>
      <c r="AB112" s="18"/>
      <c r="AC112" s="18"/>
      <c r="AD112" s="18"/>
    </row>
    <row r="113" spans="1:30" ht="12.75">
      <c r="A113" s="8"/>
      <c r="B113" s="59"/>
      <c r="C113" s="61"/>
      <c r="D113" s="61"/>
      <c r="E113" s="345"/>
      <c r="F113" s="58"/>
      <c r="G113" s="21" t="s">
        <v>3</v>
      </c>
      <c r="H113" s="19"/>
      <c r="I113" s="21" t="s">
        <v>3</v>
      </c>
      <c r="J113" s="21"/>
      <c r="K113" s="21"/>
      <c r="L113" s="19"/>
      <c r="M113" s="21" t="s">
        <v>3</v>
      </c>
      <c r="N113" s="19"/>
      <c r="O113" s="21" t="s">
        <v>3</v>
      </c>
      <c r="P113" s="19"/>
      <c r="Q113" s="21" t="s">
        <v>3</v>
      </c>
      <c r="R113" s="19"/>
      <c r="S113" s="21"/>
      <c r="T113" s="19"/>
      <c r="U113" s="21"/>
      <c r="V113" s="23"/>
      <c r="W113" s="21"/>
      <c r="X113" s="19"/>
      <c r="Y113" s="114"/>
      <c r="Z113" s="18"/>
      <c r="AA113" s="18"/>
      <c r="AB113" s="18"/>
      <c r="AC113" s="18"/>
      <c r="AD113" s="18"/>
    </row>
    <row r="114" spans="1:25" ht="12.75">
      <c r="A114" s="8"/>
      <c r="B114" s="32"/>
      <c r="C114" s="62"/>
      <c r="D114" s="62"/>
      <c r="E114" s="112"/>
      <c r="F114" s="58"/>
      <c r="G114" s="21"/>
      <c r="H114" s="19"/>
      <c r="I114" s="21"/>
      <c r="J114" s="21"/>
      <c r="K114" s="21"/>
      <c r="L114" s="19"/>
      <c r="M114" s="21"/>
      <c r="N114" s="19"/>
      <c r="O114" s="20"/>
      <c r="P114" s="19"/>
      <c r="Q114" s="20"/>
      <c r="R114" s="19"/>
      <c r="S114" s="20"/>
      <c r="T114" s="19"/>
      <c r="U114" s="22"/>
      <c r="V114" s="23"/>
      <c r="W114" s="22"/>
      <c r="X114" s="19"/>
      <c r="Y114" s="113"/>
    </row>
    <row r="115" spans="1:25" ht="12.75">
      <c r="A115" s="94">
        <v>2</v>
      </c>
      <c r="B115" s="177" t="s">
        <v>15</v>
      </c>
      <c r="C115" s="63"/>
      <c r="D115" s="63"/>
      <c r="E115" s="346"/>
      <c r="F115" s="753" t="s">
        <v>75</v>
      </c>
      <c r="G115" s="754"/>
      <c r="H115" s="753" t="s">
        <v>75</v>
      </c>
      <c r="I115" s="754"/>
      <c r="J115" s="753" t="s">
        <v>75</v>
      </c>
      <c r="K115" s="754"/>
      <c r="L115" s="753" t="s">
        <v>75</v>
      </c>
      <c r="M115" s="754"/>
      <c r="N115" s="753" t="s">
        <v>75</v>
      </c>
      <c r="O115" s="754"/>
      <c r="P115" s="753" t="s">
        <v>75</v>
      </c>
      <c r="Q115" s="754"/>
      <c r="R115" s="753" t="s">
        <v>75</v>
      </c>
      <c r="S115" s="754"/>
      <c r="T115" s="753" t="s">
        <v>75</v>
      </c>
      <c r="U115" s="754"/>
      <c r="V115" s="753" t="s">
        <v>75</v>
      </c>
      <c r="W115" s="754"/>
      <c r="X115" s="753" t="s">
        <v>75</v>
      </c>
      <c r="Y115" s="754"/>
    </row>
    <row r="116" spans="1:25" ht="12.75">
      <c r="A116" s="2"/>
      <c r="B116" s="207" t="s">
        <v>125</v>
      </c>
      <c r="C116" s="62"/>
      <c r="D116" s="62"/>
      <c r="E116" s="112"/>
      <c r="F116" s="285"/>
      <c r="G116" s="115"/>
      <c r="H116" s="285"/>
      <c r="I116" s="115"/>
      <c r="J116" s="285"/>
      <c r="K116" s="115"/>
      <c r="L116" s="285"/>
      <c r="M116" s="115"/>
      <c r="N116" s="285"/>
      <c r="O116" s="115"/>
      <c r="P116" s="285"/>
      <c r="Q116" s="115"/>
      <c r="R116" s="285"/>
      <c r="S116" s="115"/>
      <c r="T116" s="285"/>
      <c r="U116" s="115"/>
      <c r="V116" s="285"/>
      <c r="W116" s="115"/>
      <c r="X116" s="285"/>
      <c r="Y116" s="112"/>
    </row>
    <row r="117" spans="1:25" ht="12.75">
      <c r="A117" s="2"/>
      <c r="B117" s="207" t="s">
        <v>126</v>
      </c>
      <c r="C117" s="64"/>
      <c r="D117" s="64"/>
      <c r="E117" s="297"/>
      <c r="F117" s="285"/>
      <c r="G117" s="115"/>
      <c r="H117" s="285"/>
      <c r="I117" s="115"/>
      <c r="J117" s="285"/>
      <c r="K117" s="115"/>
      <c r="L117" s="285"/>
      <c r="M117" s="115"/>
      <c r="N117" s="285"/>
      <c r="O117" s="115"/>
      <c r="P117" s="285"/>
      <c r="Q117" s="115"/>
      <c r="R117" s="285"/>
      <c r="S117" s="115"/>
      <c r="T117" s="285"/>
      <c r="U117" s="115"/>
      <c r="V117" s="285"/>
      <c r="W117" s="115"/>
      <c r="X117" s="285"/>
      <c r="Y117" s="112"/>
    </row>
    <row r="118" spans="1:25" ht="12.75">
      <c r="A118" s="2"/>
      <c r="B118" s="207" t="s">
        <v>127</v>
      </c>
      <c r="C118" s="64"/>
      <c r="D118" s="64"/>
      <c r="E118" s="297"/>
      <c r="F118" s="285"/>
      <c r="G118" s="115"/>
      <c r="H118" s="285"/>
      <c r="I118" s="115"/>
      <c r="J118" s="285"/>
      <c r="K118" s="115"/>
      <c r="L118" s="285"/>
      <c r="M118" s="115"/>
      <c r="N118" s="285"/>
      <c r="O118" s="115"/>
      <c r="P118" s="285"/>
      <c r="Q118" s="115"/>
      <c r="R118" s="285"/>
      <c r="S118" s="115"/>
      <c r="T118" s="285"/>
      <c r="U118" s="115"/>
      <c r="V118" s="285"/>
      <c r="W118" s="115"/>
      <c r="X118" s="285"/>
      <c r="Y118" s="112"/>
    </row>
    <row r="119" spans="1:25" ht="12.75">
      <c r="A119" s="2"/>
      <c r="B119" s="207" t="s">
        <v>128</v>
      </c>
      <c r="C119" s="64"/>
      <c r="D119" s="64"/>
      <c r="E119" s="297"/>
      <c r="F119" s="285"/>
      <c r="G119" s="115"/>
      <c r="H119" s="285"/>
      <c r="I119" s="115"/>
      <c r="J119" s="285"/>
      <c r="K119" s="115"/>
      <c r="L119" s="285"/>
      <c r="M119" s="115"/>
      <c r="N119" s="285"/>
      <c r="O119" s="115"/>
      <c r="P119" s="285"/>
      <c r="Q119" s="115"/>
      <c r="R119" s="285"/>
      <c r="S119" s="115"/>
      <c r="T119" s="285"/>
      <c r="U119" s="115"/>
      <c r="V119" s="285"/>
      <c r="W119" s="115"/>
      <c r="X119" s="285"/>
      <c r="Y119" s="112"/>
    </row>
    <row r="120" spans="1:25" ht="12.75">
      <c r="A120" s="2"/>
      <c r="B120" s="207" t="s">
        <v>129</v>
      </c>
      <c r="C120" s="64"/>
      <c r="D120" s="64"/>
      <c r="E120" s="297"/>
      <c r="F120" s="285"/>
      <c r="G120" s="115"/>
      <c r="H120" s="285"/>
      <c r="I120" s="115"/>
      <c r="J120" s="285"/>
      <c r="K120" s="115"/>
      <c r="L120" s="285"/>
      <c r="M120" s="115"/>
      <c r="N120" s="285"/>
      <c r="O120" s="115"/>
      <c r="P120" s="285"/>
      <c r="Q120" s="115"/>
      <c r="R120" s="285"/>
      <c r="S120" s="115"/>
      <c r="T120" s="285"/>
      <c r="U120" s="115"/>
      <c r="V120" s="285"/>
      <c r="W120" s="115"/>
      <c r="X120" s="285"/>
      <c r="Y120" s="112"/>
    </row>
    <row r="121" spans="1:25" ht="12.75">
      <c r="A121" s="97"/>
      <c r="B121" s="98"/>
      <c r="C121" s="99"/>
      <c r="D121" s="99"/>
      <c r="E121" s="347"/>
      <c r="F121" s="100">
        <v>1</v>
      </c>
      <c r="G121" s="117"/>
      <c r="H121" s="101"/>
      <c r="I121" s="117"/>
      <c r="J121" s="101"/>
      <c r="K121" s="117"/>
      <c r="L121" s="101"/>
      <c r="M121" s="117"/>
      <c r="N121" s="101"/>
      <c r="O121" s="117"/>
      <c r="P121" s="101"/>
      <c r="Q121" s="117"/>
      <c r="R121" s="101"/>
      <c r="S121" s="117"/>
      <c r="T121" s="101"/>
      <c r="U121" s="117"/>
      <c r="V121" s="102"/>
      <c r="W121" s="117"/>
      <c r="X121" s="101"/>
      <c r="Y121" s="118"/>
    </row>
    <row r="122" spans="1:25" ht="15" customHeight="1">
      <c r="A122" s="95">
        <v>3</v>
      </c>
      <c r="B122" s="177" t="s">
        <v>16</v>
      </c>
      <c r="C122" s="96"/>
      <c r="D122" s="96"/>
      <c r="E122" s="348"/>
      <c r="F122" s="766" t="s">
        <v>19</v>
      </c>
      <c r="G122" s="767"/>
      <c r="H122" s="768" t="s">
        <v>20</v>
      </c>
      <c r="I122" s="765"/>
      <c r="J122" s="768" t="s">
        <v>20</v>
      </c>
      <c r="K122" s="765"/>
      <c r="L122" s="768" t="s">
        <v>20</v>
      </c>
      <c r="M122" s="765"/>
      <c r="N122" s="768" t="s">
        <v>20</v>
      </c>
      <c r="O122" s="765"/>
      <c r="P122" s="764" t="s">
        <v>20</v>
      </c>
      <c r="Q122" s="765"/>
      <c r="R122" s="764" t="s">
        <v>20</v>
      </c>
      <c r="S122" s="765"/>
      <c r="T122" s="764" t="s">
        <v>20</v>
      </c>
      <c r="U122" s="765"/>
      <c r="V122" s="764" t="s">
        <v>20</v>
      </c>
      <c r="W122" s="765"/>
      <c r="X122" s="764" t="s">
        <v>20</v>
      </c>
      <c r="Y122" s="765"/>
    </row>
    <row r="123" spans="1:25" ht="13.5" customHeight="1">
      <c r="A123" s="2"/>
      <c r="B123" s="207" t="s">
        <v>130</v>
      </c>
      <c r="C123" s="64"/>
      <c r="D123" s="64"/>
      <c r="E123" s="297"/>
      <c r="F123" s="285"/>
      <c r="G123" s="115"/>
      <c r="H123" s="285"/>
      <c r="I123" s="115"/>
      <c r="J123" s="285"/>
      <c r="K123" s="115"/>
      <c r="L123" s="285"/>
      <c r="M123" s="115"/>
      <c r="N123" s="285"/>
      <c r="O123" s="115"/>
      <c r="P123" s="285"/>
      <c r="Q123" s="115"/>
      <c r="R123" s="285"/>
      <c r="S123" s="115"/>
      <c r="T123" s="285"/>
      <c r="U123" s="115"/>
      <c r="V123" s="285"/>
      <c r="W123" s="115"/>
      <c r="X123" s="285"/>
      <c r="Y123" s="112"/>
    </row>
    <row r="124" spans="1:25" ht="13.5" thickBot="1">
      <c r="A124" s="119"/>
      <c r="B124" s="120"/>
      <c r="C124" s="121"/>
      <c r="D124" s="121"/>
      <c r="E124" s="349"/>
      <c r="F124" s="122"/>
      <c r="G124" s="123"/>
      <c r="H124" s="124"/>
      <c r="I124" s="123"/>
      <c r="J124" s="124"/>
      <c r="K124" s="125"/>
      <c r="L124" s="124"/>
      <c r="M124" s="123"/>
      <c r="N124" s="124"/>
      <c r="O124" s="123"/>
      <c r="P124" s="124"/>
      <c r="Q124" s="123"/>
      <c r="R124" s="126"/>
      <c r="S124" s="123"/>
      <c r="T124" s="124"/>
      <c r="U124" s="127"/>
      <c r="V124" s="128"/>
      <c r="W124" s="127"/>
      <c r="X124" s="124"/>
      <c r="Y124" s="129"/>
    </row>
    <row r="127" ht="12.75">
      <c r="U127" s="13" t="s">
        <v>700</v>
      </c>
    </row>
  </sheetData>
  <sheetProtection password="E449" sheet="1"/>
  <mergeCells count="42">
    <mergeCell ref="J2:K2"/>
    <mergeCell ref="F122:G122"/>
    <mergeCell ref="J122:K122"/>
    <mergeCell ref="L122:M122"/>
    <mergeCell ref="N122:O122"/>
    <mergeCell ref="L115:M115"/>
    <mergeCell ref="J115:K115"/>
    <mergeCell ref="F115:G115"/>
    <mergeCell ref="H115:I115"/>
    <mergeCell ref="H122:I122"/>
    <mergeCell ref="X2:Y2"/>
    <mergeCell ref="P2:Q2"/>
    <mergeCell ref="R2:S2"/>
    <mergeCell ref="T2:U2"/>
    <mergeCell ref="V2:W2"/>
    <mergeCell ref="X122:Y122"/>
    <mergeCell ref="V122:W122"/>
    <mergeCell ref="T122:U122"/>
    <mergeCell ref="R122:S122"/>
    <mergeCell ref="P122:Q122"/>
    <mergeCell ref="A1:B1"/>
    <mergeCell ref="A2:B2"/>
    <mergeCell ref="F2:G2"/>
    <mergeCell ref="N2:O2"/>
    <mergeCell ref="L2:M2"/>
    <mergeCell ref="J110:K110"/>
    <mergeCell ref="F110:G110"/>
    <mergeCell ref="L110:M110"/>
    <mergeCell ref="H2:I2"/>
    <mergeCell ref="H110:I110"/>
    <mergeCell ref="X115:Y115"/>
    <mergeCell ref="V115:W115"/>
    <mergeCell ref="T115:U115"/>
    <mergeCell ref="R115:S115"/>
    <mergeCell ref="P115:Q115"/>
    <mergeCell ref="N115:O115"/>
    <mergeCell ref="X110:Y110"/>
    <mergeCell ref="V110:W110"/>
    <mergeCell ref="T110:U110"/>
    <mergeCell ref="R110:S110"/>
    <mergeCell ref="P110:Q110"/>
    <mergeCell ref="N110:O110"/>
  </mergeCells>
  <printOptions/>
  <pageMargins left="0.15748031496062992" right="0.07874015748031496" top="0.5118110236220472" bottom="0.4724409448818898" header="0.5118110236220472" footer="0.5118110236220472"/>
  <pageSetup fitToHeight="0" fitToWidth="1" orientation="landscape" paperSize="3" scale="55" r:id="rId1"/>
  <headerFooter differentFirst="1" alignWithMargins="0">
    <oddHeader>&amp;R 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28125" style="0" customWidth="1"/>
    <col min="2" max="2" width="24.57421875" style="0" customWidth="1"/>
    <col min="3" max="7" width="21.28125" style="0" customWidth="1"/>
  </cols>
  <sheetData>
    <row r="1" ht="15">
      <c r="A1" s="640" t="s">
        <v>684</v>
      </c>
    </row>
    <row r="2" ht="13.5" thickBot="1"/>
    <row r="3" spans="1:7" ht="15">
      <c r="A3" s="797" t="s">
        <v>5</v>
      </c>
      <c r="B3" s="797" t="s">
        <v>0</v>
      </c>
      <c r="C3" s="641" t="s">
        <v>686</v>
      </c>
      <c r="D3" s="641" t="s">
        <v>686</v>
      </c>
      <c r="E3" s="641" t="s">
        <v>686</v>
      </c>
      <c r="F3" s="641" t="s">
        <v>686</v>
      </c>
      <c r="G3" s="641" t="s">
        <v>686</v>
      </c>
    </row>
    <row r="4" spans="1:7" ht="15.75" thickBot="1">
      <c r="A4" s="798"/>
      <c r="B4" s="798"/>
      <c r="C4" s="642" t="s">
        <v>723</v>
      </c>
      <c r="D4" s="642" t="s">
        <v>720</v>
      </c>
      <c r="E4" s="642" t="s">
        <v>721</v>
      </c>
      <c r="F4" s="642" t="s">
        <v>722</v>
      </c>
      <c r="G4" s="642" t="s">
        <v>687</v>
      </c>
    </row>
    <row r="5" spans="1:7" ht="13.5" thickBot="1">
      <c r="A5" s="643"/>
      <c r="B5" s="644"/>
      <c r="C5" s="645" t="s">
        <v>69</v>
      </c>
      <c r="D5" s="645" t="s">
        <v>69</v>
      </c>
      <c r="E5" s="645" t="s">
        <v>69</v>
      </c>
      <c r="F5" s="645" t="s">
        <v>69</v>
      </c>
      <c r="G5" s="645" t="s">
        <v>69</v>
      </c>
    </row>
    <row r="6" spans="1:7" ht="14.25" thickBot="1">
      <c r="A6" s="646">
        <v>1</v>
      </c>
      <c r="B6" s="647" t="s">
        <v>685</v>
      </c>
      <c r="C6" s="648"/>
      <c r="D6" s="649"/>
      <c r="E6" s="649"/>
      <c r="F6" s="649"/>
      <c r="G6" s="649"/>
    </row>
    <row r="7" spans="1:7" ht="13.5" thickBot="1">
      <c r="A7" s="799"/>
      <c r="B7" s="650" t="s">
        <v>7</v>
      </c>
      <c r="C7" s="651"/>
      <c r="D7" s="652"/>
      <c r="E7" s="652"/>
      <c r="F7" s="652"/>
      <c r="G7" s="652"/>
    </row>
    <row r="8" spans="1:7" ht="13.5" thickBot="1">
      <c r="A8" s="800"/>
      <c r="B8" s="653" t="s">
        <v>690</v>
      </c>
      <c r="C8" s="654"/>
      <c r="D8" s="655"/>
      <c r="E8" s="655"/>
      <c r="F8" s="655"/>
      <c r="G8" s="655"/>
    </row>
    <row r="9" spans="1:7" ht="43.5" customHeight="1" thickBot="1">
      <c r="A9" s="800"/>
      <c r="B9" s="491" t="s">
        <v>701</v>
      </c>
      <c r="C9" s="656"/>
      <c r="D9" s="656"/>
      <c r="E9" s="656"/>
      <c r="F9" s="656"/>
      <c r="G9" s="657"/>
    </row>
    <row r="10" spans="1:7" ht="13.5" thickBot="1">
      <c r="A10" s="800"/>
      <c r="B10" s="658" t="s">
        <v>691</v>
      </c>
      <c r="C10" s="659"/>
      <c r="D10" s="660"/>
      <c r="E10" s="660"/>
      <c r="F10" s="660"/>
      <c r="G10" s="660"/>
    </row>
    <row r="11" spans="1:7" ht="43.5" customHeight="1" thickBot="1">
      <c r="A11" s="801"/>
      <c r="B11" s="661" t="s">
        <v>702</v>
      </c>
      <c r="C11" s="662"/>
      <c r="D11" s="663"/>
      <c r="E11" s="663"/>
      <c r="F11" s="663"/>
      <c r="G11" s="663"/>
    </row>
  </sheetData>
  <sheetProtection password="E449" sheet="1"/>
  <mergeCells count="3">
    <mergeCell ref="A3:A4"/>
    <mergeCell ref="B3:B4"/>
    <mergeCell ref="A7:A11"/>
  </mergeCells>
  <printOptions/>
  <pageMargins left="0.7" right="0.7" top="0.75" bottom="0.75" header="0.3" footer="0.3"/>
  <pageSetup horizontalDpi="600" verticalDpi="600" orientation="portrait" r:id="rId1"/>
  <headerFooter differentFirst="1">
    <oddHeader>&amp;R 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0" sqref="C20:D20"/>
    </sheetView>
  </sheetViews>
  <sheetFormatPr defaultColWidth="9.140625" defaultRowHeight="12.75"/>
  <cols>
    <col min="1" max="1" width="63.140625" style="0" customWidth="1"/>
    <col min="2" max="2" width="17.00390625" style="0" customWidth="1"/>
    <col min="3" max="3" width="23.8515625" style="0" customWidth="1"/>
    <col min="4" max="4" width="28.7109375" style="0" customWidth="1"/>
    <col min="5" max="5" width="39.57421875" style="0" customWidth="1"/>
  </cols>
  <sheetData>
    <row r="1" spans="1:5" ht="13.5">
      <c r="A1" s="445" t="s">
        <v>598</v>
      </c>
      <c r="B1" s="446"/>
      <c r="C1" s="446"/>
      <c r="D1" s="447"/>
      <c r="E1" s="447"/>
    </row>
    <row r="2" spans="1:5" ht="13.5" thickBot="1">
      <c r="A2" s="447"/>
      <c r="B2" s="447"/>
      <c r="C2" s="447"/>
      <c r="D2" s="447"/>
      <c r="E2" s="447"/>
    </row>
    <row r="3" spans="1:5" ht="16.5" customHeight="1" thickBot="1">
      <c r="A3" s="802" t="s">
        <v>320</v>
      </c>
      <c r="B3" s="803"/>
      <c r="C3" s="803"/>
      <c r="D3" s="803"/>
      <c r="E3" s="804"/>
    </row>
    <row r="4" spans="1:5" ht="45" customHeight="1">
      <c r="A4" s="745" t="s">
        <v>402</v>
      </c>
      <c r="B4" s="746" t="s">
        <v>599</v>
      </c>
      <c r="C4" s="747" t="s">
        <v>601</v>
      </c>
      <c r="D4" s="748" t="s">
        <v>600</v>
      </c>
      <c r="E4" s="749" t="s">
        <v>602</v>
      </c>
    </row>
    <row r="5" spans="1:5" ht="30">
      <c r="A5" s="605" t="s">
        <v>605</v>
      </c>
      <c r="B5" s="448" t="s">
        <v>315</v>
      </c>
      <c r="C5" s="744">
        <f>'Scénarios 1-20'!$E$441</f>
        <v>0</v>
      </c>
      <c r="D5" s="742">
        <v>0.65</v>
      </c>
      <c r="E5" s="740">
        <f>SUM(C5*D5)</f>
        <v>0</v>
      </c>
    </row>
    <row r="6" spans="1:5" ht="30">
      <c r="A6" s="605" t="s">
        <v>609</v>
      </c>
      <c r="B6" s="449" t="s">
        <v>316</v>
      </c>
      <c r="C6" s="743">
        <f>'Scénarios 21-23'!$E$67</f>
        <v>0</v>
      </c>
      <c r="D6" s="738">
        <v>0.1</v>
      </c>
      <c r="E6" s="740">
        <f>SUM(C6*D6)</f>
        <v>0</v>
      </c>
    </row>
    <row r="7" spans="1:5" ht="15">
      <c r="A7" s="601" t="s">
        <v>606</v>
      </c>
      <c r="B7" s="449" t="s">
        <v>317</v>
      </c>
      <c r="C7" s="450">
        <f>'Scénarios 24-26'!$E$51</f>
        <v>0</v>
      </c>
      <c r="D7" s="738">
        <v>0.1</v>
      </c>
      <c r="E7" s="740">
        <f>SUM(C7*D7)</f>
        <v>0</v>
      </c>
    </row>
    <row r="8" spans="1:5" ht="30">
      <c r="A8" s="605" t="s">
        <v>617</v>
      </c>
      <c r="B8" s="449" t="s">
        <v>318</v>
      </c>
      <c r="C8" s="450">
        <f>'Scénarios 27-30'!$E$80</f>
        <v>0</v>
      </c>
      <c r="D8" s="738">
        <v>0.1</v>
      </c>
      <c r="E8" s="740">
        <f>SUM(C8*D8)</f>
        <v>0</v>
      </c>
    </row>
    <row r="9" spans="1:5" ht="15" thickBot="1">
      <c r="A9" s="602" t="s">
        <v>608</v>
      </c>
      <c r="B9" s="603" t="s">
        <v>319</v>
      </c>
      <c r="C9" s="604">
        <f>'Scénarios 32-33'!$E$44</f>
        <v>0</v>
      </c>
      <c r="D9" s="739">
        <v>0.05</v>
      </c>
      <c r="E9" s="741">
        <f>SUM(C9*D9)</f>
        <v>0</v>
      </c>
    </row>
    <row r="10" spans="1:5" ht="15">
      <c r="A10" s="451"/>
      <c r="B10" s="451"/>
      <c r="C10" s="451"/>
      <c r="D10" s="452"/>
      <c r="E10" s="451"/>
    </row>
    <row r="11" spans="1:5" ht="12.75">
      <c r="A11" s="453"/>
      <c r="B11" s="453"/>
      <c r="C11" s="453"/>
      <c r="D11" s="454">
        <f>SUM(D5:D9)</f>
        <v>1</v>
      </c>
      <c r="E11" s="455"/>
    </row>
    <row r="12" spans="1:5" ht="13.5" thickBot="1">
      <c r="A12" s="447"/>
      <c r="B12" s="447"/>
      <c r="C12" s="447"/>
      <c r="D12" s="447"/>
      <c r="E12" s="447"/>
    </row>
    <row r="13" spans="1:5" ht="18" thickBot="1">
      <c r="A13" s="447"/>
      <c r="B13" s="447"/>
      <c r="C13" s="447"/>
      <c r="D13" s="456" t="s">
        <v>604</v>
      </c>
      <c r="E13" s="457">
        <f>SUM(E5:E9)</f>
        <v>0</v>
      </c>
    </row>
    <row r="17" ht="13.5" thickBot="1"/>
    <row r="18" spans="1:5" ht="16.5" customHeight="1" thickBot="1">
      <c r="A18" s="802" t="s">
        <v>725</v>
      </c>
      <c r="B18" s="803"/>
      <c r="C18" s="803"/>
      <c r="D18" s="803"/>
      <c r="E18" s="804"/>
    </row>
    <row r="19" spans="1:5" ht="45" customHeight="1">
      <c r="A19" s="745" t="s">
        <v>402</v>
      </c>
      <c r="B19" s="746" t="s">
        <v>599</v>
      </c>
      <c r="C19" s="747" t="s">
        <v>601</v>
      </c>
      <c r="D19" s="748" t="s">
        <v>600</v>
      </c>
      <c r="E19" s="749" t="s">
        <v>602</v>
      </c>
    </row>
    <row r="20" spans="1:5" ht="15">
      <c r="A20" s="601" t="s">
        <v>607</v>
      </c>
      <c r="B20" s="449">
        <v>31</v>
      </c>
      <c r="C20" s="450">
        <f>'Scénario 31'!$E$24</f>
        <v>0</v>
      </c>
      <c r="D20" s="738">
        <v>1</v>
      </c>
      <c r="E20" s="740">
        <f>SUM(C20*D20)</f>
        <v>0</v>
      </c>
    </row>
    <row r="21" spans="1:5" ht="15">
      <c r="A21" s="451"/>
      <c r="B21" s="451"/>
      <c r="C21" s="451"/>
      <c r="D21" s="452"/>
      <c r="E21" s="451"/>
    </row>
    <row r="22" spans="1:5" ht="12.75">
      <c r="A22" s="453"/>
      <c r="B22" s="453"/>
      <c r="C22" s="453"/>
      <c r="D22" s="454">
        <f>SUM(D20:D20)</f>
        <v>1</v>
      </c>
      <c r="E22" s="455"/>
    </row>
    <row r="23" spans="1:5" ht="13.5" thickBot="1">
      <c r="A23" s="447"/>
      <c r="B23" s="447"/>
      <c r="C23" s="447"/>
      <c r="D23" s="447"/>
      <c r="E23" s="447"/>
    </row>
    <row r="24" spans="1:5" ht="18" thickBot="1">
      <c r="A24" s="447"/>
      <c r="B24" s="447"/>
      <c r="C24" s="447"/>
      <c r="D24" s="456" t="s">
        <v>604</v>
      </c>
      <c r="E24" s="457">
        <f>SUM(E20:E20)</f>
        <v>0</v>
      </c>
    </row>
  </sheetData>
  <sheetProtection password="E449" sheet="1"/>
  <mergeCells count="2">
    <mergeCell ref="A3:E3"/>
    <mergeCell ref="A18:E18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scale="90" r:id="rId1"/>
  <headerFooter differentFirst="1">
    <oddHeader>&amp;R 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1"/>
  <sheetViews>
    <sheetView zoomScale="85" zoomScaleNormal="85" zoomScalePageLayoutView="0" workbookViewId="0" topLeftCell="A1">
      <selection activeCell="A2" sqref="A2:IV2"/>
    </sheetView>
  </sheetViews>
  <sheetFormatPr defaultColWidth="9.140625" defaultRowHeight="12.75"/>
  <cols>
    <col min="2" max="2" width="29.7109375" style="0" customWidth="1"/>
    <col min="3" max="3" width="28.421875" style="0" customWidth="1"/>
    <col min="5" max="5" width="16.7109375" style="0" customWidth="1"/>
    <col min="6" max="6" width="74.421875" style="0" customWidth="1"/>
  </cols>
  <sheetData>
    <row r="1" spans="1:3" ht="13.5" thickBot="1">
      <c r="A1" s="487" t="s">
        <v>332</v>
      </c>
      <c r="B1" s="13"/>
      <c r="C1" s="13"/>
    </row>
    <row r="2" spans="1:6" ht="13.5" thickBot="1">
      <c r="A2" s="381" t="s">
        <v>5</v>
      </c>
      <c r="B2" s="827" t="s">
        <v>561</v>
      </c>
      <c r="C2" s="828"/>
      <c r="D2" s="829"/>
      <c r="E2" s="830"/>
      <c r="F2" s="378" t="s">
        <v>0</v>
      </c>
    </row>
    <row r="3" spans="1:6" ht="14.25" thickBot="1">
      <c r="A3" s="493">
        <v>1</v>
      </c>
      <c r="B3" s="829" t="s">
        <v>286</v>
      </c>
      <c r="C3" s="830"/>
      <c r="D3" s="831"/>
      <c r="E3" s="832"/>
      <c r="F3" s="380" t="s">
        <v>550</v>
      </c>
    </row>
    <row r="4" spans="1:6" ht="12.75">
      <c r="A4" s="814">
        <v>2</v>
      </c>
      <c r="B4" s="820" t="s">
        <v>275</v>
      </c>
      <c r="C4" s="495" t="s">
        <v>36</v>
      </c>
      <c r="D4" s="823"/>
      <c r="E4" s="824"/>
      <c r="F4" s="805" t="s">
        <v>551</v>
      </c>
    </row>
    <row r="5" spans="1:6" ht="12.75">
      <c r="A5" s="815"/>
      <c r="B5" s="821"/>
      <c r="C5" s="495" t="s">
        <v>408</v>
      </c>
      <c r="D5" s="808" t="s">
        <v>257</v>
      </c>
      <c r="E5" s="809"/>
      <c r="F5" s="806"/>
    </row>
    <row r="6" spans="1:6" ht="51" customHeight="1" thickBot="1">
      <c r="A6" s="815"/>
      <c r="B6" s="821"/>
      <c r="C6" s="382" t="s">
        <v>610</v>
      </c>
      <c r="D6" s="810" t="s">
        <v>429</v>
      </c>
      <c r="E6" s="811"/>
      <c r="F6" s="806"/>
    </row>
    <row r="7" spans="1:6" ht="13.5" thickBot="1">
      <c r="A7" s="816"/>
      <c r="B7" s="822"/>
      <c r="C7" s="382" t="s">
        <v>331</v>
      </c>
      <c r="D7" s="812" t="s">
        <v>292</v>
      </c>
      <c r="E7" s="813"/>
      <c r="F7" s="807"/>
    </row>
    <row r="8" spans="1:6" ht="14.25" thickBot="1">
      <c r="A8" s="494">
        <v>3</v>
      </c>
      <c r="B8" s="496" t="s">
        <v>549</v>
      </c>
      <c r="C8" s="497" t="s">
        <v>258</v>
      </c>
      <c r="D8" s="386" t="s">
        <v>259</v>
      </c>
      <c r="E8" s="387"/>
      <c r="F8" s="379" t="s">
        <v>287</v>
      </c>
    </row>
    <row r="9" spans="1:6" ht="13.5" thickBot="1">
      <c r="A9" s="493">
        <v>4</v>
      </c>
      <c r="B9" s="833" t="s">
        <v>276</v>
      </c>
      <c r="C9" s="834"/>
      <c r="D9" s="359" t="s">
        <v>260</v>
      </c>
      <c r="E9" s="360"/>
      <c r="F9" s="589" t="s">
        <v>399</v>
      </c>
    </row>
    <row r="10" spans="1:6" ht="13.5" thickBot="1">
      <c r="A10" s="493">
        <v>5</v>
      </c>
      <c r="B10" s="825" t="s">
        <v>277</v>
      </c>
      <c r="C10" s="826"/>
      <c r="D10" s="361" t="s">
        <v>262</v>
      </c>
      <c r="E10" s="362">
        <f>E8/1000*E9</f>
        <v>0</v>
      </c>
      <c r="F10" s="363" t="s">
        <v>554</v>
      </c>
    </row>
    <row r="11" spans="1:6" ht="27" thickBot="1">
      <c r="A11" s="814">
        <v>6</v>
      </c>
      <c r="B11" s="820" t="s">
        <v>288</v>
      </c>
      <c r="C11" s="382" t="s">
        <v>290</v>
      </c>
      <c r="D11" s="388" t="s">
        <v>263</v>
      </c>
      <c r="E11" s="508">
        <v>50</v>
      </c>
      <c r="F11" s="509" t="s">
        <v>553</v>
      </c>
    </row>
    <row r="12" spans="1:6" ht="30.75" customHeight="1" thickBot="1">
      <c r="A12" s="815"/>
      <c r="B12" s="821"/>
      <c r="C12" s="382" t="s">
        <v>278</v>
      </c>
      <c r="D12" s="389" t="s">
        <v>264</v>
      </c>
      <c r="E12" s="390">
        <f>E8/E11</f>
        <v>0</v>
      </c>
      <c r="F12" s="391" t="s">
        <v>434</v>
      </c>
    </row>
    <row r="13" spans="1:6" ht="13.5" thickBot="1">
      <c r="A13" s="815"/>
      <c r="B13" s="821"/>
      <c r="C13" s="382" t="s">
        <v>279</v>
      </c>
      <c r="D13" s="359" t="s">
        <v>265</v>
      </c>
      <c r="E13" s="360"/>
      <c r="F13" s="564" t="s">
        <v>399</v>
      </c>
    </row>
    <row r="14" spans="1:6" ht="13.5" thickBot="1">
      <c r="A14" s="816"/>
      <c r="B14" s="822"/>
      <c r="C14" s="498" t="s">
        <v>280</v>
      </c>
      <c r="D14" s="361" t="s">
        <v>266</v>
      </c>
      <c r="E14" s="366">
        <f>E12*E13</f>
        <v>0</v>
      </c>
      <c r="F14" s="363" t="s">
        <v>435</v>
      </c>
    </row>
    <row r="15" spans="1:6" ht="13.5" thickBot="1">
      <c r="A15" s="493">
        <v>7</v>
      </c>
      <c r="B15" s="499" t="s">
        <v>281</v>
      </c>
      <c r="C15" s="500" t="s">
        <v>282</v>
      </c>
      <c r="D15" s="359" t="s">
        <v>267</v>
      </c>
      <c r="E15" s="367"/>
      <c r="F15" s="563" t="s">
        <v>399</v>
      </c>
    </row>
    <row r="16" spans="1:6" ht="13.5" thickBot="1">
      <c r="A16" s="814">
        <v>8</v>
      </c>
      <c r="B16" s="817" t="s">
        <v>283</v>
      </c>
      <c r="C16" s="500" t="s">
        <v>284</v>
      </c>
      <c r="D16" s="392" t="s">
        <v>268</v>
      </c>
      <c r="E16" s="393">
        <f>E8/1000*E15</f>
        <v>0</v>
      </c>
      <c r="F16" s="565" t="s">
        <v>436</v>
      </c>
    </row>
    <row r="17" spans="1:6" ht="13.5" thickBot="1">
      <c r="A17" s="815"/>
      <c r="B17" s="818"/>
      <c r="C17" s="500" t="s">
        <v>285</v>
      </c>
      <c r="D17" s="395" t="s">
        <v>269</v>
      </c>
      <c r="E17" s="396"/>
      <c r="F17" s="564" t="s">
        <v>403</v>
      </c>
    </row>
    <row r="18" spans="1:6" ht="13.5" thickBot="1">
      <c r="A18" s="816"/>
      <c r="B18" s="819"/>
      <c r="C18" s="498" t="s">
        <v>291</v>
      </c>
      <c r="D18" s="361" t="s">
        <v>270</v>
      </c>
      <c r="E18" s="362">
        <f>E16*E17</f>
        <v>0</v>
      </c>
      <c r="F18" s="363" t="s">
        <v>437</v>
      </c>
    </row>
    <row r="19" spans="1:6" ht="13.5" thickBot="1">
      <c r="A19" s="501"/>
      <c r="B19" s="835" t="s">
        <v>289</v>
      </c>
      <c r="C19" s="836"/>
      <c r="D19" s="370" t="s">
        <v>271</v>
      </c>
      <c r="E19" s="371">
        <f>E10+E14+E18</f>
        <v>0</v>
      </c>
      <c r="F19" s="372" t="s">
        <v>438</v>
      </c>
    </row>
    <row r="20" ht="12.75">
      <c r="A20" s="355"/>
    </row>
    <row r="21" ht="13.5" thickBot="1">
      <c r="A21" s="487" t="s">
        <v>333</v>
      </c>
    </row>
    <row r="22" spans="1:6" ht="14.25" thickBot="1">
      <c r="A22" s="381" t="s">
        <v>5</v>
      </c>
      <c r="B22" s="827" t="s">
        <v>570</v>
      </c>
      <c r="C22" s="828"/>
      <c r="D22" s="837"/>
      <c r="E22" s="838"/>
      <c r="F22" s="378" t="s">
        <v>0</v>
      </c>
    </row>
    <row r="23" spans="1:6" ht="14.25" thickBot="1">
      <c r="A23" s="493">
        <v>1</v>
      </c>
      <c r="B23" s="829" t="s">
        <v>286</v>
      </c>
      <c r="C23" s="830"/>
      <c r="D23" s="839"/>
      <c r="E23" s="840"/>
      <c r="F23" s="380" t="s">
        <v>550</v>
      </c>
    </row>
    <row r="24" spans="1:6" ht="12.75">
      <c r="A24" s="814">
        <v>2</v>
      </c>
      <c r="B24" s="820" t="s">
        <v>275</v>
      </c>
      <c r="C24" s="503" t="s">
        <v>36</v>
      </c>
      <c r="D24" s="846"/>
      <c r="E24" s="847"/>
      <c r="F24" s="805" t="s">
        <v>551</v>
      </c>
    </row>
    <row r="25" spans="1:6" ht="12.75">
      <c r="A25" s="815"/>
      <c r="B25" s="821"/>
      <c r="C25" s="495" t="s">
        <v>408</v>
      </c>
      <c r="D25" s="848" t="s">
        <v>272</v>
      </c>
      <c r="E25" s="849"/>
      <c r="F25" s="806"/>
    </row>
    <row r="26" spans="1:6" ht="13.5" thickBot="1">
      <c r="A26" s="815"/>
      <c r="B26" s="821"/>
      <c r="C26" s="382" t="s">
        <v>610</v>
      </c>
      <c r="D26" s="848" t="s">
        <v>433</v>
      </c>
      <c r="E26" s="849"/>
      <c r="F26" s="806"/>
    </row>
    <row r="27" spans="1:6" ht="13.5" thickBot="1">
      <c r="A27" s="816"/>
      <c r="B27" s="822"/>
      <c r="C27" s="382" t="s">
        <v>331</v>
      </c>
      <c r="D27" s="844" t="s">
        <v>365</v>
      </c>
      <c r="E27" s="845"/>
      <c r="F27" s="807"/>
    </row>
    <row r="28" spans="1:6" ht="13.5" thickBot="1">
      <c r="A28" s="494">
        <v>3</v>
      </c>
      <c r="B28" s="504" t="s">
        <v>329</v>
      </c>
      <c r="C28" s="497" t="s">
        <v>273</v>
      </c>
      <c r="D28" s="606" t="s">
        <v>259</v>
      </c>
      <c r="E28" s="387"/>
      <c r="F28" s="379" t="s">
        <v>287</v>
      </c>
    </row>
    <row r="29" spans="1:6" ht="12.75">
      <c r="A29" s="850">
        <v>4</v>
      </c>
      <c r="B29" s="853" t="s">
        <v>276</v>
      </c>
      <c r="C29" s="505" t="s">
        <v>524</v>
      </c>
      <c r="D29" s="397" t="s">
        <v>260</v>
      </c>
      <c r="E29" s="398"/>
      <c r="F29" s="561" t="s">
        <v>399</v>
      </c>
    </row>
    <row r="30" spans="1:6" ht="26.25">
      <c r="A30" s="851"/>
      <c r="B30" s="854"/>
      <c r="C30" s="491" t="s">
        <v>546</v>
      </c>
      <c r="D30" s="400" t="s">
        <v>262</v>
      </c>
      <c r="E30" s="401"/>
      <c r="F30" s="562" t="s">
        <v>399</v>
      </c>
    </row>
    <row r="31" spans="1:6" ht="30.75" customHeight="1">
      <c r="A31" s="851"/>
      <c r="B31" s="854"/>
      <c r="C31" s="506" t="s">
        <v>421</v>
      </c>
      <c r="D31" s="417" t="s">
        <v>263</v>
      </c>
      <c r="E31" s="403">
        <f>E29*E30</f>
        <v>0</v>
      </c>
      <c r="F31" s="404" t="s">
        <v>439</v>
      </c>
    </row>
    <row r="32" spans="1:6" ht="13.5" thickBot="1">
      <c r="A32" s="852"/>
      <c r="B32" s="855"/>
      <c r="C32" s="507" t="s">
        <v>537</v>
      </c>
      <c r="D32" s="375" t="s">
        <v>264</v>
      </c>
      <c r="E32" s="377">
        <f>E29+E31</f>
        <v>0</v>
      </c>
      <c r="F32" s="376" t="s">
        <v>440</v>
      </c>
    </row>
    <row r="33" spans="1:6" ht="13.5" thickBot="1">
      <c r="A33" s="493">
        <v>5</v>
      </c>
      <c r="B33" s="825" t="s">
        <v>277</v>
      </c>
      <c r="C33" s="826"/>
      <c r="D33" s="361" t="s">
        <v>265</v>
      </c>
      <c r="E33" s="362">
        <f>E28/1000*E32</f>
        <v>0</v>
      </c>
      <c r="F33" s="363" t="s">
        <v>441</v>
      </c>
    </row>
    <row r="34" spans="1:6" ht="13.5" thickBot="1">
      <c r="A34" s="493">
        <v>6</v>
      </c>
      <c r="B34" s="499" t="s">
        <v>281</v>
      </c>
      <c r="C34" s="500" t="s">
        <v>282</v>
      </c>
      <c r="D34" s="374" t="s">
        <v>266</v>
      </c>
      <c r="E34" s="367"/>
      <c r="F34" s="563" t="s">
        <v>403</v>
      </c>
    </row>
    <row r="35" spans="1:6" ht="13.5" thickBot="1">
      <c r="A35" s="814">
        <v>7</v>
      </c>
      <c r="B35" s="817" t="s">
        <v>283</v>
      </c>
      <c r="C35" s="500" t="s">
        <v>284</v>
      </c>
      <c r="D35" s="392" t="s">
        <v>267</v>
      </c>
      <c r="E35" s="510">
        <f>E32+E34</f>
        <v>0</v>
      </c>
      <c r="F35" s="565" t="s">
        <v>404</v>
      </c>
    </row>
    <row r="36" spans="1:6" ht="13.5" thickBot="1">
      <c r="A36" s="815"/>
      <c r="B36" s="818"/>
      <c r="C36" s="500" t="s">
        <v>285</v>
      </c>
      <c r="D36" s="395" t="s">
        <v>268</v>
      </c>
      <c r="E36" s="396"/>
      <c r="F36" s="564" t="s">
        <v>403</v>
      </c>
    </row>
    <row r="37" spans="1:6" ht="13.5" thickBot="1">
      <c r="A37" s="816"/>
      <c r="B37" s="819"/>
      <c r="C37" s="498" t="s">
        <v>291</v>
      </c>
      <c r="D37" s="361" t="s">
        <v>269</v>
      </c>
      <c r="E37" s="362">
        <f>E35*E36</f>
        <v>0</v>
      </c>
      <c r="F37" s="363" t="s">
        <v>442</v>
      </c>
    </row>
    <row r="38" spans="1:6" ht="13.5" thickBot="1">
      <c r="A38" s="369"/>
      <c r="B38" s="835" t="s">
        <v>366</v>
      </c>
      <c r="C38" s="836"/>
      <c r="D38" s="370" t="s">
        <v>270</v>
      </c>
      <c r="E38" s="371">
        <f>E33+E37</f>
        <v>0</v>
      </c>
      <c r="F38" s="372" t="s">
        <v>443</v>
      </c>
    </row>
    <row r="40" spans="1:3" ht="13.5" thickBot="1">
      <c r="A40" s="487" t="s">
        <v>334</v>
      </c>
      <c r="B40" s="13"/>
      <c r="C40" s="13"/>
    </row>
    <row r="41" spans="1:6" ht="13.5" thickBot="1">
      <c r="A41" s="381" t="s">
        <v>5</v>
      </c>
      <c r="B41" s="827" t="s">
        <v>561</v>
      </c>
      <c r="C41" s="828"/>
      <c r="D41" s="837"/>
      <c r="E41" s="838"/>
      <c r="F41" s="356" t="s">
        <v>0</v>
      </c>
    </row>
    <row r="42" spans="1:6" ht="14.25" thickBot="1">
      <c r="A42" s="493">
        <v>1</v>
      </c>
      <c r="B42" s="829" t="s">
        <v>286</v>
      </c>
      <c r="C42" s="830"/>
      <c r="D42" s="839"/>
      <c r="E42" s="840"/>
      <c r="F42" s="380" t="s">
        <v>550</v>
      </c>
    </row>
    <row r="43" spans="1:6" ht="12.75">
      <c r="A43" s="814">
        <v>2</v>
      </c>
      <c r="B43" s="820" t="s">
        <v>275</v>
      </c>
      <c r="C43" s="503" t="s">
        <v>36</v>
      </c>
      <c r="D43" s="846"/>
      <c r="E43" s="847"/>
      <c r="F43" s="805" t="s">
        <v>551</v>
      </c>
    </row>
    <row r="44" spans="1:6" ht="12.75">
      <c r="A44" s="815"/>
      <c r="B44" s="821"/>
      <c r="C44" s="495" t="s">
        <v>408</v>
      </c>
      <c r="D44" s="856" t="s">
        <v>257</v>
      </c>
      <c r="E44" s="857"/>
      <c r="F44" s="806"/>
    </row>
    <row r="45" spans="1:6" ht="13.5" thickBot="1">
      <c r="A45" s="815"/>
      <c r="B45" s="821"/>
      <c r="C45" s="382" t="s">
        <v>610</v>
      </c>
      <c r="D45" s="856" t="s">
        <v>431</v>
      </c>
      <c r="E45" s="857"/>
      <c r="F45" s="806"/>
    </row>
    <row r="46" spans="1:6" ht="13.5" thickBot="1">
      <c r="A46" s="816"/>
      <c r="B46" s="822"/>
      <c r="C46" s="382" t="s">
        <v>331</v>
      </c>
      <c r="D46" s="812" t="s">
        <v>292</v>
      </c>
      <c r="E46" s="813"/>
      <c r="F46" s="807"/>
    </row>
    <row r="47" spans="1:6" ht="12.75">
      <c r="A47" s="815">
        <v>3</v>
      </c>
      <c r="B47" s="858" t="s">
        <v>364</v>
      </c>
      <c r="C47" s="511" t="s">
        <v>258</v>
      </c>
      <c r="D47" s="406" t="s">
        <v>259</v>
      </c>
      <c r="E47" s="407"/>
      <c r="F47" s="841" t="s">
        <v>287</v>
      </c>
    </row>
    <row r="48" spans="1:6" ht="12.75">
      <c r="A48" s="815"/>
      <c r="B48" s="859"/>
      <c r="C48" s="512" t="s">
        <v>293</v>
      </c>
      <c r="D48" s="408" t="s">
        <v>260</v>
      </c>
      <c r="E48" s="409"/>
      <c r="F48" s="842"/>
    </row>
    <row r="49" spans="1:6" ht="13.5" thickBot="1">
      <c r="A49" s="816"/>
      <c r="B49" s="860"/>
      <c r="C49" s="503" t="s">
        <v>294</v>
      </c>
      <c r="D49" s="375" t="s">
        <v>262</v>
      </c>
      <c r="E49" s="410">
        <f>E47+E48</f>
        <v>0</v>
      </c>
      <c r="F49" s="376" t="s">
        <v>444</v>
      </c>
    </row>
    <row r="50" spans="1:6" ht="12.75">
      <c r="A50" s="850">
        <v>4</v>
      </c>
      <c r="B50" s="858" t="s">
        <v>276</v>
      </c>
      <c r="C50" s="505" t="s">
        <v>524</v>
      </c>
      <c r="D50" s="411" t="s">
        <v>263</v>
      </c>
      <c r="E50" s="412"/>
      <c r="F50" s="563" t="s">
        <v>399</v>
      </c>
    </row>
    <row r="51" spans="1:6" ht="13.5" thickBot="1">
      <c r="A51" s="851"/>
      <c r="B51" s="859"/>
      <c r="C51" s="513" t="s">
        <v>17</v>
      </c>
      <c r="D51" s="400" t="s">
        <v>264</v>
      </c>
      <c r="E51" s="401"/>
      <c r="F51" s="585" t="s">
        <v>399</v>
      </c>
    </row>
    <row r="52" spans="1:6" ht="27" thickBot="1">
      <c r="A52" s="851"/>
      <c r="B52" s="859"/>
      <c r="C52" s="514" t="s">
        <v>545</v>
      </c>
      <c r="D52" s="479" t="s">
        <v>265</v>
      </c>
      <c r="E52" s="413"/>
      <c r="F52" s="564" t="s">
        <v>399</v>
      </c>
    </row>
    <row r="53" spans="1:6" ht="27">
      <c r="A53" s="851"/>
      <c r="B53" s="859"/>
      <c r="C53" s="506" t="s">
        <v>555</v>
      </c>
      <c r="D53" s="492" t="s">
        <v>266</v>
      </c>
      <c r="E53" s="414">
        <f>E50*E51*E52</f>
        <v>0</v>
      </c>
      <c r="F53" s="415" t="s">
        <v>445</v>
      </c>
    </row>
    <row r="54" spans="1:6" ht="13.5" thickBot="1">
      <c r="A54" s="852"/>
      <c r="B54" s="860"/>
      <c r="C54" s="515" t="s">
        <v>537</v>
      </c>
      <c r="D54" s="375" t="s">
        <v>267</v>
      </c>
      <c r="E54" s="377">
        <f>E50+E53</f>
        <v>0</v>
      </c>
      <c r="F54" s="376" t="s">
        <v>446</v>
      </c>
    </row>
    <row r="55" spans="1:6" ht="13.5" thickBot="1">
      <c r="A55" s="502">
        <v>5</v>
      </c>
      <c r="B55" s="825" t="s">
        <v>277</v>
      </c>
      <c r="C55" s="826"/>
      <c r="D55" s="361" t="s">
        <v>268</v>
      </c>
      <c r="E55" s="362">
        <f>E49/1000*E54</f>
        <v>0</v>
      </c>
      <c r="F55" s="363" t="s">
        <v>447</v>
      </c>
    </row>
    <row r="56" spans="1:6" ht="13.5" thickBot="1">
      <c r="A56" s="850">
        <v>6</v>
      </c>
      <c r="B56" s="820" t="s">
        <v>288</v>
      </c>
      <c r="C56" s="382" t="s">
        <v>556</v>
      </c>
      <c r="D56" s="416" t="s">
        <v>269</v>
      </c>
      <c r="E56" s="516">
        <v>100</v>
      </c>
      <c r="F56" s="517" t="s">
        <v>557</v>
      </c>
    </row>
    <row r="57" spans="1:6" ht="13.5" thickBot="1">
      <c r="A57" s="851"/>
      <c r="B57" s="821"/>
      <c r="C57" s="382" t="s">
        <v>278</v>
      </c>
      <c r="D57" s="417" t="s">
        <v>270</v>
      </c>
      <c r="E57" s="418">
        <f>E49/E56</f>
        <v>0</v>
      </c>
      <c r="F57" s="404" t="s">
        <v>448</v>
      </c>
    </row>
    <row r="58" spans="1:6" ht="13.5" thickBot="1">
      <c r="A58" s="851"/>
      <c r="B58" s="821"/>
      <c r="C58" s="382" t="s">
        <v>519</v>
      </c>
      <c r="D58" s="374" t="s">
        <v>271</v>
      </c>
      <c r="E58" s="373"/>
      <c r="F58" s="564" t="s">
        <v>399</v>
      </c>
    </row>
    <row r="59" spans="1:6" ht="26.25" customHeight="1" thickBot="1">
      <c r="A59" s="852"/>
      <c r="B59" s="822"/>
      <c r="C59" s="498" t="s">
        <v>280</v>
      </c>
      <c r="D59" s="361" t="s">
        <v>296</v>
      </c>
      <c r="E59" s="366">
        <f>E57*E58</f>
        <v>0</v>
      </c>
      <c r="F59" s="363" t="s">
        <v>449</v>
      </c>
    </row>
    <row r="60" spans="1:6" ht="13.5" thickBot="1">
      <c r="A60" s="502">
        <v>7</v>
      </c>
      <c r="B60" s="499" t="s">
        <v>281</v>
      </c>
      <c r="C60" s="500" t="s">
        <v>282</v>
      </c>
      <c r="D60" s="374" t="s">
        <v>297</v>
      </c>
      <c r="E60" s="367"/>
      <c r="F60" s="589" t="s">
        <v>403</v>
      </c>
    </row>
    <row r="61" spans="1:6" ht="13.5" thickBot="1">
      <c r="A61" s="850">
        <v>8</v>
      </c>
      <c r="B61" s="820" t="s">
        <v>298</v>
      </c>
      <c r="C61" s="500" t="s">
        <v>284</v>
      </c>
      <c r="D61" s="419" t="s">
        <v>299</v>
      </c>
      <c r="E61" s="420">
        <f>E47/1000*E60</f>
        <v>0</v>
      </c>
      <c r="F61" s="421" t="s">
        <v>450</v>
      </c>
    </row>
    <row r="62" spans="1:6" ht="13.5" thickBot="1">
      <c r="A62" s="851"/>
      <c r="B62" s="821"/>
      <c r="C62" s="500" t="s">
        <v>285</v>
      </c>
      <c r="D62" s="422" t="s">
        <v>300</v>
      </c>
      <c r="E62" s="423"/>
      <c r="F62" s="585" t="s">
        <v>403</v>
      </c>
    </row>
    <row r="63" spans="1:6" ht="13.5" thickBot="1">
      <c r="A63" s="852"/>
      <c r="B63" s="822"/>
      <c r="C63" s="382" t="s">
        <v>283</v>
      </c>
      <c r="D63" s="375" t="s">
        <v>301</v>
      </c>
      <c r="E63" s="377">
        <f>E61*E62</f>
        <v>0</v>
      </c>
      <c r="F63" s="376" t="s">
        <v>451</v>
      </c>
    </row>
    <row r="64" spans="1:6" ht="13.5" thickBot="1">
      <c r="A64" s="850">
        <v>9</v>
      </c>
      <c r="B64" s="820" t="s">
        <v>293</v>
      </c>
      <c r="C64" s="500" t="s">
        <v>284</v>
      </c>
      <c r="D64" s="419" t="s">
        <v>302</v>
      </c>
      <c r="E64" s="424">
        <f>E48/1000*E60</f>
        <v>0</v>
      </c>
      <c r="F64" s="421" t="s">
        <v>452</v>
      </c>
    </row>
    <row r="65" spans="1:6" ht="13.5" thickBot="1">
      <c r="A65" s="851"/>
      <c r="B65" s="821"/>
      <c r="C65" s="500" t="s">
        <v>285</v>
      </c>
      <c r="D65" s="422" t="s">
        <v>303</v>
      </c>
      <c r="E65" s="425"/>
      <c r="F65" s="585" t="s">
        <v>403</v>
      </c>
    </row>
    <row r="66" spans="1:6" ht="13.5" thickBot="1">
      <c r="A66" s="852"/>
      <c r="B66" s="822"/>
      <c r="C66" s="382" t="s">
        <v>283</v>
      </c>
      <c r="D66" s="375" t="s">
        <v>304</v>
      </c>
      <c r="E66" s="377">
        <f>E64*E65</f>
        <v>0</v>
      </c>
      <c r="F66" s="376" t="s">
        <v>453</v>
      </c>
    </row>
    <row r="67" spans="1:6" ht="13.5" thickBot="1">
      <c r="A67" s="502">
        <v>10</v>
      </c>
      <c r="B67" s="825" t="s">
        <v>291</v>
      </c>
      <c r="C67" s="826"/>
      <c r="D67" s="361" t="s">
        <v>305</v>
      </c>
      <c r="E67" s="362">
        <f>E63+E66</f>
        <v>0</v>
      </c>
      <c r="F67" s="363" t="s">
        <v>454</v>
      </c>
    </row>
    <row r="68" spans="1:6" ht="13.5" thickBot="1">
      <c r="A68" s="501"/>
      <c r="B68" s="835" t="s">
        <v>367</v>
      </c>
      <c r="C68" s="836"/>
      <c r="D68" s="370" t="s">
        <v>306</v>
      </c>
      <c r="E68" s="371">
        <f>E55+E59+E67</f>
        <v>0</v>
      </c>
      <c r="F68" s="372" t="s">
        <v>455</v>
      </c>
    </row>
    <row r="69" ht="12.75">
      <c r="A69" s="355"/>
    </row>
    <row r="70" spans="1:3" ht="13.5" thickBot="1">
      <c r="A70" s="487" t="s">
        <v>335</v>
      </c>
      <c r="B70" s="13"/>
      <c r="C70" s="13"/>
    </row>
    <row r="71" spans="1:6" ht="14.25" thickBot="1">
      <c r="A71" s="381" t="s">
        <v>5</v>
      </c>
      <c r="B71" s="827" t="s">
        <v>570</v>
      </c>
      <c r="C71" s="828"/>
      <c r="D71" s="837"/>
      <c r="E71" s="838"/>
      <c r="F71" s="356" t="s">
        <v>0</v>
      </c>
    </row>
    <row r="72" spans="1:6" ht="14.25" thickBot="1">
      <c r="A72" s="493">
        <v>1</v>
      </c>
      <c r="B72" s="829" t="s">
        <v>286</v>
      </c>
      <c r="C72" s="830"/>
      <c r="D72" s="839"/>
      <c r="E72" s="840"/>
      <c r="F72" s="380" t="s">
        <v>550</v>
      </c>
    </row>
    <row r="73" spans="1:6" ht="12.75">
      <c r="A73" s="814">
        <v>2</v>
      </c>
      <c r="B73" s="820" t="s">
        <v>275</v>
      </c>
      <c r="C73" s="503" t="s">
        <v>36</v>
      </c>
      <c r="D73" s="846"/>
      <c r="E73" s="847"/>
      <c r="F73" s="805" t="s">
        <v>551</v>
      </c>
    </row>
    <row r="74" spans="1:6" ht="12.75">
      <c r="A74" s="815"/>
      <c r="B74" s="821"/>
      <c r="C74" s="495" t="s">
        <v>408</v>
      </c>
      <c r="D74" s="861" t="s">
        <v>272</v>
      </c>
      <c r="E74" s="862"/>
      <c r="F74" s="806"/>
    </row>
    <row r="75" spans="1:6" ht="13.5" thickBot="1">
      <c r="A75" s="815"/>
      <c r="B75" s="821"/>
      <c r="C75" s="382" t="s">
        <v>610</v>
      </c>
      <c r="D75" s="861" t="s">
        <v>433</v>
      </c>
      <c r="E75" s="862"/>
      <c r="F75" s="806"/>
    </row>
    <row r="76" spans="1:6" ht="27.75" customHeight="1" thickBot="1">
      <c r="A76" s="816"/>
      <c r="B76" s="822"/>
      <c r="C76" s="382" t="s">
        <v>331</v>
      </c>
      <c r="D76" s="810" t="s">
        <v>419</v>
      </c>
      <c r="E76" s="811"/>
      <c r="F76" s="807"/>
    </row>
    <row r="77" spans="1:6" ht="12.75">
      <c r="A77" s="814">
        <v>3</v>
      </c>
      <c r="B77" s="863" t="s">
        <v>329</v>
      </c>
      <c r="C77" s="865" t="s">
        <v>258</v>
      </c>
      <c r="D77" s="867" t="s">
        <v>259</v>
      </c>
      <c r="E77" s="869"/>
      <c r="F77" s="841" t="s">
        <v>287</v>
      </c>
    </row>
    <row r="78" spans="1:6" ht="13.5" thickBot="1">
      <c r="A78" s="816"/>
      <c r="B78" s="864"/>
      <c r="C78" s="866"/>
      <c r="D78" s="868"/>
      <c r="E78" s="870"/>
      <c r="F78" s="843"/>
    </row>
    <row r="79" spans="1:6" ht="13.5" thickBot="1">
      <c r="A79" s="850">
        <v>4</v>
      </c>
      <c r="B79" s="858" t="s">
        <v>276</v>
      </c>
      <c r="C79" s="490" t="s">
        <v>524</v>
      </c>
      <c r="D79" s="397" t="s">
        <v>260</v>
      </c>
      <c r="E79" s="398"/>
      <c r="F79" s="563" t="s">
        <v>399</v>
      </c>
    </row>
    <row r="80" spans="1:6" ht="34.5" customHeight="1">
      <c r="A80" s="851"/>
      <c r="B80" s="859"/>
      <c r="C80" s="523" t="s">
        <v>420</v>
      </c>
      <c r="D80" s="422" t="s">
        <v>262</v>
      </c>
      <c r="E80" s="401"/>
      <c r="F80" s="585" t="s">
        <v>399</v>
      </c>
    </row>
    <row r="81" spans="1:6" ht="33" customHeight="1" thickBot="1">
      <c r="A81" s="851"/>
      <c r="B81" s="859"/>
      <c r="C81" s="524" t="s">
        <v>421</v>
      </c>
      <c r="D81" s="426" t="s">
        <v>263</v>
      </c>
      <c r="E81" s="427">
        <f>E79*E80</f>
        <v>0</v>
      </c>
      <c r="F81" s="439" t="s">
        <v>439</v>
      </c>
    </row>
    <row r="82" spans="1:6" ht="27">
      <c r="A82" s="851"/>
      <c r="B82" s="859"/>
      <c r="C82" s="521" t="s">
        <v>548</v>
      </c>
      <c r="D82" s="400" t="s">
        <v>264</v>
      </c>
      <c r="E82" s="428"/>
      <c r="F82" s="585" t="s">
        <v>399</v>
      </c>
    </row>
    <row r="83" spans="1:6" ht="13.5" thickBot="1">
      <c r="A83" s="852"/>
      <c r="B83" s="860"/>
      <c r="C83" s="515" t="s">
        <v>537</v>
      </c>
      <c r="D83" s="375" t="s">
        <v>265</v>
      </c>
      <c r="E83" s="377">
        <f>E79+E81+E82</f>
        <v>0</v>
      </c>
      <c r="F83" s="556" t="s">
        <v>456</v>
      </c>
    </row>
    <row r="84" spans="1:6" ht="13.5" thickBot="1">
      <c r="A84" s="502">
        <v>5</v>
      </c>
      <c r="B84" s="825" t="s">
        <v>277</v>
      </c>
      <c r="C84" s="826"/>
      <c r="D84" s="361" t="s">
        <v>266</v>
      </c>
      <c r="E84" s="362">
        <f>E77/1000*E83</f>
        <v>0</v>
      </c>
      <c r="F84" s="363" t="s">
        <v>457</v>
      </c>
    </row>
    <row r="85" spans="1:6" ht="13.5" thickBot="1">
      <c r="A85" s="493">
        <v>6</v>
      </c>
      <c r="B85" s="499" t="s">
        <v>281</v>
      </c>
      <c r="C85" s="500" t="s">
        <v>282</v>
      </c>
      <c r="D85" s="359" t="s">
        <v>267</v>
      </c>
      <c r="E85" s="429"/>
      <c r="F85" s="563" t="s">
        <v>403</v>
      </c>
    </row>
    <row r="86" spans="1:6" ht="13.5" thickBot="1">
      <c r="A86" s="814">
        <v>7</v>
      </c>
      <c r="B86" s="817" t="s">
        <v>283</v>
      </c>
      <c r="C86" s="500" t="s">
        <v>284</v>
      </c>
      <c r="D86" s="392" t="s">
        <v>268</v>
      </c>
      <c r="E86" s="405">
        <f>E77/1000*E85</f>
        <v>0</v>
      </c>
      <c r="F86" s="565" t="s">
        <v>436</v>
      </c>
    </row>
    <row r="87" spans="1:6" ht="13.5" thickBot="1">
      <c r="A87" s="815"/>
      <c r="B87" s="818"/>
      <c r="C87" s="500" t="s">
        <v>285</v>
      </c>
      <c r="D87" s="395" t="s">
        <v>269</v>
      </c>
      <c r="E87" s="396"/>
      <c r="F87" s="564" t="s">
        <v>403</v>
      </c>
    </row>
    <row r="88" spans="1:6" ht="13.5" thickBot="1">
      <c r="A88" s="816"/>
      <c r="B88" s="819"/>
      <c r="C88" s="498" t="s">
        <v>291</v>
      </c>
      <c r="D88" s="361" t="s">
        <v>270</v>
      </c>
      <c r="E88" s="362">
        <f>E86*E87</f>
        <v>0</v>
      </c>
      <c r="F88" s="363" t="s">
        <v>437</v>
      </c>
    </row>
    <row r="89" spans="1:6" ht="13.5" thickBot="1">
      <c r="A89" s="501"/>
      <c r="B89" s="835" t="s">
        <v>368</v>
      </c>
      <c r="C89" s="836"/>
      <c r="D89" s="370" t="s">
        <v>271</v>
      </c>
      <c r="E89" s="371">
        <f>E84+E88</f>
        <v>0</v>
      </c>
      <c r="F89" s="372" t="s">
        <v>458</v>
      </c>
    </row>
    <row r="92" spans="1:3" ht="13.5" thickBot="1">
      <c r="A92" s="487" t="s">
        <v>336</v>
      </c>
      <c r="B92" s="13"/>
      <c r="C92" s="13"/>
    </row>
    <row r="93" spans="1:6" ht="13.5" thickBot="1">
      <c r="A93" s="381" t="s">
        <v>5</v>
      </c>
      <c r="B93" s="827" t="s">
        <v>561</v>
      </c>
      <c r="C93" s="828"/>
      <c r="D93" s="837"/>
      <c r="E93" s="838"/>
      <c r="F93" s="356" t="s">
        <v>0</v>
      </c>
    </row>
    <row r="94" spans="1:6" ht="14.25" thickBot="1">
      <c r="A94" s="493">
        <v>1</v>
      </c>
      <c r="B94" s="829" t="s">
        <v>286</v>
      </c>
      <c r="C94" s="830"/>
      <c r="D94" s="831"/>
      <c r="E94" s="832"/>
      <c r="F94" s="380" t="s">
        <v>550</v>
      </c>
    </row>
    <row r="95" spans="1:6" ht="12.75">
      <c r="A95" s="814">
        <v>2</v>
      </c>
      <c r="B95" s="820" t="s">
        <v>275</v>
      </c>
      <c r="C95" s="503" t="s">
        <v>36</v>
      </c>
      <c r="D95" s="871"/>
      <c r="E95" s="872"/>
      <c r="F95" s="805" t="s">
        <v>551</v>
      </c>
    </row>
    <row r="96" spans="1:6" ht="12.75">
      <c r="A96" s="815"/>
      <c r="B96" s="821"/>
      <c r="C96" s="495" t="s">
        <v>408</v>
      </c>
      <c r="D96" s="856" t="s">
        <v>307</v>
      </c>
      <c r="E96" s="857"/>
      <c r="F96" s="806"/>
    </row>
    <row r="97" spans="1:6" ht="41.25" customHeight="1" thickBot="1">
      <c r="A97" s="815"/>
      <c r="B97" s="821"/>
      <c r="C97" s="382" t="s">
        <v>610</v>
      </c>
      <c r="D97" s="873" t="s">
        <v>429</v>
      </c>
      <c r="E97" s="874"/>
      <c r="F97" s="806"/>
    </row>
    <row r="98" spans="1:6" ht="13.5" thickBot="1">
      <c r="A98" s="816"/>
      <c r="B98" s="822"/>
      <c r="C98" s="382" t="s">
        <v>331</v>
      </c>
      <c r="D98" s="812" t="s">
        <v>292</v>
      </c>
      <c r="E98" s="813"/>
      <c r="F98" s="807"/>
    </row>
    <row r="99" spans="1:6" ht="13.5" thickBot="1">
      <c r="A99" s="494">
        <v>3</v>
      </c>
      <c r="B99" s="525" t="s">
        <v>364</v>
      </c>
      <c r="C99" s="522" t="s">
        <v>258</v>
      </c>
      <c r="D99" s="386" t="s">
        <v>259</v>
      </c>
      <c r="E99" s="387"/>
      <c r="F99" s="379" t="s">
        <v>287</v>
      </c>
    </row>
    <row r="100" spans="1:6" ht="13.5" thickBot="1">
      <c r="A100" s="493">
        <v>4</v>
      </c>
      <c r="B100" s="829" t="s">
        <v>276</v>
      </c>
      <c r="C100" s="875"/>
      <c r="D100" s="359" t="s">
        <v>260</v>
      </c>
      <c r="E100" s="360"/>
      <c r="F100" s="589" t="s">
        <v>399</v>
      </c>
    </row>
    <row r="101" spans="1:6" ht="13.5" thickBot="1">
      <c r="A101" s="493">
        <v>5</v>
      </c>
      <c r="B101" s="825" t="s">
        <v>277</v>
      </c>
      <c r="C101" s="826"/>
      <c r="D101" s="361" t="s">
        <v>262</v>
      </c>
      <c r="E101" s="362">
        <f>E99/1000*E100</f>
        <v>0</v>
      </c>
      <c r="F101" s="363" t="s">
        <v>459</v>
      </c>
    </row>
    <row r="102" spans="1:6" ht="13.5" thickBot="1">
      <c r="A102" s="814">
        <v>6</v>
      </c>
      <c r="B102" s="820" t="s">
        <v>288</v>
      </c>
      <c r="C102" s="382" t="s">
        <v>556</v>
      </c>
      <c r="D102" s="388" t="s">
        <v>263</v>
      </c>
      <c r="E102" s="526">
        <v>50</v>
      </c>
      <c r="F102" s="527" t="s">
        <v>557</v>
      </c>
    </row>
    <row r="103" spans="1:6" ht="13.5" thickBot="1">
      <c r="A103" s="815"/>
      <c r="B103" s="821"/>
      <c r="C103" s="382" t="s">
        <v>278</v>
      </c>
      <c r="D103" s="389" t="s">
        <v>264</v>
      </c>
      <c r="E103" s="390">
        <f>E99/E102</f>
        <v>0</v>
      </c>
      <c r="F103" s="391" t="s">
        <v>434</v>
      </c>
    </row>
    <row r="104" spans="1:6" ht="13.5" thickBot="1">
      <c r="A104" s="815"/>
      <c r="B104" s="821"/>
      <c r="C104" s="382" t="s">
        <v>279</v>
      </c>
      <c r="D104" s="395" t="s">
        <v>265</v>
      </c>
      <c r="E104" s="430"/>
      <c r="F104" s="590" t="s">
        <v>399</v>
      </c>
    </row>
    <row r="105" spans="1:6" ht="13.5" thickBot="1">
      <c r="A105" s="816"/>
      <c r="B105" s="822"/>
      <c r="C105" s="498" t="s">
        <v>280</v>
      </c>
      <c r="D105" s="361" t="s">
        <v>266</v>
      </c>
      <c r="E105" s="362">
        <f>E103*E104</f>
        <v>0</v>
      </c>
      <c r="F105" s="591" t="s">
        <v>435</v>
      </c>
    </row>
    <row r="106" spans="1:6" ht="13.5" thickBot="1">
      <c r="A106" s="493">
        <v>7</v>
      </c>
      <c r="B106" s="499" t="s">
        <v>281</v>
      </c>
      <c r="C106" s="500" t="s">
        <v>282</v>
      </c>
      <c r="D106" s="359" t="s">
        <v>267</v>
      </c>
      <c r="E106" s="429"/>
      <c r="F106" s="563" t="s">
        <v>403</v>
      </c>
    </row>
    <row r="107" spans="1:6" ht="13.5" thickBot="1">
      <c r="A107" s="814">
        <v>8</v>
      </c>
      <c r="B107" s="817" t="s">
        <v>283</v>
      </c>
      <c r="C107" s="500" t="s">
        <v>284</v>
      </c>
      <c r="D107" s="392" t="s">
        <v>268</v>
      </c>
      <c r="E107" s="405">
        <f>E99/1000*E106</f>
        <v>0</v>
      </c>
      <c r="F107" s="565" t="s">
        <v>436</v>
      </c>
    </row>
    <row r="108" spans="1:6" ht="13.5" thickBot="1">
      <c r="A108" s="815"/>
      <c r="B108" s="818"/>
      <c r="C108" s="500" t="s">
        <v>285</v>
      </c>
      <c r="D108" s="395" t="s">
        <v>269</v>
      </c>
      <c r="E108" s="396"/>
      <c r="F108" s="564" t="s">
        <v>403</v>
      </c>
    </row>
    <row r="109" spans="1:6" ht="13.5" thickBot="1">
      <c r="A109" s="816"/>
      <c r="B109" s="819"/>
      <c r="C109" s="498" t="s">
        <v>291</v>
      </c>
      <c r="D109" s="361" t="s">
        <v>270</v>
      </c>
      <c r="E109" s="362">
        <f>E107*E108</f>
        <v>0</v>
      </c>
      <c r="F109" s="363" t="s">
        <v>437</v>
      </c>
    </row>
    <row r="110" spans="1:6" ht="13.5" thickBot="1">
      <c r="A110" s="501"/>
      <c r="B110" s="835" t="s">
        <v>369</v>
      </c>
      <c r="C110" s="836"/>
      <c r="D110" s="370" t="s">
        <v>271</v>
      </c>
      <c r="E110" s="371">
        <f>E101+E105+E109</f>
        <v>0</v>
      </c>
      <c r="F110" s="372" t="s">
        <v>460</v>
      </c>
    </row>
    <row r="112" spans="1:3" ht="13.5" thickBot="1">
      <c r="A112" s="487" t="s">
        <v>337</v>
      </c>
      <c r="B112" s="13"/>
      <c r="C112" s="13"/>
    </row>
    <row r="113" spans="1:6" ht="14.25" thickBot="1">
      <c r="A113" s="381" t="s">
        <v>5</v>
      </c>
      <c r="B113" s="827" t="s">
        <v>570</v>
      </c>
      <c r="C113" s="828"/>
      <c r="D113" s="829"/>
      <c r="E113" s="830"/>
      <c r="F113" s="356" t="s">
        <v>0</v>
      </c>
    </row>
    <row r="114" spans="1:6" ht="14.25" thickBot="1">
      <c r="A114" s="493">
        <v>1</v>
      </c>
      <c r="B114" s="829" t="s">
        <v>286</v>
      </c>
      <c r="C114" s="830"/>
      <c r="D114" s="831"/>
      <c r="E114" s="832"/>
      <c r="F114" s="380" t="s">
        <v>550</v>
      </c>
    </row>
    <row r="115" spans="1:6" ht="12.75">
      <c r="A115" s="814">
        <v>2</v>
      </c>
      <c r="B115" s="820" t="s">
        <v>275</v>
      </c>
      <c r="C115" s="503" t="s">
        <v>36</v>
      </c>
      <c r="D115" s="871"/>
      <c r="E115" s="872"/>
      <c r="F115" s="805" t="s">
        <v>551</v>
      </c>
    </row>
    <row r="116" spans="1:6" ht="12.75">
      <c r="A116" s="815"/>
      <c r="B116" s="821"/>
      <c r="C116" s="495" t="s">
        <v>408</v>
      </c>
      <c r="D116" s="861" t="s">
        <v>307</v>
      </c>
      <c r="E116" s="862"/>
      <c r="F116" s="806"/>
    </row>
    <row r="117" spans="1:6" ht="13.5" thickBot="1">
      <c r="A117" s="815"/>
      <c r="B117" s="821"/>
      <c r="C117" s="382" t="s">
        <v>610</v>
      </c>
      <c r="D117" s="861" t="s">
        <v>433</v>
      </c>
      <c r="E117" s="862"/>
      <c r="F117" s="806"/>
    </row>
    <row r="118" spans="1:6" ht="14.25" thickBot="1">
      <c r="A118" s="816"/>
      <c r="B118" s="822"/>
      <c r="C118" s="382" t="s">
        <v>331</v>
      </c>
      <c r="D118" s="876" t="s">
        <v>559</v>
      </c>
      <c r="E118" s="877"/>
      <c r="F118" s="807"/>
    </row>
    <row r="119" spans="1:6" ht="13.5" thickBot="1">
      <c r="A119" s="494">
        <v>3</v>
      </c>
      <c r="B119" s="518" t="s">
        <v>329</v>
      </c>
      <c r="C119" s="519" t="s">
        <v>273</v>
      </c>
      <c r="D119" s="606" t="s">
        <v>259</v>
      </c>
      <c r="E119" s="387"/>
      <c r="F119" s="379" t="s">
        <v>287</v>
      </c>
    </row>
    <row r="120" spans="1:6" ht="12.75">
      <c r="A120" s="850">
        <v>4</v>
      </c>
      <c r="B120" s="853" t="s">
        <v>276</v>
      </c>
      <c r="C120" s="505" t="s">
        <v>524</v>
      </c>
      <c r="D120" s="397" t="s">
        <v>260</v>
      </c>
      <c r="E120" s="398"/>
      <c r="F120" s="563" t="s">
        <v>399</v>
      </c>
    </row>
    <row r="121" spans="1:6" ht="27">
      <c r="A121" s="851"/>
      <c r="B121" s="854"/>
      <c r="C121" s="495" t="s">
        <v>558</v>
      </c>
      <c r="D121" s="422" t="s">
        <v>262</v>
      </c>
      <c r="E121" s="428"/>
      <c r="F121" s="585" t="s">
        <v>399</v>
      </c>
    </row>
    <row r="122" spans="1:6" ht="13.5" thickBot="1">
      <c r="A122" s="852"/>
      <c r="B122" s="855"/>
      <c r="C122" s="515" t="s">
        <v>537</v>
      </c>
      <c r="D122" s="375" t="s">
        <v>263</v>
      </c>
      <c r="E122" s="377">
        <f>E120+E121</f>
        <v>0</v>
      </c>
      <c r="F122" s="376" t="s">
        <v>461</v>
      </c>
    </row>
    <row r="123" spans="1:6" ht="13.5" thickBot="1">
      <c r="A123" s="493">
        <v>5</v>
      </c>
      <c r="B123" s="825" t="s">
        <v>568</v>
      </c>
      <c r="C123" s="878"/>
      <c r="D123" s="361" t="s">
        <v>264</v>
      </c>
      <c r="E123" s="362">
        <f>E119/1000*E122</f>
        <v>0</v>
      </c>
      <c r="F123" s="363" t="s">
        <v>462</v>
      </c>
    </row>
    <row r="124" spans="1:6" ht="14.25" thickBot="1">
      <c r="A124" s="493">
        <v>6</v>
      </c>
      <c r="B124" s="499" t="s">
        <v>281</v>
      </c>
      <c r="C124" s="500" t="s">
        <v>282</v>
      </c>
      <c r="D124" s="431" t="s">
        <v>265</v>
      </c>
      <c r="E124" s="593"/>
      <c r="F124" s="380" t="s">
        <v>603</v>
      </c>
    </row>
    <row r="125" spans="1:6" ht="13.5" thickBot="1">
      <c r="A125" s="814">
        <v>7</v>
      </c>
      <c r="B125" s="817" t="s">
        <v>283</v>
      </c>
      <c r="C125" s="500" t="s">
        <v>284</v>
      </c>
      <c r="D125" s="389" t="s">
        <v>266</v>
      </c>
      <c r="E125" s="390">
        <f>E119/1000*E124</f>
        <v>0</v>
      </c>
      <c r="F125" s="391" t="s">
        <v>457</v>
      </c>
    </row>
    <row r="126" spans="1:6" ht="13.5" thickBot="1">
      <c r="A126" s="815"/>
      <c r="B126" s="818"/>
      <c r="C126" s="500" t="s">
        <v>285</v>
      </c>
      <c r="D126" s="395" t="s">
        <v>267</v>
      </c>
      <c r="E126" s="396"/>
      <c r="F126" s="585" t="s">
        <v>403</v>
      </c>
    </row>
    <row r="127" spans="1:6" ht="13.5" thickBot="1">
      <c r="A127" s="816"/>
      <c r="B127" s="819"/>
      <c r="C127" s="498" t="s">
        <v>291</v>
      </c>
      <c r="D127" s="361" t="s">
        <v>268</v>
      </c>
      <c r="E127" s="362">
        <f>E125*E126</f>
        <v>0</v>
      </c>
      <c r="F127" s="363" t="s">
        <v>463</v>
      </c>
    </row>
    <row r="128" spans="1:6" ht="13.5" thickBot="1">
      <c r="A128" s="501"/>
      <c r="B128" s="835" t="s">
        <v>370</v>
      </c>
      <c r="C128" s="836"/>
      <c r="D128" s="370" t="s">
        <v>269</v>
      </c>
      <c r="E128" s="371">
        <f>E123+E127</f>
        <v>0</v>
      </c>
      <c r="F128" s="372" t="s">
        <v>464</v>
      </c>
    </row>
    <row r="131" spans="1:3" ht="13.5" thickBot="1">
      <c r="A131" s="487" t="s">
        <v>338</v>
      </c>
      <c r="B131" s="13"/>
      <c r="C131" s="13"/>
    </row>
    <row r="132" spans="1:6" ht="14.25" thickBot="1">
      <c r="A132" s="381" t="s">
        <v>5</v>
      </c>
      <c r="B132" s="827" t="s">
        <v>570</v>
      </c>
      <c r="C132" s="828"/>
      <c r="D132" s="837"/>
      <c r="E132" s="838"/>
      <c r="F132" s="356" t="s">
        <v>0</v>
      </c>
    </row>
    <row r="133" spans="1:6" ht="14.25" thickBot="1">
      <c r="A133" s="493">
        <v>1</v>
      </c>
      <c r="B133" s="829" t="s">
        <v>286</v>
      </c>
      <c r="C133" s="830"/>
      <c r="D133" s="839"/>
      <c r="E133" s="840"/>
      <c r="F133" s="380" t="s">
        <v>550</v>
      </c>
    </row>
    <row r="134" spans="1:6" ht="12.75">
      <c r="A134" s="850">
        <v>2</v>
      </c>
      <c r="B134" s="820" t="s">
        <v>275</v>
      </c>
      <c r="C134" s="503" t="s">
        <v>36</v>
      </c>
      <c r="D134" s="846"/>
      <c r="E134" s="847"/>
      <c r="F134" s="805" t="s">
        <v>551</v>
      </c>
    </row>
    <row r="135" spans="1:6" ht="12.75">
      <c r="A135" s="851"/>
      <c r="B135" s="821"/>
      <c r="C135" s="495" t="s">
        <v>408</v>
      </c>
      <c r="D135" s="848" t="s">
        <v>308</v>
      </c>
      <c r="E135" s="849"/>
      <c r="F135" s="806"/>
    </row>
    <row r="136" spans="1:6" ht="13.5" thickBot="1">
      <c r="A136" s="851"/>
      <c r="B136" s="821"/>
      <c r="C136" s="382" t="s">
        <v>610</v>
      </c>
      <c r="D136" s="856" t="s">
        <v>431</v>
      </c>
      <c r="E136" s="857"/>
      <c r="F136" s="806"/>
    </row>
    <row r="137" spans="1:6" ht="13.5" thickBot="1">
      <c r="A137" s="852"/>
      <c r="B137" s="822"/>
      <c r="C137" s="382" t="s">
        <v>331</v>
      </c>
      <c r="D137" s="844" t="s">
        <v>522</v>
      </c>
      <c r="E137" s="845"/>
      <c r="F137" s="807"/>
    </row>
    <row r="138" spans="1:6" ht="12.75">
      <c r="A138" s="815">
        <v>3</v>
      </c>
      <c r="B138" s="863" t="s">
        <v>329</v>
      </c>
      <c r="C138" s="523" t="s">
        <v>409</v>
      </c>
      <c r="D138" s="432" t="s">
        <v>259</v>
      </c>
      <c r="E138" s="433"/>
      <c r="F138" s="841" t="s">
        <v>287</v>
      </c>
    </row>
    <row r="139" spans="1:6" ht="13.5">
      <c r="A139" s="815"/>
      <c r="B139" s="879"/>
      <c r="C139" s="529" t="s">
        <v>563</v>
      </c>
      <c r="D139" s="408" t="s">
        <v>260</v>
      </c>
      <c r="E139" s="409"/>
      <c r="F139" s="842"/>
    </row>
    <row r="140" spans="1:6" ht="13.5" thickBot="1">
      <c r="A140" s="816"/>
      <c r="B140" s="864"/>
      <c r="C140" s="530" t="s">
        <v>309</v>
      </c>
      <c r="D140" s="375" t="s">
        <v>262</v>
      </c>
      <c r="E140" s="368">
        <f>E138+E139</f>
        <v>0</v>
      </c>
      <c r="F140" s="365" t="s">
        <v>444</v>
      </c>
    </row>
    <row r="141" spans="1:6" ht="12.75">
      <c r="A141" s="850">
        <v>4</v>
      </c>
      <c r="B141" s="853" t="s">
        <v>414</v>
      </c>
      <c r="C141" s="505" t="s">
        <v>524</v>
      </c>
      <c r="D141" s="397" t="s">
        <v>263</v>
      </c>
      <c r="E141" s="398"/>
      <c r="F141" s="563" t="s">
        <v>399</v>
      </c>
    </row>
    <row r="142" spans="1:6" ht="12.75">
      <c r="A142" s="851"/>
      <c r="B142" s="854"/>
      <c r="C142" s="531" t="s">
        <v>17</v>
      </c>
      <c r="D142" s="400" t="s">
        <v>264</v>
      </c>
      <c r="E142" s="401"/>
      <c r="F142" s="585" t="s">
        <v>399</v>
      </c>
    </row>
    <row r="143" spans="1:6" ht="26.25">
      <c r="A143" s="851"/>
      <c r="B143" s="854"/>
      <c r="C143" s="506" t="s">
        <v>545</v>
      </c>
      <c r="D143" s="434" t="s">
        <v>265</v>
      </c>
      <c r="E143" s="435"/>
      <c r="F143" s="585" t="s">
        <v>399</v>
      </c>
    </row>
    <row r="144" spans="1:6" ht="27">
      <c r="A144" s="851"/>
      <c r="B144" s="854"/>
      <c r="C144" s="506" t="s">
        <v>555</v>
      </c>
      <c r="D144" s="417" t="s">
        <v>266</v>
      </c>
      <c r="E144" s="436">
        <f>E141*E142*E143</f>
        <v>0</v>
      </c>
      <c r="F144" s="404" t="s">
        <v>445</v>
      </c>
    </row>
    <row r="145" spans="1:6" ht="27">
      <c r="A145" s="851"/>
      <c r="B145" s="854"/>
      <c r="C145" s="495" t="s">
        <v>564</v>
      </c>
      <c r="D145" s="434" t="s">
        <v>267</v>
      </c>
      <c r="E145" s="398"/>
      <c r="F145" s="585" t="s">
        <v>399</v>
      </c>
    </row>
    <row r="146" spans="1:6" ht="12.75">
      <c r="A146" s="851"/>
      <c r="B146" s="854"/>
      <c r="C146" s="13" t="s">
        <v>537</v>
      </c>
      <c r="D146" s="402" t="s">
        <v>268</v>
      </c>
      <c r="E146" s="436">
        <f>E141+E144+E145</f>
        <v>0</v>
      </c>
      <c r="F146" s="404" t="s">
        <v>465</v>
      </c>
    </row>
    <row r="147" spans="1:6" ht="13.5" thickBot="1">
      <c r="A147" s="852"/>
      <c r="B147" s="855"/>
      <c r="C147" s="532" t="s">
        <v>412</v>
      </c>
      <c r="D147" s="375" t="s">
        <v>269</v>
      </c>
      <c r="E147" s="377">
        <f>E138/1000*E146</f>
        <v>0</v>
      </c>
      <c r="F147" s="376" t="s">
        <v>466</v>
      </c>
    </row>
    <row r="148" spans="1:6" ht="12.75">
      <c r="A148" s="850">
        <v>5</v>
      </c>
      <c r="B148" s="853" t="s">
        <v>565</v>
      </c>
      <c r="C148" s="505" t="s">
        <v>524</v>
      </c>
      <c r="D148" s="397" t="s">
        <v>270</v>
      </c>
      <c r="E148" s="398"/>
      <c r="F148" s="563" t="s">
        <v>399</v>
      </c>
    </row>
    <row r="149" spans="1:6" ht="12.75">
      <c r="A149" s="851"/>
      <c r="B149" s="854"/>
      <c r="C149" s="531" t="s">
        <v>17</v>
      </c>
      <c r="D149" s="400" t="s">
        <v>271</v>
      </c>
      <c r="E149" s="401"/>
      <c r="F149" s="585" t="s">
        <v>399</v>
      </c>
    </row>
    <row r="150" spans="1:6" ht="26.25">
      <c r="A150" s="851"/>
      <c r="B150" s="854"/>
      <c r="C150" s="506" t="s">
        <v>545</v>
      </c>
      <c r="D150" s="434" t="s">
        <v>296</v>
      </c>
      <c r="E150" s="435"/>
      <c r="F150" s="585" t="s">
        <v>399</v>
      </c>
    </row>
    <row r="151" spans="1:6" ht="26.25">
      <c r="A151" s="851"/>
      <c r="B151" s="854"/>
      <c r="C151" s="506" t="s">
        <v>566</v>
      </c>
      <c r="D151" s="417" t="s">
        <v>297</v>
      </c>
      <c r="E151" s="436">
        <f>E148*E149*E150</f>
        <v>0</v>
      </c>
      <c r="F151" s="404" t="s">
        <v>467</v>
      </c>
    </row>
    <row r="152" spans="1:6" ht="26.25">
      <c r="A152" s="851"/>
      <c r="B152" s="854"/>
      <c r="C152" s="495" t="s">
        <v>567</v>
      </c>
      <c r="D152" s="434" t="s">
        <v>299</v>
      </c>
      <c r="E152" s="398"/>
      <c r="F152" s="485" t="s">
        <v>399</v>
      </c>
    </row>
    <row r="153" spans="1:6" ht="12.75">
      <c r="A153" s="851"/>
      <c r="B153" s="854"/>
      <c r="C153" s="13" t="s">
        <v>537</v>
      </c>
      <c r="D153" s="402" t="s">
        <v>300</v>
      </c>
      <c r="E153" s="436">
        <f>E148+E151+E152</f>
        <v>0</v>
      </c>
      <c r="F153" s="404" t="s">
        <v>468</v>
      </c>
    </row>
    <row r="154" spans="1:6" ht="13.5" thickBot="1">
      <c r="A154" s="852"/>
      <c r="B154" s="855"/>
      <c r="C154" s="532" t="s">
        <v>411</v>
      </c>
      <c r="D154" s="375" t="s">
        <v>301</v>
      </c>
      <c r="E154" s="377">
        <f>E139/1000*E153</f>
        <v>0</v>
      </c>
      <c r="F154" s="376" t="s">
        <v>469</v>
      </c>
    </row>
    <row r="155" spans="1:6" ht="13.5" thickBot="1">
      <c r="A155" s="493">
        <v>6</v>
      </c>
      <c r="B155" s="825" t="s">
        <v>568</v>
      </c>
      <c r="C155" s="826"/>
      <c r="D155" s="361" t="s">
        <v>302</v>
      </c>
      <c r="E155" s="362">
        <f>E147+E154</f>
        <v>0</v>
      </c>
      <c r="F155" s="363" t="s">
        <v>470</v>
      </c>
    </row>
    <row r="156" spans="1:6" ht="13.5" thickBot="1">
      <c r="A156" s="502">
        <v>7</v>
      </c>
      <c r="B156" s="499" t="s">
        <v>281</v>
      </c>
      <c r="C156" s="500" t="s">
        <v>282</v>
      </c>
      <c r="D156" s="374" t="s">
        <v>303</v>
      </c>
      <c r="E156" s="367"/>
      <c r="F156" s="563" t="s">
        <v>403</v>
      </c>
    </row>
    <row r="157" spans="1:6" ht="13.5" thickBot="1">
      <c r="A157" s="850">
        <v>8</v>
      </c>
      <c r="B157" s="817" t="s">
        <v>283</v>
      </c>
      <c r="C157" s="500" t="s">
        <v>284</v>
      </c>
      <c r="D157" s="426" t="s">
        <v>304</v>
      </c>
      <c r="E157" s="437">
        <f>E140/1000*E156</f>
        <v>0</v>
      </c>
      <c r="F157" s="439" t="s">
        <v>569</v>
      </c>
    </row>
    <row r="158" spans="1:6" ht="13.5" thickBot="1">
      <c r="A158" s="851"/>
      <c r="B158" s="818"/>
      <c r="C158" s="500" t="s">
        <v>285</v>
      </c>
      <c r="D158" s="422" t="s">
        <v>305</v>
      </c>
      <c r="E158" s="425"/>
      <c r="F158" s="564" t="s">
        <v>403</v>
      </c>
    </row>
    <row r="159" spans="1:6" ht="13.5" thickBot="1">
      <c r="A159" s="852"/>
      <c r="B159" s="819"/>
      <c r="C159" s="498" t="s">
        <v>291</v>
      </c>
      <c r="D159" s="361" t="s">
        <v>306</v>
      </c>
      <c r="E159" s="362">
        <f>E157*E158</f>
        <v>0</v>
      </c>
      <c r="F159" s="363" t="s">
        <v>472</v>
      </c>
    </row>
    <row r="160" spans="1:6" ht="13.5" thickBot="1">
      <c r="A160" s="501"/>
      <c r="B160" s="835" t="s">
        <v>371</v>
      </c>
      <c r="C160" s="836"/>
      <c r="D160" s="370" t="s">
        <v>310</v>
      </c>
      <c r="E160" s="371">
        <f>E155+E159</f>
        <v>0</v>
      </c>
      <c r="F160" s="372" t="s">
        <v>473</v>
      </c>
    </row>
    <row r="163" spans="1:3" ht="13.5" thickBot="1">
      <c r="A163" s="487" t="s">
        <v>339</v>
      </c>
      <c r="B163" s="13"/>
      <c r="C163" s="13"/>
    </row>
    <row r="164" spans="1:6" ht="14.25" thickBot="1">
      <c r="A164" s="381" t="s">
        <v>5</v>
      </c>
      <c r="B164" s="827" t="s">
        <v>570</v>
      </c>
      <c r="C164" s="828"/>
      <c r="D164" s="837"/>
      <c r="E164" s="838"/>
      <c r="F164" s="356" t="s">
        <v>0</v>
      </c>
    </row>
    <row r="165" spans="1:6" ht="14.25" thickBot="1">
      <c r="A165" s="493">
        <v>1</v>
      </c>
      <c r="B165" s="829" t="s">
        <v>286</v>
      </c>
      <c r="C165" s="830"/>
      <c r="D165" s="839"/>
      <c r="E165" s="840"/>
      <c r="F165" s="380" t="s">
        <v>550</v>
      </c>
    </row>
    <row r="166" spans="1:6" ht="12.75">
      <c r="A166" s="850">
        <v>2</v>
      </c>
      <c r="B166" s="820" t="s">
        <v>275</v>
      </c>
      <c r="C166" s="503" t="s">
        <v>36</v>
      </c>
      <c r="D166" s="846"/>
      <c r="E166" s="847"/>
      <c r="F166" s="805" t="s">
        <v>551</v>
      </c>
    </row>
    <row r="167" spans="1:6" ht="12.75">
      <c r="A167" s="851"/>
      <c r="B167" s="821"/>
      <c r="C167" s="495" t="s">
        <v>408</v>
      </c>
      <c r="D167" s="880" t="s">
        <v>308</v>
      </c>
      <c r="E167" s="881"/>
      <c r="F167" s="806"/>
    </row>
    <row r="168" spans="1:6" ht="13.5" thickBot="1">
      <c r="A168" s="851"/>
      <c r="B168" s="821"/>
      <c r="C168" s="382" t="s">
        <v>610</v>
      </c>
      <c r="D168" s="882" t="s">
        <v>431</v>
      </c>
      <c r="E168" s="883"/>
      <c r="F168" s="806"/>
    </row>
    <row r="169" spans="1:6" ht="13.5" thickBot="1">
      <c r="A169" s="852"/>
      <c r="B169" s="822"/>
      <c r="C169" s="382" t="s">
        <v>331</v>
      </c>
      <c r="D169" s="884" t="s">
        <v>522</v>
      </c>
      <c r="E169" s="885"/>
      <c r="F169" s="807"/>
    </row>
    <row r="170" spans="1:6" ht="12.75">
      <c r="A170" s="815">
        <v>3</v>
      </c>
      <c r="B170" s="863" t="s">
        <v>329</v>
      </c>
      <c r="C170" s="523" t="s">
        <v>409</v>
      </c>
      <c r="D170" s="432" t="s">
        <v>259</v>
      </c>
      <c r="E170" s="433"/>
      <c r="F170" s="841" t="s">
        <v>287</v>
      </c>
    </row>
    <row r="171" spans="1:6" ht="12.75">
      <c r="A171" s="815"/>
      <c r="B171" s="879"/>
      <c r="C171" s="529" t="s">
        <v>410</v>
      </c>
      <c r="D171" s="408" t="s">
        <v>260</v>
      </c>
      <c r="E171" s="409"/>
      <c r="F171" s="842"/>
    </row>
    <row r="172" spans="1:6" ht="13.5" thickBot="1">
      <c r="A172" s="816"/>
      <c r="B172" s="864"/>
      <c r="C172" s="530" t="s">
        <v>309</v>
      </c>
      <c r="D172" s="375" t="s">
        <v>262</v>
      </c>
      <c r="E172" s="368">
        <f>E170+E171</f>
        <v>0</v>
      </c>
      <c r="F172" s="365" t="s">
        <v>474</v>
      </c>
    </row>
    <row r="173" spans="1:6" ht="12.75">
      <c r="A173" s="850">
        <v>4</v>
      </c>
      <c r="B173" s="853" t="s">
        <v>414</v>
      </c>
      <c r="C173" s="505" t="s">
        <v>524</v>
      </c>
      <c r="D173" s="397" t="s">
        <v>263</v>
      </c>
      <c r="E173" s="398"/>
      <c r="F173" s="563" t="s">
        <v>399</v>
      </c>
    </row>
    <row r="174" spans="1:6" ht="13.5" thickBot="1">
      <c r="A174" s="851"/>
      <c r="B174" s="854"/>
      <c r="C174" s="531" t="s">
        <v>17</v>
      </c>
      <c r="D174" s="422" t="s">
        <v>264</v>
      </c>
      <c r="E174" s="401"/>
      <c r="F174" s="564" t="s">
        <v>399</v>
      </c>
    </row>
    <row r="175" spans="1:6" ht="26.25">
      <c r="A175" s="851"/>
      <c r="B175" s="854"/>
      <c r="C175" s="595" t="s">
        <v>545</v>
      </c>
      <c r="D175" s="434" t="s">
        <v>265</v>
      </c>
      <c r="E175" s="435"/>
      <c r="F175" s="399" t="s">
        <v>399</v>
      </c>
    </row>
    <row r="176" spans="1:6" ht="27">
      <c r="A176" s="851"/>
      <c r="B176" s="854"/>
      <c r="C176" s="495" t="s">
        <v>555</v>
      </c>
      <c r="D176" s="417" t="s">
        <v>266</v>
      </c>
      <c r="E176" s="436">
        <f>E173*E174*E175</f>
        <v>0</v>
      </c>
      <c r="F176" s="404" t="s">
        <v>445</v>
      </c>
    </row>
    <row r="177" spans="1:6" ht="26.25">
      <c r="A177" s="851"/>
      <c r="B177" s="854"/>
      <c r="C177" s="495" t="s">
        <v>567</v>
      </c>
      <c r="D177" s="434" t="s">
        <v>267</v>
      </c>
      <c r="E177" s="398"/>
      <c r="F177" s="399" t="s">
        <v>261</v>
      </c>
    </row>
    <row r="178" spans="1:6" ht="12.75">
      <c r="A178" s="851"/>
      <c r="B178" s="854"/>
      <c r="C178" s="596" t="s">
        <v>537</v>
      </c>
      <c r="D178" s="417" t="s">
        <v>268</v>
      </c>
      <c r="E178" s="436">
        <f>E173+E176+E177</f>
        <v>0</v>
      </c>
      <c r="F178" s="404" t="s">
        <v>465</v>
      </c>
    </row>
    <row r="179" spans="1:6" ht="13.5" thickBot="1">
      <c r="A179" s="852"/>
      <c r="B179" s="855"/>
      <c r="C179" s="533" t="s">
        <v>412</v>
      </c>
      <c r="D179" s="375" t="s">
        <v>269</v>
      </c>
      <c r="E179" s="377">
        <f>E170/1000*E178</f>
        <v>0</v>
      </c>
      <c r="F179" s="376" t="s">
        <v>475</v>
      </c>
    </row>
    <row r="180" spans="1:6" ht="12.75">
      <c r="A180" s="850">
        <v>5</v>
      </c>
      <c r="B180" s="853" t="s">
        <v>415</v>
      </c>
      <c r="C180" s="505" t="s">
        <v>524</v>
      </c>
      <c r="D180" s="397" t="s">
        <v>270</v>
      </c>
      <c r="E180" s="398"/>
      <c r="F180" s="563" t="s">
        <v>399</v>
      </c>
    </row>
    <row r="181" spans="1:6" ht="12.75">
      <c r="A181" s="851"/>
      <c r="B181" s="854"/>
      <c r="C181" s="531" t="s">
        <v>17</v>
      </c>
      <c r="D181" s="400" t="s">
        <v>271</v>
      </c>
      <c r="E181" s="401"/>
      <c r="F181" s="585" t="s">
        <v>399</v>
      </c>
    </row>
    <row r="182" spans="1:6" ht="12.75">
      <c r="A182" s="851"/>
      <c r="B182" s="854"/>
      <c r="C182" s="531" t="s">
        <v>295</v>
      </c>
      <c r="D182" s="434" t="s">
        <v>296</v>
      </c>
      <c r="E182" s="435"/>
      <c r="F182" s="585" t="s">
        <v>399</v>
      </c>
    </row>
    <row r="183" spans="1:6" ht="26.25">
      <c r="A183" s="851"/>
      <c r="B183" s="854"/>
      <c r="C183" s="495" t="s">
        <v>566</v>
      </c>
      <c r="D183" s="402" t="s">
        <v>297</v>
      </c>
      <c r="E183" s="436">
        <f>E180*E181*E182</f>
        <v>0</v>
      </c>
      <c r="F183" s="415" t="s">
        <v>467</v>
      </c>
    </row>
    <row r="184" spans="1:6" ht="26.25">
      <c r="A184" s="851"/>
      <c r="B184" s="854"/>
      <c r="C184" s="495" t="s">
        <v>567</v>
      </c>
      <c r="D184" s="434" t="s">
        <v>299</v>
      </c>
      <c r="E184" s="398"/>
      <c r="F184" s="585" t="s">
        <v>399</v>
      </c>
    </row>
    <row r="185" spans="1:6" ht="12.75">
      <c r="A185" s="851"/>
      <c r="B185" s="854"/>
      <c r="C185" s="13" t="s">
        <v>537</v>
      </c>
      <c r="D185" s="402" t="s">
        <v>300</v>
      </c>
      <c r="E185" s="436">
        <f>E180+E183+E184</f>
        <v>0</v>
      </c>
      <c r="F185" s="404" t="s">
        <v>468</v>
      </c>
    </row>
    <row r="186" spans="1:6" ht="13.5" thickBot="1">
      <c r="A186" s="852"/>
      <c r="B186" s="855"/>
      <c r="C186" s="532" t="s">
        <v>411</v>
      </c>
      <c r="D186" s="375" t="s">
        <v>301</v>
      </c>
      <c r="E186" s="377">
        <f>E171/1000*E185</f>
        <v>0</v>
      </c>
      <c r="F186" s="376" t="s">
        <v>476</v>
      </c>
    </row>
    <row r="187" spans="1:6" ht="13.5" thickBot="1">
      <c r="A187" s="493">
        <v>6</v>
      </c>
      <c r="B187" s="825" t="s">
        <v>277</v>
      </c>
      <c r="C187" s="826"/>
      <c r="D187" s="361" t="s">
        <v>302</v>
      </c>
      <c r="E187" s="362">
        <f>E179+E186</f>
        <v>0</v>
      </c>
      <c r="F187" s="363" t="s">
        <v>470</v>
      </c>
    </row>
    <row r="188" spans="1:6" ht="13.5" thickBot="1">
      <c r="A188" s="493">
        <v>7</v>
      </c>
      <c r="B188" s="499" t="s">
        <v>281</v>
      </c>
      <c r="C188" s="500" t="s">
        <v>282</v>
      </c>
      <c r="D188" s="359" t="s">
        <v>303</v>
      </c>
      <c r="E188" s="429"/>
      <c r="F188" s="563" t="s">
        <v>403</v>
      </c>
    </row>
    <row r="189" spans="1:6" ht="13.5" thickBot="1">
      <c r="A189" s="850">
        <v>8</v>
      </c>
      <c r="B189" s="820" t="s">
        <v>291</v>
      </c>
      <c r="C189" s="500" t="s">
        <v>284</v>
      </c>
      <c r="D189" s="426" t="s">
        <v>304</v>
      </c>
      <c r="E189" s="437">
        <f>E172/1000*E188</f>
        <v>0</v>
      </c>
      <c r="F189" s="439" t="s">
        <v>471</v>
      </c>
    </row>
    <row r="190" spans="1:6" ht="13.5" thickBot="1">
      <c r="A190" s="851"/>
      <c r="B190" s="821"/>
      <c r="C190" s="500" t="s">
        <v>285</v>
      </c>
      <c r="D190" s="422" t="s">
        <v>305</v>
      </c>
      <c r="E190" s="425"/>
      <c r="F190" s="564" t="s">
        <v>403</v>
      </c>
    </row>
    <row r="191" spans="1:6" ht="13.5" thickBot="1">
      <c r="A191" s="852"/>
      <c r="B191" s="822"/>
      <c r="C191" s="498" t="s">
        <v>291</v>
      </c>
      <c r="D191" s="361" t="s">
        <v>306</v>
      </c>
      <c r="E191" s="438">
        <f>E189*E190</f>
        <v>0</v>
      </c>
      <c r="F191" s="363" t="s">
        <v>477</v>
      </c>
    </row>
    <row r="192" spans="1:6" ht="13.5" thickBot="1">
      <c r="A192" s="501"/>
      <c r="B192" s="835" t="s">
        <v>372</v>
      </c>
      <c r="C192" s="836"/>
      <c r="D192" s="370" t="s">
        <v>310</v>
      </c>
      <c r="E192" s="371">
        <f>E187+E191</f>
        <v>0</v>
      </c>
      <c r="F192" s="372" t="s">
        <v>473</v>
      </c>
    </row>
    <row r="195" spans="1:3" ht="13.5" thickBot="1">
      <c r="A195" s="487" t="s">
        <v>340</v>
      </c>
      <c r="B195" s="13"/>
      <c r="C195" s="13"/>
    </row>
    <row r="196" spans="1:6" ht="14.25" thickBot="1">
      <c r="A196" s="381" t="s">
        <v>5</v>
      </c>
      <c r="B196" s="827" t="s">
        <v>570</v>
      </c>
      <c r="C196" s="828"/>
      <c r="D196" s="837"/>
      <c r="E196" s="838"/>
      <c r="F196" s="356" t="s">
        <v>0</v>
      </c>
    </row>
    <row r="197" spans="1:6" ht="14.25" thickBot="1">
      <c r="A197" s="493">
        <v>1</v>
      </c>
      <c r="B197" s="829" t="s">
        <v>286</v>
      </c>
      <c r="C197" s="830"/>
      <c r="D197" s="839"/>
      <c r="E197" s="840"/>
      <c r="F197" s="380" t="s">
        <v>550</v>
      </c>
    </row>
    <row r="198" spans="1:6" ht="12.75">
      <c r="A198" s="850">
        <v>2</v>
      </c>
      <c r="B198" s="820" t="s">
        <v>275</v>
      </c>
      <c r="C198" s="503" t="s">
        <v>36</v>
      </c>
      <c r="D198" s="846"/>
      <c r="E198" s="847"/>
      <c r="F198" s="805" t="s">
        <v>551</v>
      </c>
    </row>
    <row r="199" spans="1:6" ht="12.75">
      <c r="A199" s="851"/>
      <c r="B199" s="821"/>
      <c r="C199" s="495" t="s">
        <v>408</v>
      </c>
      <c r="D199" s="848" t="s">
        <v>311</v>
      </c>
      <c r="E199" s="849"/>
      <c r="F199" s="806"/>
    </row>
    <row r="200" spans="1:6" ht="41.25" customHeight="1" thickBot="1">
      <c r="A200" s="851"/>
      <c r="B200" s="821"/>
      <c r="C200" s="382" t="s">
        <v>610</v>
      </c>
      <c r="D200" s="886" t="s">
        <v>429</v>
      </c>
      <c r="E200" s="887"/>
      <c r="F200" s="806"/>
    </row>
    <row r="201" spans="1:6" ht="13.5" thickBot="1">
      <c r="A201" s="852"/>
      <c r="B201" s="822"/>
      <c r="C201" s="382" t="s">
        <v>331</v>
      </c>
      <c r="D201" s="844" t="s">
        <v>521</v>
      </c>
      <c r="E201" s="845"/>
      <c r="F201" s="807"/>
    </row>
    <row r="202" spans="1:6" ht="13.5" thickBot="1">
      <c r="A202" s="494">
        <v>3</v>
      </c>
      <c r="B202" s="518" t="s">
        <v>329</v>
      </c>
      <c r="C202" s="519" t="s">
        <v>293</v>
      </c>
      <c r="D202" s="386" t="s">
        <v>259</v>
      </c>
      <c r="E202" s="387"/>
      <c r="F202" s="379" t="s">
        <v>287</v>
      </c>
    </row>
    <row r="203" spans="1:6" ht="12.75">
      <c r="A203" s="850">
        <v>4</v>
      </c>
      <c r="B203" s="853" t="s">
        <v>276</v>
      </c>
      <c r="C203" s="505" t="s">
        <v>524</v>
      </c>
      <c r="D203" s="434" t="s">
        <v>260</v>
      </c>
      <c r="E203" s="398"/>
      <c r="F203" s="563" t="s">
        <v>399</v>
      </c>
    </row>
    <row r="204" spans="1:6" ht="27" thickBot="1">
      <c r="A204" s="851"/>
      <c r="B204" s="854"/>
      <c r="C204" s="495" t="s">
        <v>571</v>
      </c>
      <c r="D204" s="422" t="s">
        <v>262</v>
      </c>
      <c r="E204" s="428"/>
      <c r="F204" s="564" t="s">
        <v>399</v>
      </c>
    </row>
    <row r="205" spans="1:6" ht="13.5" thickBot="1">
      <c r="A205" s="852"/>
      <c r="B205" s="855"/>
      <c r="C205" s="515" t="s">
        <v>537</v>
      </c>
      <c r="D205" s="375" t="s">
        <v>263</v>
      </c>
      <c r="E205" s="377">
        <f>E203+E204</f>
        <v>0</v>
      </c>
      <c r="F205" s="376" t="s">
        <v>461</v>
      </c>
    </row>
    <row r="206" spans="1:6" ht="13.5" thickBot="1">
      <c r="A206" s="493">
        <v>5</v>
      </c>
      <c r="B206" s="825" t="s">
        <v>277</v>
      </c>
      <c r="C206" s="826"/>
      <c r="D206" s="361" t="s">
        <v>264</v>
      </c>
      <c r="E206" s="362">
        <f>E202/1000*E205</f>
        <v>0</v>
      </c>
      <c r="F206" s="363" t="s">
        <v>462</v>
      </c>
    </row>
    <row r="207" spans="1:6" ht="13.5" thickBot="1">
      <c r="A207" s="493">
        <v>6</v>
      </c>
      <c r="B207" s="499" t="s">
        <v>281</v>
      </c>
      <c r="C207" s="500" t="s">
        <v>282</v>
      </c>
      <c r="D207" s="359" t="s">
        <v>265</v>
      </c>
      <c r="E207" s="429"/>
      <c r="F207" s="563" t="s">
        <v>403</v>
      </c>
    </row>
    <row r="208" spans="1:6" ht="13.5" thickBot="1">
      <c r="A208" s="814">
        <v>7</v>
      </c>
      <c r="B208" s="817" t="s">
        <v>283</v>
      </c>
      <c r="C208" s="500" t="s">
        <v>284</v>
      </c>
      <c r="D208" s="392" t="s">
        <v>266</v>
      </c>
      <c r="E208" s="405">
        <f>E202/1000*E207</f>
        <v>0</v>
      </c>
      <c r="F208" s="565" t="s">
        <v>478</v>
      </c>
    </row>
    <row r="209" spans="1:6" ht="13.5" thickBot="1">
      <c r="A209" s="815"/>
      <c r="B209" s="818"/>
      <c r="C209" s="500" t="s">
        <v>285</v>
      </c>
      <c r="D209" s="395" t="s">
        <v>267</v>
      </c>
      <c r="E209" s="396"/>
      <c r="F209" s="564" t="s">
        <v>403</v>
      </c>
    </row>
    <row r="210" spans="1:6" ht="13.5" thickBot="1">
      <c r="A210" s="816"/>
      <c r="B210" s="819"/>
      <c r="C210" s="498" t="s">
        <v>291</v>
      </c>
      <c r="D210" s="361" t="s">
        <v>268</v>
      </c>
      <c r="E210" s="362">
        <f>E208*E209</f>
        <v>0</v>
      </c>
      <c r="F210" s="363" t="s">
        <v>463</v>
      </c>
    </row>
    <row r="211" spans="1:6" ht="13.5" thickBot="1">
      <c r="A211" s="501"/>
      <c r="B211" s="835" t="s">
        <v>373</v>
      </c>
      <c r="C211" s="836"/>
      <c r="D211" s="370" t="s">
        <v>269</v>
      </c>
      <c r="E211" s="371">
        <f>E206+E210</f>
        <v>0</v>
      </c>
      <c r="F211" s="372" t="s">
        <v>464</v>
      </c>
    </row>
    <row r="214" spans="1:3" ht="13.5" thickBot="1">
      <c r="A214" s="487" t="s">
        <v>341</v>
      </c>
      <c r="B214" s="13"/>
      <c r="C214" s="13"/>
    </row>
    <row r="215" spans="1:6" ht="14.25" thickBot="1">
      <c r="A215" s="381" t="s">
        <v>5</v>
      </c>
      <c r="B215" s="827" t="s">
        <v>570</v>
      </c>
      <c r="C215" s="828"/>
      <c r="D215" s="837"/>
      <c r="E215" s="838"/>
      <c r="F215" s="356" t="s">
        <v>0</v>
      </c>
    </row>
    <row r="216" spans="1:6" ht="14.25" thickBot="1">
      <c r="A216" s="493">
        <v>1</v>
      </c>
      <c r="B216" s="829" t="s">
        <v>286</v>
      </c>
      <c r="C216" s="830"/>
      <c r="D216" s="839"/>
      <c r="E216" s="840"/>
      <c r="F216" s="380" t="s">
        <v>550</v>
      </c>
    </row>
    <row r="217" spans="1:6" ht="12.75">
      <c r="A217" s="850">
        <v>2</v>
      </c>
      <c r="B217" s="820" t="s">
        <v>275</v>
      </c>
      <c r="C217" s="503" t="s">
        <v>36</v>
      </c>
      <c r="D217" s="846"/>
      <c r="E217" s="847"/>
      <c r="F217" s="805" t="s">
        <v>551</v>
      </c>
    </row>
    <row r="218" spans="1:6" ht="12.75">
      <c r="A218" s="851"/>
      <c r="B218" s="821"/>
      <c r="C218" s="495" t="s">
        <v>408</v>
      </c>
      <c r="D218" s="848" t="s">
        <v>311</v>
      </c>
      <c r="E218" s="849"/>
      <c r="F218" s="806"/>
    </row>
    <row r="219" spans="1:6" ht="37.5" customHeight="1" thickBot="1">
      <c r="A219" s="851"/>
      <c r="B219" s="821"/>
      <c r="C219" s="382" t="s">
        <v>610</v>
      </c>
      <c r="D219" s="886" t="s">
        <v>429</v>
      </c>
      <c r="E219" s="887"/>
      <c r="F219" s="806"/>
    </row>
    <row r="220" spans="1:6" ht="28.5" customHeight="1" thickBot="1">
      <c r="A220" s="852"/>
      <c r="B220" s="822"/>
      <c r="C220" s="382" t="s">
        <v>331</v>
      </c>
      <c r="D220" s="888" t="s">
        <v>582</v>
      </c>
      <c r="E220" s="889"/>
      <c r="F220" s="807"/>
    </row>
    <row r="221" spans="1:6" ht="12.75">
      <c r="A221" s="815">
        <v>3</v>
      </c>
      <c r="B221" s="863" t="s">
        <v>329</v>
      </c>
      <c r="C221" s="523" t="s">
        <v>409</v>
      </c>
      <c r="D221" s="432" t="s">
        <v>259</v>
      </c>
      <c r="E221" s="433"/>
      <c r="F221" s="841" t="s">
        <v>287</v>
      </c>
    </row>
    <row r="222" spans="1:6" ht="12.75">
      <c r="A222" s="815"/>
      <c r="B222" s="879"/>
      <c r="C222" s="529" t="s">
        <v>410</v>
      </c>
      <c r="D222" s="408" t="s">
        <v>260</v>
      </c>
      <c r="E222" s="409"/>
      <c r="F222" s="842"/>
    </row>
    <row r="223" spans="1:6" ht="13.5" thickBot="1">
      <c r="A223" s="816"/>
      <c r="B223" s="864"/>
      <c r="C223" s="530" t="s">
        <v>309</v>
      </c>
      <c r="D223" s="375" t="s">
        <v>262</v>
      </c>
      <c r="E223" s="368">
        <f>E221+E222</f>
        <v>0</v>
      </c>
      <c r="F223" s="365" t="s">
        <v>444</v>
      </c>
    </row>
    <row r="224" spans="1:6" ht="12.75">
      <c r="A224" s="850">
        <v>4</v>
      </c>
      <c r="B224" s="853" t="s">
        <v>414</v>
      </c>
      <c r="C224" s="505" t="s">
        <v>524</v>
      </c>
      <c r="D224" s="397" t="s">
        <v>263</v>
      </c>
      <c r="E224" s="398"/>
      <c r="F224" s="563" t="s">
        <v>399</v>
      </c>
    </row>
    <row r="225" spans="1:6" ht="26.25">
      <c r="A225" s="851"/>
      <c r="B225" s="854"/>
      <c r="C225" s="528" t="s">
        <v>572</v>
      </c>
      <c r="D225" s="400" t="s">
        <v>264</v>
      </c>
      <c r="E225" s="428"/>
      <c r="F225" s="585" t="s">
        <v>399</v>
      </c>
    </row>
    <row r="226" spans="1:6" ht="12.75">
      <c r="A226" s="851"/>
      <c r="B226" s="854"/>
      <c r="C226" s="13" t="s">
        <v>537</v>
      </c>
      <c r="D226" s="402" t="s">
        <v>265</v>
      </c>
      <c r="E226" s="436">
        <f>E224+E225</f>
        <v>0</v>
      </c>
      <c r="F226" s="439" t="s">
        <v>479</v>
      </c>
    </row>
    <row r="227" spans="1:6" ht="13.5" thickBot="1">
      <c r="A227" s="852"/>
      <c r="B227" s="855"/>
      <c r="C227" s="533" t="s">
        <v>412</v>
      </c>
      <c r="D227" s="375" t="s">
        <v>266</v>
      </c>
      <c r="E227" s="377">
        <f>E221/1000*E226</f>
        <v>0</v>
      </c>
      <c r="F227" s="376" t="s">
        <v>457</v>
      </c>
    </row>
    <row r="228" spans="1:6" ht="12.75">
      <c r="A228" s="850">
        <v>5</v>
      </c>
      <c r="B228" s="853" t="s">
        <v>415</v>
      </c>
      <c r="C228" s="505" t="s">
        <v>524</v>
      </c>
      <c r="D228" s="397" t="s">
        <v>267</v>
      </c>
      <c r="E228" s="398"/>
      <c r="F228" s="563" t="s">
        <v>399</v>
      </c>
    </row>
    <row r="229" spans="1:6" ht="26.25">
      <c r="A229" s="851"/>
      <c r="B229" s="854"/>
      <c r="C229" s="528" t="s">
        <v>572</v>
      </c>
      <c r="D229" s="400" t="s">
        <v>268</v>
      </c>
      <c r="E229" s="428"/>
      <c r="F229" s="585" t="s">
        <v>399</v>
      </c>
    </row>
    <row r="230" spans="1:6" ht="12.75">
      <c r="A230" s="851"/>
      <c r="B230" s="854"/>
      <c r="C230" s="13" t="s">
        <v>537</v>
      </c>
      <c r="D230" s="402" t="s">
        <v>269</v>
      </c>
      <c r="E230" s="436">
        <f>E228+E229</f>
        <v>0</v>
      </c>
      <c r="F230" s="439" t="s">
        <v>480</v>
      </c>
    </row>
    <row r="231" spans="1:6" ht="13.5" thickBot="1">
      <c r="A231" s="852"/>
      <c r="B231" s="855"/>
      <c r="C231" s="533" t="s">
        <v>411</v>
      </c>
      <c r="D231" s="375" t="s">
        <v>270</v>
      </c>
      <c r="E231" s="377">
        <f>E222/1000*E230</f>
        <v>0</v>
      </c>
      <c r="F231" s="376" t="s">
        <v>481</v>
      </c>
    </row>
    <row r="232" spans="1:6" ht="13.5" thickBot="1">
      <c r="A232" s="493">
        <v>6</v>
      </c>
      <c r="B232" s="825" t="s">
        <v>568</v>
      </c>
      <c r="C232" s="826"/>
      <c r="D232" s="361" t="s">
        <v>271</v>
      </c>
      <c r="E232" s="362">
        <f>E227+E231</f>
        <v>0</v>
      </c>
      <c r="F232" s="363" t="s">
        <v>482</v>
      </c>
    </row>
    <row r="233" spans="1:6" ht="13.5" thickBot="1">
      <c r="A233" s="493">
        <v>7</v>
      </c>
      <c r="B233" s="499" t="s">
        <v>281</v>
      </c>
      <c r="C233" s="500" t="s">
        <v>282</v>
      </c>
      <c r="D233" s="359" t="s">
        <v>296</v>
      </c>
      <c r="E233" s="429"/>
      <c r="F233" s="563" t="s">
        <v>403</v>
      </c>
    </row>
    <row r="234" spans="1:6" ht="13.5" thickBot="1">
      <c r="A234" s="814">
        <v>8</v>
      </c>
      <c r="B234" s="817" t="s">
        <v>283</v>
      </c>
      <c r="C234" s="500" t="s">
        <v>284</v>
      </c>
      <c r="D234" s="392" t="s">
        <v>297</v>
      </c>
      <c r="E234" s="405">
        <f>E223/1000*E233</f>
        <v>0</v>
      </c>
      <c r="F234" s="565" t="s">
        <v>483</v>
      </c>
    </row>
    <row r="235" spans="1:6" ht="13.5" thickBot="1">
      <c r="A235" s="815"/>
      <c r="B235" s="818"/>
      <c r="C235" s="500" t="s">
        <v>285</v>
      </c>
      <c r="D235" s="395" t="s">
        <v>299</v>
      </c>
      <c r="E235" s="396"/>
      <c r="F235" s="585" t="s">
        <v>403</v>
      </c>
    </row>
    <row r="236" spans="1:6" ht="13.5" thickBot="1">
      <c r="A236" s="816"/>
      <c r="B236" s="819"/>
      <c r="C236" s="498" t="s">
        <v>291</v>
      </c>
      <c r="D236" s="361" t="s">
        <v>300</v>
      </c>
      <c r="E236" s="362">
        <f>E234*E235</f>
        <v>0</v>
      </c>
      <c r="F236" s="592" t="s">
        <v>484</v>
      </c>
    </row>
    <row r="237" spans="1:6" ht="13.5" thickBot="1">
      <c r="A237" s="501"/>
      <c r="B237" s="835" t="s">
        <v>375</v>
      </c>
      <c r="C237" s="836"/>
      <c r="D237" s="370" t="s">
        <v>301</v>
      </c>
      <c r="E237" s="371">
        <f>E232+E236</f>
        <v>0</v>
      </c>
      <c r="F237" s="372" t="s">
        <v>485</v>
      </c>
    </row>
    <row r="240" spans="1:3" ht="13.5" thickBot="1">
      <c r="A240" s="487" t="s">
        <v>342</v>
      </c>
      <c r="B240" s="13"/>
      <c r="C240" s="13"/>
    </row>
    <row r="241" spans="1:6" ht="14.25" thickBot="1">
      <c r="A241" s="381" t="s">
        <v>5</v>
      </c>
      <c r="B241" s="827" t="s">
        <v>570</v>
      </c>
      <c r="C241" s="828"/>
      <c r="D241" s="837"/>
      <c r="E241" s="838"/>
      <c r="F241" s="356" t="s">
        <v>0</v>
      </c>
    </row>
    <row r="242" spans="1:6" ht="14.25" thickBot="1">
      <c r="A242" s="493">
        <v>1</v>
      </c>
      <c r="B242" s="829" t="s">
        <v>286</v>
      </c>
      <c r="C242" s="830"/>
      <c r="D242" s="839"/>
      <c r="E242" s="840"/>
      <c r="F242" s="380" t="s">
        <v>550</v>
      </c>
    </row>
    <row r="243" spans="1:6" ht="12.75">
      <c r="A243" s="850">
        <v>2</v>
      </c>
      <c r="B243" s="820" t="s">
        <v>275</v>
      </c>
      <c r="C243" s="511" t="s">
        <v>36</v>
      </c>
      <c r="D243" s="890"/>
      <c r="E243" s="891"/>
      <c r="F243" s="805" t="s">
        <v>551</v>
      </c>
    </row>
    <row r="244" spans="1:6" ht="12.75">
      <c r="A244" s="851"/>
      <c r="B244" s="821"/>
      <c r="C244" s="495" t="s">
        <v>408</v>
      </c>
      <c r="D244" s="892" t="s">
        <v>307</v>
      </c>
      <c r="E244" s="893"/>
      <c r="F244" s="806"/>
    </row>
    <row r="245" spans="1:6" ht="52.5" customHeight="1" thickBot="1">
      <c r="A245" s="851"/>
      <c r="B245" s="821"/>
      <c r="C245" s="382" t="s">
        <v>610</v>
      </c>
      <c r="D245" s="886" t="s">
        <v>429</v>
      </c>
      <c r="E245" s="887"/>
      <c r="F245" s="806"/>
    </row>
    <row r="246" spans="1:6" ht="13.5" thickBot="1">
      <c r="A246" s="852"/>
      <c r="B246" s="822"/>
      <c r="C246" s="382" t="s">
        <v>331</v>
      </c>
      <c r="D246" s="844" t="s">
        <v>365</v>
      </c>
      <c r="E246" s="845"/>
      <c r="F246" s="807"/>
    </row>
    <row r="247" spans="1:6" ht="12.75">
      <c r="A247" s="815">
        <v>3</v>
      </c>
      <c r="B247" s="863" t="s">
        <v>329</v>
      </c>
      <c r="C247" s="523" t="s">
        <v>409</v>
      </c>
      <c r="D247" s="432" t="s">
        <v>259</v>
      </c>
      <c r="E247" s="433"/>
      <c r="F247" s="841" t="s">
        <v>287</v>
      </c>
    </row>
    <row r="248" spans="1:6" ht="13.5" thickBot="1">
      <c r="A248" s="815"/>
      <c r="B248" s="879"/>
      <c r="C248" s="520" t="s">
        <v>410</v>
      </c>
      <c r="D248" s="440" t="s">
        <v>260</v>
      </c>
      <c r="E248" s="441"/>
      <c r="F248" s="843"/>
    </row>
    <row r="249" spans="1:6" ht="13.5" thickBot="1">
      <c r="A249" s="816"/>
      <c r="B249" s="864"/>
      <c r="C249" s="530" t="s">
        <v>309</v>
      </c>
      <c r="D249" s="375" t="s">
        <v>262</v>
      </c>
      <c r="E249" s="368">
        <f>E247+E248</f>
        <v>0</v>
      </c>
      <c r="F249" s="365" t="s">
        <v>444</v>
      </c>
    </row>
    <row r="250" spans="1:6" ht="12.75">
      <c r="A250" s="850">
        <v>4</v>
      </c>
      <c r="B250" s="853" t="s">
        <v>414</v>
      </c>
      <c r="C250" s="505" t="s">
        <v>524</v>
      </c>
      <c r="D250" s="411" t="s">
        <v>263</v>
      </c>
      <c r="E250" s="412"/>
      <c r="F250" s="563" t="s">
        <v>399</v>
      </c>
    </row>
    <row r="251" spans="1:6" ht="13.5" thickBot="1">
      <c r="A251" s="852"/>
      <c r="B251" s="855"/>
      <c r="C251" s="533" t="s">
        <v>412</v>
      </c>
      <c r="D251" s="375" t="s">
        <v>264</v>
      </c>
      <c r="E251" s="377">
        <f>E247/1000*E250</f>
        <v>0</v>
      </c>
      <c r="F251" s="556" t="s">
        <v>462</v>
      </c>
    </row>
    <row r="252" spans="1:6" ht="12.75">
      <c r="A252" s="850">
        <v>5</v>
      </c>
      <c r="B252" s="853" t="s">
        <v>415</v>
      </c>
      <c r="C252" s="505" t="s">
        <v>524</v>
      </c>
      <c r="D252" s="411" t="s">
        <v>265</v>
      </c>
      <c r="E252" s="412"/>
      <c r="F252" s="563" t="s">
        <v>399</v>
      </c>
    </row>
    <row r="253" spans="1:6" ht="13.5" thickBot="1">
      <c r="A253" s="852"/>
      <c r="B253" s="855"/>
      <c r="C253" s="533" t="s">
        <v>411</v>
      </c>
      <c r="D253" s="375" t="s">
        <v>266</v>
      </c>
      <c r="E253" s="377">
        <f>E248/1000*E252</f>
        <v>0</v>
      </c>
      <c r="F253" s="556" t="s">
        <v>486</v>
      </c>
    </row>
    <row r="254" spans="1:6" ht="13.5" thickBot="1">
      <c r="A254" s="493">
        <v>6</v>
      </c>
      <c r="B254" s="825" t="s">
        <v>568</v>
      </c>
      <c r="C254" s="826"/>
      <c r="D254" s="361" t="s">
        <v>267</v>
      </c>
      <c r="E254" s="362">
        <f>E251+E253</f>
        <v>0</v>
      </c>
      <c r="F254" s="363" t="s">
        <v>487</v>
      </c>
    </row>
    <row r="255" spans="1:6" ht="13.5" thickBot="1">
      <c r="A255" s="493">
        <v>7</v>
      </c>
      <c r="B255" s="499" t="s">
        <v>281</v>
      </c>
      <c r="C255" s="500" t="s">
        <v>282</v>
      </c>
      <c r="D255" s="359" t="s">
        <v>268</v>
      </c>
      <c r="E255" s="429"/>
      <c r="F255" s="563" t="s">
        <v>403</v>
      </c>
    </row>
    <row r="256" spans="1:6" ht="13.5" thickBot="1">
      <c r="A256" s="814">
        <v>8</v>
      </c>
      <c r="B256" s="817" t="s">
        <v>283</v>
      </c>
      <c r="C256" s="500" t="s">
        <v>284</v>
      </c>
      <c r="D256" s="392" t="s">
        <v>269</v>
      </c>
      <c r="E256" s="405">
        <f>E249/1000*E255</f>
        <v>0</v>
      </c>
      <c r="F256" s="565" t="s">
        <v>488</v>
      </c>
    </row>
    <row r="257" spans="1:6" ht="13.5" thickBot="1">
      <c r="A257" s="815"/>
      <c r="B257" s="818"/>
      <c r="C257" s="500" t="s">
        <v>285</v>
      </c>
      <c r="D257" s="395" t="s">
        <v>270</v>
      </c>
      <c r="E257" s="396"/>
      <c r="F257" s="564" t="s">
        <v>403</v>
      </c>
    </row>
    <row r="258" spans="1:6" ht="13.5" thickBot="1">
      <c r="A258" s="816"/>
      <c r="B258" s="819"/>
      <c r="C258" s="498" t="s">
        <v>291</v>
      </c>
      <c r="D258" s="361" t="s">
        <v>271</v>
      </c>
      <c r="E258" s="362">
        <f>E256*E257</f>
        <v>0</v>
      </c>
      <c r="F258" s="363" t="s">
        <v>489</v>
      </c>
    </row>
    <row r="259" spans="1:6" ht="13.5" thickBot="1">
      <c r="A259" s="501"/>
      <c r="B259" s="835" t="s">
        <v>376</v>
      </c>
      <c r="C259" s="836"/>
      <c r="D259" s="370" t="s">
        <v>296</v>
      </c>
      <c r="E259" s="371">
        <f>E254+E258</f>
        <v>0</v>
      </c>
      <c r="F259" s="372" t="s">
        <v>490</v>
      </c>
    </row>
    <row r="261" spans="1:3" ht="13.5" thickBot="1">
      <c r="A261" s="487" t="s">
        <v>343</v>
      </c>
      <c r="B261" s="13"/>
      <c r="C261" s="13"/>
    </row>
    <row r="262" spans="1:6" ht="14.25" thickBot="1">
      <c r="A262" s="381" t="s">
        <v>5</v>
      </c>
      <c r="B262" s="827" t="s">
        <v>570</v>
      </c>
      <c r="C262" s="828"/>
      <c r="D262" s="837"/>
      <c r="E262" s="838"/>
      <c r="F262" s="356" t="s">
        <v>0</v>
      </c>
    </row>
    <row r="263" spans="1:6" ht="14.25" thickBot="1">
      <c r="A263" s="493">
        <v>1</v>
      </c>
      <c r="B263" s="829" t="s">
        <v>286</v>
      </c>
      <c r="C263" s="830"/>
      <c r="D263" s="839"/>
      <c r="E263" s="840"/>
      <c r="F263" s="380" t="s">
        <v>550</v>
      </c>
    </row>
    <row r="264" spans="1:6" ht="12.75">
      <c r="A264" s="850">
        <v>2</v>
      </c>
      <c r="B264" s="820" t="s">
        <v>275</v>
      </c>
      <c r="C264" s="503" t="s">
        <v>36</v>
      </c>
      <c r="D264" s="846"/>
      <c r="E264" s="847"/>
      <c r="F264" s="805" t="s">
        <v>551</v>
      </c>
    </row>
    <row r="265" spans="1:6" ht="12.75">
      <c r="A265" s="851"/>
      <c r="B265" s="821"/>
      <c r="C265" s="495" t="s">
        <v>408</v>
      </c>
      <c r="D265" s="848" t="s">
        <v>312</v>
      </c>
      <c r="E265" s="849"/>
      <c r="F265" s="806"/>
    </row>
    <row r="266" spans="1:6" ht="13.5" thickBot="1">
      <c r="A266" s="851"/>
      <c r="B266" s="821"/>
      <c r="C266" s="382" t="s">
        <v>610</v>
      </c>
      <c r="D266" s="880" t="s">
        <v>581</v>
      </c>
      <c r="E266" s="881"/>
      <c r="F266" s="806"/>
    </row>
    <row r="267" spans="1:6" ht="13.5" thickBot="1">
      <c r="A267" s="852"/>
      <c r="B267" s="822"/>
      <c r="C267" s="382" t="s">
        <v>331</v>
      </c>
      <c r="D267" s="844" t="s">
        <v>365</v>
      </c>
      <c r="E267" s="845"/>
      <c r="F267" s="807"/>
    </row>
    <row r="268" spans="1:6" ht="12.75">
      <c r="A268" s="815">
        <v>3</v>
      </c>
      <c r="B268" s="863" t="s">
        <v>329</v>
      </c>
      <c r="C268" s="523" t="s">
        <v>409</v>
      </c>
      <c r="D268" s="432" t="s">
        <v>259</v>
      </c>
      <c r="E268" s="433"/>
      <c r="F268" s="841" t="s">
        <v>287</v>
      </c>
    </row>
    <row r="269" spans="1:6" ht="12.75">
      <c r="A269" s="815"/>
      <c r="B269" s="879"/>
      <c r="C269" s="529" t="s">
        <v>410</v>
      </c>
      <c r="D269" s="408" t="s">
        <v>260</v>
      </c>
      <c r="E269" s="409"/>
      <c r="F269" s="842"/>
    </row>
    <row r="270" spans="1:6" ht="13.5" thickBot="1">
      <c r="A270" s="816"/>
      <c r="B270" s="864"/>
      <c r="C270" s="530" t="s">
        <v>309</v>
      </c>
      <c r="D270" s="375" t="s">
        <v>262</v>
      </c>
      <c r="E270" s="368">
        <f>E268+E269</f>
        <v>0</v>
      </c>
      <c r="F270" s="365" t="s">
        <v>444</v>
      </c>
    </row>
    <row r="271" spans="1:6" ht="12.75">
      <c r="A271" s="850">
        <v>4</v>
      </c>
      <c r="B271" s="853" t="s">
        <v>414</v>
      </c>
      <c r="C271" s="505" t="s">
        <v>524</v>
      </c>
      <c r="D271" s="411" t="s">
        <v>263</v>
      </c>
      <c r="E271" s="412"/>
      <c r="F271" s="563" t="s">
        <v>399</v>
      </c>
    </row>
    <row r="272" spans="1:6" ht="13.5" thickBot="1">
      <c r="A272" s="852"/>
      <c r="B272" s="855"/>
      <c r="C272" s="533" t="s">
        <v>412</v>
      </c>
      <c r="D272" s="375" t="s">
        <v>264</v>
      </c>
      <c r="E272" s="377">
        <f>E268/1000*E271</f>
        <v>0</v>
      </c>
      <c r="F272" s="376" t="s">
        <v>462</v>
      </c>
    </row>
    <row r="273" spans="1:6" ht="12.75">
      <c r="A273" s="850">
        <v>5</v>
      </c>
      <c r="B273" s="853" t="s">
        <v>415</v>
      </c>
      <c r="C273" s="505" t="s">
        <v>524</v>
      </c>
      <c r="D273" s="411" t="s">
        <v>265</v>
      </c>
      <c r="E273" s="412"/>
      <c r="F273" s="563" t="s">
        <v>399</v>
      </c>
    </row>
    <row r="274" spans="1:6" ht="13.5" thickBot="1">
      <c r="A274" s="852"/>
      <c r="B274" s="855"/>
      <c r="C274" s="533" t="s">
        <v>411</v>
      </c>
      <c r="D274" s="375" t="s">
        <v>266</v>
      </c>
      <c r="E274" s="377">
        <f>E269/1000*E273</f>
        <v>0</v>
      </c>
      <c r="F274" s="376" t="s">
        <v>486</v>
      </c>
    </row>
    <row r="275" spans="1:6" ht="13.5" thickBot="1">
      <c r="A275" s="493">
        <v>6</v>
      </c>
      <c r="B275" s="825" t="s">
        <v>568</v>
      </c>
      <c r="C275" s="826"/>
      <c r="D275" s="361" t="s">
        <v>267</v>
      </c>
      <c r="E275" s="362">
        <f>E272+E274</f>
        <v>0</v>
      </c>
      <c r="F275" s="363" t="s">
        <v>491</v>
      </c>
    </row>
    <row r="276" spans="1:6" ht="13.5" thickBot="1">
      <c r="A276" s="493">
        <v>7</v>
      </c>
      <c r="B276" s="499" t="s">
        <v>281</v>
      </c>
      <c r="C276" s="500" t="s">
        <v>282</v>
      </c>
      <c r="D276" s="359" t="s">
        <v>268</v>
      </c>
      <c r="E276" s="429"/>
      <c r="F276" s="563" t="s">
        <v>403</v>
      </c>
    </row>
    <row r="277" spans="1:6" ht="13.5" thickBot="1">
      <c r="A277" s="814">
        <v>8</v>
      </c>
      <c r="B277" s="817" t="s">
        <v>283</v>
      </c>
      <c r="C277" s="500" t="s">
        <v>284</v>
      </c>
      <c r="D277" s="392" t="s">
        <v>269</v>
      </c>
      <c r="E277" s="405">
        <f>E270/1000*E276</f>
        <v>0</v>
      </c>
      <c r="F277" s="565" t="s">
        <v>488</v>
      </c>
    </row>
    <row r="278" spans="1:6" ht="13.5" thickBot="1">
      <c r="A278" s="815"/>
      <c r="B278" s="818"/>
      <c r="C278" s="500" t="s">
        <v>285</v>
      </c>
      <c r="D278" s="395" t="s">
        <v>270</v>
      </c>
      <c r="E278" s="396"/>
      <c r="F278" s="564" t="s">
        <v>403</v>
      </c>
    </row>
    <row r="279" spans="1:6" ht="13.5" thickBot="1">
      <c r="A279" s="816"/>
      <c r="B279" s="819"/>
      <c r="C279" s="498" t="s">
        <v>291</v>
      </c>
      <c r="D279" s="361" t="s">
        <v>271</v>
      </c>
      <c r="E279" s="362">
        <f>E277*E278</f>
        <v>0</v>
      </c>
      <c r="F279" s="363" t="s">
        <v>489</v>
      </c>
    </row>
    <row r="280" spans="1:6" ht="13.5" thickBot="1">
      <c r="A280" s="501"/>
      <c r="B280" s="835" t="s">
        <v>377</v>
      </c>
      <c r="C280" s="836"/>
      <c r="D280" s="370" t="s">
        <v>296</v>
      </c>
      <c r="E280" s="371">
        <f>E275+E279</f>
        <v>0</v>
      </c>
      <c r="F280" s="372" t="s">
        <v>490</v>
      </c>
    </row>
    <row r="282" spans="1:3" ht="13.5" thickBot="1">
      <c r="A282" s="487" t="s">
        <v>344</v>
      </c>
      <c r="B282" s="13"/>
      <c r="C282" s="13"/>
    </row>
    <row r="283" spans="1:6" ht="14.25" thickBot="1">
      <c r="A283" s="381" t="s">
        <v>5</v>
      </c>
      <c r="B283" s="827" t="s">
        <v>570</v>
      </c>
      <c r="C283" s="828"/>
      <c r="D283" s="837"/>
      <c r="E283" s="838"/>
      <c r="F283" s="356" t="s">
        <v>0</v>
      </c>
    </row>
    <row r="284" spans="1:6" ht="14.25" thickBot="1">
      <c r="A284" s="493">
        <v>1</v>
      </c>
      <c r="B284" s="829" t="s">
        <v>286</v>
      </c>
      <c r="C284" s="830"/>
      <c r="D284" s="839"/>
      <c r="E284" s="840"/>
      <c r="F284" s="380" t="s">
        <v>550</v>
      </c>
    </row>
    <row r="285" spans="1:6" ht="12.75">
      <c r="A285" s="850">
        <v>2</v>
      </c>
      <c r="B285" s="820" t="s">
        <v>275</v>
      </c>
      <c r="C285" s="503" t="s">
        <v>36</v>
      </c>
      <c r="D285" s="846"/>
      <c r="E285" s="847"/>
      <c r="F285" s="805" t="s">
        <v>551</v>
      </c>
    </row>
    <row r="286" spans="1:6" ht="12.75">
      <c r="A286" s="851"/>
      <c r="B286" s="821"/>
      <c r="C286" s="495" t="s">
        <v>408</v>
      </c>
      <c r="D286" s="848" t="s">
        <v>311</v>
      </c>
      <c r="E286" s="849"/>
      <c r="F286" s="806"/>
    </row>
    <row r="287" spans="1:6" ht="46.5" customHeight="1" thickBot="1">
      <c r="A287" s="851"/>
      <c r="B287" s="821"/>
      <c r="C287" s="382" t="s">
        <v>610</v>
      </c>
      <c r="D287" s="886" t="s">
        <v>429</v>
      </c>
      <c r="E287" s="887"/>
      <c r="F287" s="806"/>
    </row>
    <row r="288" spans="1:6" ht="13.5" thickBot="1">
      <c r="A288" s="852"/>
      <c r="B288" s="822"/>
      <c r="C288" s="382" t="s">
        <v>331</v>
      </c>
      <c r="D288" s="844" t="s">
        <v>522</v>
      </c>
      <c r="E288" s="845"/>
      <c r="F288" s="807"/>
    </row>
    <row r="289" spans="1:6" ht="13.5" thickBot="1">
      <c r="A289" s="494">
        <v>3</v>
      </c>
      <c r="B289" s="525" t="s">
        <v>329</v>
      </c>
      <c r="C289" s="519" t="s">
        <v>258</v>
      </c>
      <c r="D289" s="606" t="s">
        <v>259</v>
      </c>
      <c r="E289" s="387"/>
      <c r="F289" s="379" t="s">
        <v>287</v>
      </c>
    </row>
    <row r="290" spans="1:6" ht="12.75">
      <c r="A290" s="850">
        <v>4</v>
      </c>
      <c r="B290" s="853" t="s">
        <v>276</v>
      </c>
      <c r="C290" s="505" t="s">
        <v>524</v>
      </c>
      <c r="D290" s="397" t="s">
        <v>260</v>
      </c>
      <c r="E290" s="398"/>
      <c r="F290" s="563" t="s">
        <v>399</v>
      </c>
    </row>
    <row r="291" spans="1:6" ht="26.25">
      <c r="A291" s="851"/>
      <c r="B291" s="854"/>
      <c r="C291" s="495" t="s">
        <v>567</v>
      </c>
      <c r="D291" s="422" t="s">
        <v>262</v>
      </c>
      <c r="E291" s="428"/>
      <c r="F291" s="585" t="s">
        <v>399</v>
      </c>
    </row>
    <row r="292" spans="1:6" ht="13.5" thickBot="1">
      <c r="A292" s="852"/>
      <c r="B292" s="855"/>
      <c r="C292" s="515" t="s">
        <v>537</v>
      </c>
      <c r="D292" s="375" t="s">
        <v>263</v>
      </c>
      <c r="E292" s="377">
        <f>E290+E291</f>
        <v>0</v>
      </c>
      <c r="F292" s="376" t="s">
        <v>461</v>
      </c>
    </row>
    <row r="293" spans="1:6" ht="13.5" thickBot="1">
      <c r="A293" s="493">
        <v>5</v>
      </c>
      <c r="B293" s="825" t="s">
        <v>277</v>
      </c>
      <c r="C293" s="826"/>
      <c r="D293" s="361" t="s">
        <v>264</v>
      </c>
      <c r="E293" s="362">
        <f>E289/1000*E292</f>
        <v>0</v>
      </c>
      <c r="F293" s="363" t="s">
        <v>462</v>
      </c>
    </row>
    <row r="294" spans="1:6" ht="13.5" thickBot="1">
      <c r="A294" s="493">
        <v>6</v>
      </c>
      <c r="B294" s="499" t="s">
        <v>281</v>
      </c>
      <c r="C294" s="523" t="s">
        <v>282</v>
      </c>
      <c r="D294" s="359" t="s">
        <v>265</v>
      </c>
      <c r="E294" s="429"/>
      <c r="F294" s="563" t="s">
        <v>403</v>
      </c>
    </row>
    <row r="295" spans="1:6" ht="12.75">
      <c r="A295" s="814">
        <v>7</v>
      </c>
      <c r="B295" s="817" t="s">
        <v>283</v>
      </c>
      <c r="C295" s="535" t="s">
        <v>284</v>
      </c>
      <c r="D295" s="392" t="s">
        <v>266</v>
      </c>
      <c r="E295" s="405">
        <f>E289/1000*E294</f>
        <v>0</v>
      </c>
      <c r="F295" s="394" t="s">
        <v>457</v>
      </c>
    </row>
    <row r="296" spans="1:6" ht="13.5" thickBot="1">
      <c r="A296" s="815"/>
      <c r="B296" s="818"/>
      <c r="C296" s="536" t="s">
        <v>285</v>
      </c>
      <c r="D296" s="395" t="s">
        <v>267</v>
      </c>
      <c r="E296" s="396"/>
      <c r="F296" s="564" t="s">
        <v>403</v>
      </c>
    </row>
    <row r="297" spans="1:6" ht="13.5" thickBot="1">
      <c r="A297" s="816"/>
      <c r="B297" s="819"/>
      <c r="C297" s="498" t="s">
        <v>291</v>
      </c>
      <c r="D297" s="361" t="s">
        <v>268</v>
      </c>
      <c r="E297" s="362">
        <f>E295*E296</f>
        <v>0</v>
      </c>
      <c r="F297" s="363" t="s">
        <v>463</v>
      </c>
    </row>
    <row r="298" spans="1:6" ht="13.5" thickBot="1">
      <c r="A298" s="501"/>
      <c r="B298" s="835" t="s">
        <v>378</v>
      </c>
      <c r="C298" s="836"/>
      <c r="D298" s="370" t="s">
        <v>269</v>
      </c>
      <c r="E298" s="371">
        <f>E293+E297</f>
        <v>0</v>
      </c>
      <c r="F298" s="372" t="s">
        <v>464</v>
      </c>
    </row>
    <row r="300" spans="1:3" ht="13.5" thickBot="1">
      <c r="A300" s="487" t="s">
        <v>345</v>
      </c>
      <c r="B300" s="13"/>
      <c r="C300" s="13"/>
    </row>
    <row r="301" spans="1:6" ht="13.5" thickBot="1">
      <c r="A301" s="381" t="s">
        <v>5</v>
      </c>
      <c r="B301" s="827" t="s">
        <v>561</v>
      </c>
      <c r="C301" s="828"/>
      <c r="D301" s="837"/>
      <c r="E301" s="838"/>
      <c r="F301" s="356" t="s">
        <v>0</v>
      </c>
    </row>
    <row r="302" spans="1:6" ht="14.25" thickBot="1">
      <c r="A302" s="493">
        <v>1</v>
      </c>
      <c r="B302" s="829" t="s">
        <v>286</v>
      </c>
      <c r="C302" s="830"/>
      <c r="D302" s="839"/>
      <c r="E302" s="840"/>
      <c r="F302" s="380" t="s">
        <v>550</v>
      </c>
    </row>
    <row r="303" spans="1:6" ht="12.75">
      <c r="A303" s="814">
        <v>2</v>
      </c>
      <c r="B303" s="820" t="s">
        <v>275</v>
      </c>
      <c r="C303" s="503" t="s">
        <v>36</v>
      </c>
      <c r="D303" s="846"/>
      <c r="E303" s="847"/>
      <c r="F303" s="805" t="s">
        <v>551</v>
      </c>
    </row>
    <row r="304" spans="1:6" ht="12.75">
      <c r="A304" s="815"/>
      <c r="B304" s="821"/>
      <c r="C304" s="495" t="s">
        <v>408</v>
      </c>
      <c r="D304" s="861" t="s">
        <v>313</v>
      </c>
      <c r="E304" s="862"/>
      <c r="F304" s="806"/>
    </row>
    <row r="305" spans="1:6" ht="43.5" customHeight="1" thickBot="1">
      <c r="A305" s="815"/>
      <c r="B305" s="821"/>
      <c r="C305" s="382" t="s">
        <v>610</v>
      </c>
      <c r="D305" s="810" t="s">
        <v>429</v>
      </c>
      <c r="E305" s="811"/>
      <c r="F305" s="806"/>
    </row>
    <row r="306" spans="1:6" ht="13.5" thickBot="1">
      <c r="A306" s="816"/>
      <c r="B306" s="822"/>
      <c r="C306" s="382" t="s">
        <v>331</v>
      </c>
      <c r="D306" s="812" t="s">
        <v>292</v>
      </c>
      <c r="E306" s="813"/>
      <c r="F306" s="807"/>
    </row>
    <row r="307" spans="1:6" ht="13.5" thickBot="1">
      <c r="A307" s="494">
        <v>3</v>
      </c>
      <c r="B307" s="525" t="s">
        <v>364</v>
      </c>
      <c r="C307" s="519" t="s">
        <v>273</v>
      </c>
      <c r="D307" s="386" t="s">
        <v>259</v>
      </c>
      <c r="E307" s="387"/>
      <c r="F307" s="379" t="s">
        <v>287</v>
      </c>
    </row>
    <row r="308" spans="1:6" ht="12.75">
      <c r="A308" s="850">
        <v>4</v>
      </c>
      <c r="B308" s="853" t="s">
        <v>276</v>
      </c>
      <c r="C308" s="505" t="s">
        <v>524</v>
      </c>
      <c r="D308" s="434" t="s">
        <v>260</v>
      </c>
      <c r="E308" s="398"/>
      <c r="F308" s="563" t="s">
        <v>399</v>
      </c>
    </row>
    <row r="309" spans="1:6" ht="26.25">
      <c r="A309" s="851"/>
      <c r="B309" s="854"/>
      <c r="C309" s="495" t="s">
        <v>422</v>
      </c>
      <c r="D309" s="422" t="s">
        <v>262</v>
      </c>
      <c r="E309" s="401"/>
      <c r="F309" s="585" t="s">
        <v>399</v>
      </c>
    </row>
    <row r="310" spans="1:6" ht="26.25">
      <c r="A310" s="851"/>
      <c r="B310" s="854"/>
      <c r="C310" s="495" t="s">
        <v>547</v>
      </c>
      <c r="D310" s="417" t="s">
        <v>263</v>
      </c>
      <c r="E310" s="403">
        <f>E308*E309</f>
        <v>0</v>
      </c>
      <c r="F310" s="404" t="s">
        <v>439</v>
      </c>
    </row>
    <row r="311" spans="1:6" ht="13.5" thickBot="1">
      <c r="A311" s="852"/>
      <c r="B311" s="855"/>
      <c r="C311" s="507" t="s">
        <v>537</v>
      </c>
      <c r="D311" s="375" t="s">
        <v>264</v>
      </c>
      <c r="E311" s="377">
        <f>E308+E310</f>
        <v>0</v>
      </c>
      <c r="F311" s="376" t="s">
        <v>440</v>
      </c>
    </row>
    <row r="312" spans="1:6" ht="13.5" thickBot="1">
      <c r="A312" s="537">
        <v>5</v>
      </c>
      <c r="B312" s="825" t="s">
        <v>277</v>
      </c>
      <c r="C312" s="826"/>
      <c r="D312" s="361" t="s">
        <v>265</v>
      </c>
      <c r="E312" s="362">
        <f>E307/1000*E311</f>
        <v>0</v>
      </c>
      <c r="F312" s="363" t="s">
        <v>441</v>
      </c>
    </row>
    <row r="313" spans="1:6" ht="26.25">
      <c r="A313" s="814">
        <v>6</v>
      </c>
      <c r="B313" s="820" t="s">
        <v>288</v>
      </c>
      <c r="C313" s="511" t="s">
        <v>290</v>
      </c>
      <c r="D313" s="388" t="s">
        <v>266</v>
      </c>
      <c r="E313" s="508">
        <v>100</v>
      </c>
      <c r="F313" s="527" t="s">
        <v>557</v>
      </c>
    </row>
    <row r="314" spans="1:6" ht="12.75">
      <c r="A314" s="815"/>
      <c r="B314" s="821"/>
      <c r="C314" s="495" t="s">
        <v>278</v>
      </c>
      <c r="D314" s="389" t="s">
        <v>267</v>
      </c>
      <c r="E314" s="390">
        <f>E307/E313</f>
        <v>0</v>
      </c>
      <c r="F314" s="391" t="s">
        <v>492</v>
      </c>
    </row>
    <row r="315" spans="1:6" ht="13.5" thickBot="1">
      <c r="A315" s="815"/>
      <c r="B315" s="821"/>
      <c r="C315" s="534" t="s">
        <v>279</v>
      </c>
      <c r="D315" s="359" t="s">
        <v>268</v>
      </c>
      <c r="E315" s="360"/>
      <c r="F315" s="585" t="s">
        <v>399</v>
      </c>
    </row>
    <row r="316" spans="1:6" ht="13.5" thickBot="1">
      <c r="A316" s="816"/>
      <c r="B316" s="822"/>
      <c r="C316" s="498" t="s">
        <v>280</v>
      </c>
      <c r="D316" s="361" t="s">
        <v>269</v>
      </c>
      <c r="E316" s="366">
        <f>E314*E315</f>
        <v>0</v>
      </c>
      <c r="F316" s="363" t="s">
        <v>442</v>
      </c>
    </row>
    <row r="317" spans="1:6" ht="13.5" thickBot="1">
      <c r="A317" s="493">
        <v>7</v>
      </c>
      <c r="B317" s="499" t="s">
        <v>281</v>
      </c>
      <c r="C317" s="500" t="s">
        <v>282</v>
      </c>
      <c r="D317" s="359" t="s">
        <v>270</v>
      </c>
      <c r="E317" s="429"/>
      <c r="F317" s="563" t="s">
        <v>403</v>
      </c>
    </row>
    <row r="318" spans="1:6" ht="13.5" thickBot="1">
      <c r="A318" s="814">
        <v>8</v>
      </c>
      <c r="B318" s="817" t="s">
        <v>283</v>
      </c>
      <c r="C318" s="500" t="s">
        <v>284</v>
      </c>
      <c r="D318" s="392" t="s">
        <v>271</v>
      </c>
      <c r="E318" s="405">
        <f>E307/1000*E317</f>
        <v>0</v>
      </c>
      <c r="F318" s="565" t="s">
        <v>493</v>
      </c>
    </row>
    <row r="319" spans="1:6" ht="13.5" thickBot="1">
      <c r="A319" s="815"/>
      <c r="B319" s="818"/>
      <c r="C319" s="500" t="s">
        <v>285</v>
      </c>
      <c r="D319" s="395" t="s">
        <v>296</v>
      </c>
      <c r="E319" s="396"/>
      <c r="F319" s="564" t="s">
        <v>403</v>
      </c>
    </row>
    <row r="320" spans="1:6" ht="13.5" thickBot="1">
      <c r="A320" s="816"/>
      <c r="B320" s="819"/>
      <c r="C320" s="498" t="s">
        <v>291</v>
      </c>
      <c r="D320" s="361" t="s">
        <v>297</v>
      </c>
      <c r="E320" s="362">
        <f>E318*E319</f>
        <v>0</v>
      </c>
      <c r="F320" s="363" t="s">
        <v>494</v>
      </c>
    </row>
    <row r="321" spans="1:6" ht="13.5" thickBot="1">
      <c r="A321" s="501"/>
      <c r="B321" s="835" t="s">
        <v>379</v>
      </c>
      <c r="C321" s="836"/>
      <c r="D321" s="370" t="s">
        <v>299</v>
      </c>
      <c r="E321" s="371">
        <f>E312+E316+E320</f>
        <v>0</v>
      </c>
      <c r="F321" s="372" t="s">
        <v>495</v>
      </c>
    </row>
    <row r="323" spans="1:3" ht="13.5" thickBot="1">
      <c r="A323" s="487" t="s">
        <v>346</v>
      </c>
      <c r="B323" s="13"/>
      <c r="C323" s="13"/>
    </row>
    <row r="324" spans="1:6" ht="13.5" thickBot="1">
      <c r="A324" s="381" t="s">
        <v>5</v>
      </c>
      <c r="B324" s="827" t="s">
        <v>561</v>
      </c>
      <c r="C324" s="828"/>
      <c r="D324" s="837"/>
      <c r="E324" s="838"/>
      <c r="F324" s="356" t="s">
        <v>0</v>
      </c>
    </row>
    <row r="325" spans="1:6" ht="14.25" thickBot="1">
      <c r="A325" s="493">
        <v>1</v>
      </c>
      <c r="B325" s="829" t="s">
        <v>286</v>
      </c>
      <c r="C325" s="830"/>
      <c r="D325" s="839"/>
      <c r="E325" s="840"/>
      <c r="F325" s="380" t="s">
        <v>550</v>
      </c>
    </row>
    <row r="326" spans="1:6" ht="12.75">
      <c r="A326" s="850">
        <v>2</v>
      </c>
      <c r="B326" s="820" t="s">
        <v>275</v>
      </c>
      <c r="C326" s="503" t="s">
        <v>36</v>
      </c>
      <c r="D326" s="846"/>
      <c r="E326" s="847"/>
      <c r="F326" s="805" t="s">
        <v>551</v>
      </c>
    </row>
    <row r="327" spans="1:6" ht="12.75">
      <c r="A327" s="851"/>
      <c r="B327" s="821"/>
      <c r="C327" s="495" t="s">
        <v>408</v>
      </c>
      <c r="D327" s="848" t="s">
        <v>311</v>
      </c>
      <c r="E327" s="849"/>
      <c r="F327" s="806"/>
    </row>
    <row r="328" spans="1:6" ht="13.5" thickBot="1">
      <c r="A328" s="851"/>
      <c r="B328" s="821"/>
      <c r="C328" s="382" t="s">
        <v>610</v>
      </c>
      <c r="D328" s="856" t="s">
        <v>430</v>
      </c>
      <c r="E328" s="857"/>
      <c r="F328" s="806"/>
    </row>
    <row r="329" spans="1:6" ht="13.5" thickBot="1">
      <c r="A329" s="852"/>
      <c r="B329" s="822"/>
      <c r="C329" s="382" t="s">
        <v>331</v>
      </c>
      <c r="D329" s="812" t="s">
        <v>292</v>
      </c>
      <c r="E329" s="813"/>
      <c r="F329" s="807"/>
    </row>
    <row r="330" spans="1:6" ht="13.5" thickBot="1">
      <c r="A330" s="494">
        <v>3</v>
      </c>
      <c r="B330" s="525" t="s">
        <v>364</v>
      </c>
      <c r="C330" s="519" t="s">
        <v>258</v>
      </c>
      <c r="D330" s="386" t="s">
        <v>259</v>
      </c>
      <c r="E330" s="387"/>
      <c r="F330" s="379" t="s">
        <v>287</v>
      </c>
    </row>
    <row r="331" spans="1:6" ht="13.5" thickBot="1">
      <c r="A331" s="493">
        <v>4</v>
      </c>
      <c r="B331" s="829" t="s">
        <v>276</v>
      </c>
      <c r="C331" s="830"/>
      <c r="D331" s="359" t="s">
        <v>260</v>
      </c>
      <c r="E331" s="360"/>
      <c r="F331" s="585" t="s">
        <v>399</v>
      </c>
    </row>
    <row r="332" spans="1:6" ht="13.5" thickBot="1">
      <c r="A332" s="502">
        <v>5</v>
      </c>
      <c r="B332" s="825" t="s">
        <v>277</v>
      </c>
      <c r="C332" s="826"/>
      <c r="D332" s="361" t="s">
        <v>262</v>
      </c>
      <c r="E332" s="362">
        <f>E330/1000*E331</f>
        <v>0</v>
      </c>
      <c r="F332" s="363" t="s">
        <v>459</v>
      </c>
    </row>
    <row r="333" spans="1:6" ht="27" thickBot="1">
      <c r="A333" s="814">
        <v>6</v>
      </c>
      <c r="B333" s="820" t="s">
        <v>288</v>
      </c>
      <c r="C333" s="382" t="s">
        <v>290</v>
      </c>
      <c r="D333" s="442" t="s">
        <v>263</v>
      </c>
      <c r="E333" s="508">
        <v>50</v>
      </c>
      <c r="F333" s="527" t="s">
        <v>557</v>
      </c>
    </row>
    <row r="334" spans="1:6" ht="13.5" thickBot="1">
      <c r="A334" s="815"/>
      <c r="B334" s="821"/>
      <c r="C334" s="382" t="s">
        <v>278</v>
      </c>
      <c r="D334" s="389" t="s">
        <v>264</v>
      </c>
      <c r="E334" s="390">
        <f>E330/E333</f>
        <v>0</v>
      </c>
      <c r="F334" s="391" t="s">
        <v>434</v>
      </c>
    </row>
    <row r="335" spans="1:6" ht="13.5" thickBot="1">
      <c r="A335" s="815"/>
      <c r="B335" s="821"/>
      <c r="C335" s="382" t="s">
        <v>279</v>
      </c>
      <c r="D335" s="395" t="s">
        <v>265</v>
      </c>
      <c r="E335" s="430"/>
      <c r="F335" s="585" t="s">
        <v>399</v>
      </c>
    </row>
    <row r="336" spans="1:6" ht="13.5" thickBot="1">
      <c r="A336" s="816"/>
      <c r="B336" s="822"/>
      <c r="C336" s="498" t="s">
        <v>280</v>
      </c>
      <c r="D336" s="361" t="s">
        <v>266</v>
      </c>
      <c r="E336" s="366">
        <f>E334*E335</f>
        <v>0</v>
      </c>
      <c r="F336" s="363" t="s">
        <v>496</v>
      </c>
    </row>
    <row r="337" spans="1:6" ht="13.5" thickBot="1">
      <c r="A337" s="493">
        <v>7</v>
      </c>
      <c r="B337" s="499" t="s">
        <v>281</v>
      </c>
      <c r="C337" s="500" t="s">
        <v>282</v>
      </c>
      <c r="D337" s="359" t="s">
        <v>267</v>
      </c>
      <c r="E337" s="429"/>
      <c r="F337" s="563" t="s">
        <v>403</v>
      </c>
    </row>
    <row r="338" spans="1:6" ht="13.5" thickBot="1">
      <c r="A338" s="814">
        <v>8</v>
      </c>
      <c r="B338" s="817" t="s">
        <v>283</v>
      </c>
      <c r="C338" s="500" t="s">
        <v>284</v>
      </c>
      <c r="D338" s="392" t="s">
        <v>268</v>
      </c>
      <c r="E338" s="405">
        <f>E330/1000*E337</f>
        <v>0</v>
      </c>
      <c r="F338" s="565" t="s">
        <v>436</v>
      </c>
    </row>
    <row r="339" spans="1:6" ht="13.5" thickBot="1">
      <c r="A339" s="815"/>
      <c r="B339" s="818"/>
      <c r="C339" s="500" t="s">
        <v>285</v>
      </c>
      <c r="D339" s="395" t="s">
        <v>269</v>
      </c>
      <c r="E339" s="396"/>
      <c r="F339" s="564" t="s">
        <v>403</v>
      </c>
    </row>
    <row r="340" spans="1:6" ht="13.5" thickBot="1">
      <c r="A340" s="816"/>
      <c r="B340" s="819"/>
      <c r="C340" s="498" t="s">
        <v>291</v>
      </c>
      <c r="D340" s="361" t="s">
        <v>270</v>
      </c>
      <c r="E340" s="362">
        <f>E338*E339</f>
        <v>0</v>
      </c>
      <c r="F340" s="363" t="s">
        <v>437</v>
      </c>
    </row>
    <row r="341" spans="1:6" ht="13.5" thickBot="1">
      <c r="A341" s="501"/>
      <c r="B341" s="835" t="s">
        <v>380</v>
      </c>
      <c r="C341" s="836"/>
      <c r="D341" s="370" t="s">
        <v>271</v>
      </c>
      <c r="E341" s="371">
        <f>E332+E336+E340</f>
        <v>0</v>
      </c>
      <c r="F341" s="372" t="s">
        <v>438</v>
      </c>
    </row>
    <row r="343" spans="1:3" ht="13.5" thickBot="1">
      <c r="A343" s="487" t="s">
        <v>347</v>
      </c>
      <c r="B343" s="13"/>
      <c r="C343" s="13"/>
    </row>
    <row r="344" spans="1:6" ht="14.25" thickBot="1">
      <c r="A344" s="381" t="s">
        <v>5</v>
      </c>
      <c r="B344" s="827" t="s">
        <v>570</v>
      </c>
      <c r="C344" s="828"/>
      <c r="D344" s="837"/>
      <c r="E344" s="838"/>
      <c r="F344" s="356" t="s">
        <v>0</v>
      </c>
    </row>
    <row r="345" spans="1:6" ht="14.25" thickBot="1">
      <c r="A345" s="493">
        <v>1</v>
      </c>
      <c r="B345" s="829" t="s">
        <v>286</v>
      </c>
      <c r="C345" s="830"/>
      <c r="D345" s="839"/>
      <c r="E345" s="840"/>
      <c r="F345" s="380" t="s">
        <v>550</v>
      </c>
    </row>
    <row r="346" spans="1:6" ht="12.75">
      <c r="A346" s="814">
        <v>2</v>
      </c>
      <c r="B346" s="820" t="s">
        <v>275</v>
      </c>
      <c r="C346" s="503" t="s">
        <v>36</v>
      </c>
      <c r="D346" s="846"/>
      <c r="E346" s="847"/>
      <c r="F346" s="805" t="s">
        <v>551</v>
      </c>
    </row>
    <row r="347" spans="1:6" ht="12.75">
      <c r="A347" s="815"/>
      <c r="B347" s="821"/>
      <c r="C347" s="495" t="s">
        <v>408</v>
      </c>
      <c r="D347" s="861" t="s">
        <v>311</v>
      </c>
      <c r="E347" s="862"/>
      <c r="F347" s="806"/>
    </row>
    <row r="348" spans="1:6" ht="40.5" customHeight="1" thickBot="1">
      <c r="A348" s="815"/>
      <c r="B348" s="821"/>
      <c r="C348" s="382" t="s">
        <v>610</v>
      </c>
      <c r="D348" s="894" t="s">
        <v>429</v>
      </c>
      <c r="E348" s="895"/>
      <c r="F348" s="806"/>
    </row>
    <row r="349" spans="1:6" ht="13.5" thickBot="1">
      <c r="A349" s="816"/>
      <c r="B349" s="822"/>
      <c r="C349" s="382" t="s">
        <v>331</v>
      </c>
      <c r="D349" s="876" t="s">
        <v>536</v>
      </c>
      <c r="E349" s="877"/>
      <c r="F349" s="807"/>
    </row>
    <row r="350" spans="1:6" ht="13.5" thickBot="1">
      <c r="A350" s="494">
        <v>3</v>
      </c>
      <c r="B350" s="518" t="s">
        <v>329</v>
      </c>
      <c r="C350" s="519" t="s">
        <v>258</v>
      </c>
      <c r="D350" s="606" t="s">
        <v>259</v>
      </c>
      <c r="E350" s="387"/>
      <c r="F350" s="379" t="s">
        <v>287</v>
      </c>
    </row>
    <row r="351" spans="1:6" ht="12.75">
      <c r="A351" s="850">
        <v>4</v>
      </c>
      <c r="B351" s="853" t="s">
        <v>276</v>
      </c>
      <c r="C351" s="505" t="s">
        <v>524</v>
      </c>
      <c r="D351" s="397" t="s">
        <v>260</v>
      </c>
      <c r="E351" s="398"/>
      <c r="F351" s="563" t="s">
        <v>399</v>
      </c>
    </row>
    <row r="352" spans="1:6" ht="26.25">
      <c r="A352" s="851"/>
      <c r="B352" s="854"/>
      <c r="C352" s="495" t="s">
        <v>573</v>
      </c>
      <c r="D352" s="422" t="s">
        <v>262</v>
      </c>
      <c r="E352" s="428"/>
      <c r="F352" s="585" t="s">
        <v>399</v>
      </c>
    </row>
    <row r="353" spans="1:6" ht="13.5" thickBot="1">
      <c r="A353" s="852"/>
      <c r="B353" s="855"/>
      <c r="C353" s="515" t="s">
        <v>537</v>
      </c>
      <c r="D353" s="375" t="s">
        <v>263</v>
      </c>
      <c r="E353" s="377">
        <f>E351+E352</f>
        <v>0</v>
      </c>
      <c r="F353" s="556" t="s">
        <v>461</v>
      </c>
    </row>
    <row r="354" spans="1:6" ht="13.5" thickBot="1">
      <c r="A354" s="493">
        <v>5</v>
      </c>
      <c r="B354" s="825" t="s">
        <v>277</v>
      </c>
      <c r="C354" s="826"/>
      <c r="D354" s="361" t="s">
        <v>264</v>
      </c>
      <c r="E354" s="362">
        <f>E350/1000*E353</f>
        <v>0</v>
      </c>
      <c r="F354" s="363" t="s">
        <v>462</v>
      </c>
    </row>
    <row r="355" spans="1:6" ht="13.5" thickBot="1">
      <c r="A355" s="493">
        <v>6</v>
      </c>
      <c r="B355" s="499" t="s">
        <v>281</v>
      </c>
      <c r="C355" s="500" t="s">
        <v>282</v>
      </c>
      <c r="D355" s="359" t="s">
        <v>265</v>
      </c>
      <c r="E355" s="429"/>
      <c r="F355" s="563" t="s">
        <v>403</v>
      </c>
    </row>
    <row r="356" spans="1:6" ht="12.75">
      <c r="A356" s="814">
        <v>7</v>
      </c>
      <c r="B356" s="817" t="s">
        <v>283</v>
      </c>
      <c r="C356" s="523" t="s">
        <v>284</v>
      </c>
      <c r="D356" s="392" t="s">
        <v>266</v>
      </c>
      <c r="E356" s="405">
        <f>E350/1000*E355</f>
        <v>0</v>
      </c>
      <c r="F356" s="565" t="s">
        <v>457</v>
      </c>
    </row>
    <row r="357" spans="1:6" ht="13.5" thickBot="1">
      <c r="A357" s="815"/>
      <c r="B357" s="818"/>
      <c r="C357" s="536" t="s">
        <v>285</v>
      </c>
      <c r="D357" s="395" t="s">
        <v>267</v>
      </c>
      <c r="E357" s="396"/>
      <c r="F357" s="564" t="s">
        <v>403</v>
      </c>
    </row>
    <row r="358" spans="1:6" ht="13.5" thickBot="1">
      <c r="A358" s="816"/>
      <c r="B358" s="819"/>
      <c r="C358" s="498" t="s">
        <v>291</v>
      </c>
      <c r="D358" s="361" t="s">
        <v>268</v>
      </c>
      <c r="E358" s="362">
        <f>E356*E357</f>
        <v>0</v>
      </c>
      <c r="F358" s="363" t="s">
        <v>463</v>
      </c>
    </row>
    <row r="359" spans="1:6" ht="13.5" thickBot="1">
      <c r="A359" s="501"/>
      <c r="B359" s="835" t="s">
        <v>381</v>
      </c>
      <c r="C359" s="836"/>
      <c r="D359" s="370" t="s">
        <v>269</v>
      </c>
      <c r="E359" s="371">
        <f>E354+E358</f>
        <v>0</v>
      </c>
      <c r="F359" s="372" t="s">
        <v>464</v>
      </c>
    </row>
    <row r="361" spans="1:3" ht="13.5" thickBot="1">
      <c r="A361" s="487" t="s">
        <v>348</v>
      </c>
      <c r="B361" s="13"/>
      <c r="C361" s="13"/>
    </row>
    <row r="362" spans="1:6" ht="14.25" thickBot="1">
      <c r="A362" s="381" t="s">
        <v>5</v>
      </c>
      <c r="B362" s="827" t="s">
        <v>570</v>
      </c>
      <c r="C362" s="828"/>
      <c r="D362" s="837"/>
      <c r="E362" s="838"/>
      <c r="F362" s="356" t="s">
        <v>0</v>
      </c>
    </row>
    <row r="363" spans="1:6" ht="14.25" thickBot="1">
      <c r="A363" s="493">
        <v>1</v>
      </c>
      <c r="B363" s="829" t="s">
        <v>286</v>
      </c>
      <c r="C363" s="830"/>
      <c r="D363" s="839"/>
      <c r="E363" s="840"/>
      <c r="F363" s="380" t="s">
        <v>550</v>
      </c>
    </row>
    <row r="364" spans="1:6" ht="12.75">
      <c r="A364" s="814">
        <v>2</v>
      </c>
      <c r="B364" s="820" t="s">
        <v>275</v>
      </c>
      <c r="C364" s="511" t="s">
        <v>36</v>
      </c>
      <c r="D364" s="846"/>
      <c r="E364" s="847"/>
      <c r="F364" s="805" t="s">
        <v>551</v>
      </c>
    </row>
    <row r="365" spans="1:6" ht="12.75">
      <c r="A365" s="815"/>
      <c r="B365" s="821"/>
      <c r="C365" s="495" t="s">
        <v>408</v>
      </c>
      <c r="D365" s="861" t="s">
        <v>314</v>
      </c>
      <c r="E365" s="862"/>
      <c r="F365" s="806"/>
    </row>
    <row r="366" spans="1:6" ht="44.25" customHeight="1" thickBot="1">
      <c r="A366" s="815"/>
      <c r="B366" s="821"/>
      <c r="C366" s="382" t="s">
        <v>610</v>
      </c>
      <c r="D366" s="894" t="s">
        <v>429</v>
      </c>
      <c r="E366" s="895"/>
      <c r="F366" s="806"/>
    </row>
    <row r="367" spans="1:6" ht="13.5" thickBot="1">
      <c r="A367" s="816"/>
      <c r="B367" s="822"/>
      <c r="C367" s="534" t="s">
        <v>331</v>
      </c>
      <c r="D367" s="876" t="s">
        <v>536</v>
      </c>
      <c r="E367" s="877"/>
      <c r="F367" s="807"/>
    </row>
    <row r="368" spans="1:6" ht="13.5" thickBot="1">
      <c r="A368" s="494">
        <v>3</v>
      </c>
      <c r="B368" s="518" t="s">
        <v>329</v>
      </c>
      <c r="C368" s="519" t="s">
        <v>258</v>
      </c>
      <c r="D368" s="606" t="s">
        <v>259</v>
      </c>
      <c r="E368" s="387"/>
      <c r="F368" s="379" t="s">
        <v>287</v>
      </c>
    </row>
    <row r="369" spans="1:6" ht="12.75">
      <c r="A369" s="850">
        <v>4</v>
      </c>
      <c r="B369" s="853" t="s">
        <v>276</v>
      </c>
      <c r="C369" s="505" t="s">
        <v>524</v>
      </c>
      <c r="D369" s="397" t="s">
        <v>260</v>
      </c>
      <c r="E369" s="398"/>
      <c r="F369" s="563" t="s">
        <v>399</v>
      </c>
    </row>
    <row r="370" spans="1:6" ht="26.25">
      <c r="A370" s="851"/>
      <c r="B370" s="854"/>
      <c r="C370" s="495" t="s">
        <v>574</v>
      </c>
      <c r="D370" s="422" t="s">
        <v>262</v>
      </c>
      <c r="E370" s="428"/>
      <c r="F370" s="585" t="s">
        <v>399</v>
      </c>
    </row>
    <row r="371" spans="1:6" ht="13.5" thickBot="1">
      <c r="A371" s="852"/>
      <c r="B371" s="855"/>
      <c r="C371" s="515" t="s">
        <v>537</v>
      </c>
      <c r="D371" s="375" t="s">
        <v>263</v>
      </c>
      <c r="E371" s="377">
        <f>E369+E370</f>
        <v>0</v>
      </c>
      <c r="F371" s="556" t="s">
        <v>461</v>
      </c>
    </row>
    <row r="372" spans="1:6" ht="13.5" thickBot="1">
      <c r="A372" s="493">
        <v>5</v>
      </c>
      <c r="B372" s="825" t="s">
        <v>277</v>
      </c>
      <c r="C372" s="826"/>
      <c r="D372" s="361" t="s">
        <v>264</v>
      </c>
      <c r="E372" s="362">
        <f>E368/1000*E371</f>
        <v>0</v>
      </c>
      <c r="F372" s="363" t="s">
        <v>462</v>
      </c>
    </row>
    <row r="373" spans="1:6" ht="13.5" thickBot="1">
      <c r="A373" s="493">
        <v>6</v>
      </c>
      <c r="B373" s="499" t="s">
        <v>281</v>
      </c>
      <c r="C373" s="500" t="s">
        <v>282</v>
      </c>
      <c r="D373" s="359" t="s">
        <v>265</v>
      </c>
      <c r="E373" s="429"/>
      <c r="F373" s="563" t="s">
        <v>403</v>
      </c>
    </row>
    <row r="374" spans="1:6" ht="13.5" thickBot="1">
      <c r="A374" s="814">
        <v>7</v>
      </c>
      <c r="B374" s="817" t="s">
        <v>283</v>
      </c>
      <c r="C374" s="500" t="s">
        <v>284</v>
      </c>
      <c r="D374" s="392" t="s">
        <v>266</v>
      </c>
      <c r="E374" s="405">
        <f>E368/1000*E373</f>
        <v>0</v>
      </c>
      <c r="F374" s="565" t="s">
        <v>457</v>
      </c>
    </row>
    <row r="375" spans="1:6" ht="13.5" thickBot="1">
      <c r="A375" s="815"/>
      <c r="B375" s="818"/>
      <c r="C375" s="500" t="s">
        <v>285</v>
      </c>
      <c r="D375" s="395" t="s">
        <v>267</v>
      </c>
      <c r="E375" s="396"/>
      <c r="F375" s="564" t="s">
        <v>403</v>
      </c>
    </row>
    <row r="376" spans="1:6" ht="13.5" thickBot="1">
      <c r="A376" s="816"/>
      <c r="B376" s="819"/>
      <c r="C376" s="498" t="s">
        <v>291</v>
      </c>
      <c r="D376" s="361" t="s">
        <v>268</v>
      </c>
      <c r="E376" s="362">
        <f>E374*E375</f>
        <v>0</v>
      </c>
      <c r="F376" s="363" t="s">
        <v>463</v>
      </c>
    </row>
    <row r="377" spans="1:6" ht="13.5" thickBot="1">
      <c r="A377" s="501"/>
      <c r="B377" s="835" t="s">
        <v>382</v>
      </c>
      <c r="C377" s="836"/>
      <c r="D377" s="370" t="s">
        <v>269</v>
      </c>
      <c r="E377" s="371">
        <f>E372+E376</f>
        <v>0</v>
      </c>
      <c r="F377" s="372" t="s">
        <v>464</v>
      </c>
    </row>
    <row r="379" spans="1:3" ht="13.5" thickBot="1">
      <c r="A379" s="487" t="s">
        <v>349</v>
      </c>
      <c r="B379" s="13"/>
      <c r="C379" s="13"/>
    </row>
    <row r="380" spans="1:6" ht="14.25" thickBot="1">
      <c r="A380" s="381" t="s">
        <v>5</v>
      </c>
      <c r="B380" s="827" t="s">
        <v>570</v>
      </c>
      <c r="C380" s="828"/>
      <c r="D380" s="837"/>
      <c r="E380" s="838"/>
      <c r="F380" s="356" t="s">
        <v>0</v>
      </c>
    </row>
    <row r="381" spans="1:6" ht="14.25" thickBot="1">
      <c r="A381" s="493">
        <v>1</v>
      </c>
      <c r="B381" s="829" t="s">
        <v>286</v>
      </c>
      <c r="C381" s="830"/>
      <c r="D381" s="839"/>
      <c r="E381" s="840"/>
      <c r="F381" s="380" t="s">
        <v>550</v>
      </c>
    </row>
    <row r="382" spans="1:6" ht="12.75">
      <c r="A382" s="814">
        <v>2</v>
      </c>
      <c r="B382" s="820" t="s">
        <v>275</v>
      </c>
      <c r="C382" s="511" t="s">
        <v>36</v>
      </c>
      <c r="D382" s="846"/>
      <c r="E382" s="847"/>
      <c r="F382" s="805" t="s">
        <v>551</v>
      </c>
    </row>
    <row r="383" spans="1:6" ht="12.75">
      <c r="A383" s="815"/>
      <c r="B383" s="821"/>
      <c r="C383" s="495" t="s">
        <v>408</v>
      </c>
      <c r="D383" s="861" t="s">
        <v>311</v>
      </c>
      <c r="E383" s="862"/>
      <c r="F383" s="806"/>
    </row>
    <row r="384" spans="1:6" ht="47.25" customHeight="1" thickBot="1">
      <c r="A384" s="815"/>
      <c r="B384" s="821"/>
      <c r="C384" s="382" t="s">
        <v>610</v>
      </c>
      <c r="D384" s="894" t="s">
        <v>429</v>
      </c>
      <c r="E384" s="895"/>
      <c r="F384" s="806"/>
    </row>
    <row r="385" spans="1:6" ht="13.5" thickBot="1">
      <c r="A385" s="816"/>
      <c r="B385" s="822"/>
      <c r="C385" s="534" t="s">
        <v>331</v>
      </c>
      <c r="D385" s="876" t="s">
        <v>521</v>
      </c>
      <c r="E385" s="877"/>
      <c r="F385" s="807"/>
    </row>
    <row r="386" spans="1:6" ht="13.5" thickBot="1">
      <c r="A386" s="494">
        <v>3</v>
      </c>
      <c r="B386" s="518" t="s">
        <v>329</v>
      </c>
      <c r="C386" s="519" t="s">
        <v>258</v>
      </c>
      <c r="D386" s="606" t="s">
        <v>259</v>
      </c>
      <c r="E386" s="387"/>
      <c r="F386" s="379" t="s">
        <v>287</v>
      </c>
    </row>
    <row r="387" spans="1:6" ht="12.75">
      <c r="A387" s="850">
        <v>4</v>
      </c>
      <c r="B387" s="853" t="s">
        <v>276</v>
      </c>
      <c r="C387" s="505" t="s">
        <v>524</v>
      </c>
      <c r="D387" s="397" t="s">
        <v>260</v>
      </c>
      <c r="E387" s="398"/>
      <c r="F387" s="563" t="s">
        <v>399</v>
      </c>
    </row>
    <row r="388" spans="1:6" ht="26.25">
      <c r="A388" s="851"/>
      <c r="B388" s="854"/>
      <c r="C388" s="528" t="s">
        <v>571</v>
      </c>
      <c r="D388" s="400" t="s">
        <v>262</v>
      </c>
      <c r="E388" s="428"/>
      <c r="F388" s="585" t="s">
        <v>399</v>
      </c>
    </row>
    <row r="389" spans="1:6" ht="13.5" thickBot="1">
      <c r="A389" s="852"/>
      <c r="B389" s="855"/>
      <c r="C389" s="538" t="s">
        <v>537</v>
      </c>
      <c r="D389" s="375" t="s">
        <v>263</v>
      </c>
      <c r="E389" s="377">
        <f>E387+E388</f>
        <v>0</v>
      </c>
      <c r="F389" s="376" t="s">
        <v>497</v>
      </c>
    </row>
    <row r="390" spans="1:6" ht="13.5" thickBot="1">
      <c r="A390" s="493">
        <v>5</v>
      </c>
      <c r="B390" s="825" t="s">
        <v>277</v>
      </c>
      <c r="C390" s="826"/>
      <c r="D390" s="361" t="s">
        <v>264</v>
      </c>
      <c r="E390" s="362">
        <f>E386/1000*E389</f>
        <v>0</v>
      </c>
      <c r="F390" s="363" t="s">
        <v>462</v>
      </c>
    </row>
    <row r="391" spans="1:6" ht="13.5" thickBot="1">
      <c r="A391" s="493">
        <v>6</v>
      </c>
      <c r="B391" s="499" t="s">
        <v>281</v>
      </c>
      <c r="C391" s="500" t="s">
        <v>282</v>
      </c>
      <c r="D391" s="359" t="s">
        <v>265</v>
      </c>
      <c r="E391" s="429"/>
      <c r="F391" s="563" t="s">
        <v>403</v>
      </c>
    </row>
    <row r="392" spans="1:6" ht="13.5" thickBot="1">
      <c r="A392" s="814">
        <v>7</v>
      </c>
      <c r="B392" s="817" t="s">
        <v>283</v>
      </c>
      <c r="C392" s="500" t="s">
        <v>284</v>
      </c>
      <c r="D392" s="392" t="s">
        <v>266</v>
      </c>
      <c r="E392" s="405">
        <f>E386/1000*E391</f>
        <v>0</v>
      </c>
      <c r="F392" s="565" t="s">
        <v>457</v>
      </c>
    </row>
    <row r="393" spans="1:6" ht="13.5" thickBot="1">
      <c r="A393" s="815"/>
      <c r="B393" s="818"/>
      <c r="C393" s="500" t="s">
        <v>285</v>
      </c>
      <c r="D393" s="395" t="s">
        <v>267</v>
      </c>
      <c r="E393" s="396"/>
      <c r="F393" s="564" t="s">
        <v>403</v>
      </c>
    </row>
    <row r="394" spans="1:6" ht="13.5" thickBot="1">
      <c r="A394" s="816"/>
      <c r="B394" s="819"/>
      <c r="C394" s="498" t="s">
        <v>291</v>
      </c>
      <c r="D394" s="361" t="s">
        <v>268</v>
      </c>
      <c r="E394" s="362">
        <f>E392*E393</f>
        <v>0</v>
      </c>
      <c r="F394" s="363" t="s">
        <v>463</v>
      </c>
    </row>
    <row r="395" spans="1:6" ht="13.5" thickBot="1">
      <c r="A395" s="501"/>
      <c r="B395" s="835" t="s">
        <v>383</v>
      </c>
      <c r="C395" s="836"/>
      <c r="D395" s="370" t="s">
        <v>269</v>
      </c>
      <c r="E395" s="371">
        <f>E390+E394</f>
        <v>0</v>
      </c>
      <c r="F395" s="372" t="s">
        <v>464</v>
      </c>
    </row>
    <row r="397" spans="1:3" ht="13.5" thickBot="1">
      <c r="A397" s="487" t="s">
        <v>350</v>
      </c>
      <c r="B397" s="13"/>
      <c r="C397" s="13"/>
    </row>
    <row r="398" spans="1:6" ht="14.25" thickBot="1">
      <c r="A398" s="381" t="s">
        <v>5</v>
      </c>
      <c r="B398" s="827" t="s">
        <v>560</v>
      </c>
      <c r="C398" s="828"/>
      <c r="D398" s="837"/>
      <c r="E398" s="838"/>
      <c r="F398" s="356" t="s">
        <v>0</v>
      </c>
    </row>
    <row r="399" spans="1:6" ht="14.25" thickBot="1">
      <c r="A399" s="493">
        <v>1</v>
      </c>
      <c r="B399" s="829" t="s">
        <v>286</v>
      </c>
      <c r="C399" s="830"/>
      <c r="D399" s="839"/>
      <c r="E399" s="840"/>
      <c r="F399" s="539" t="s">
        <v>550</v>
      </c>
    </row>
    <row r="400" spans="1:6" ht="12.75">
      <c r="A400" s="850">
        <v>2</v>
      </c>
      <c r="B400" s="820" t="s">
        <v>275</v>
      </c>
      <c r="C400" s="503" t="s">
        <v>36</v>
      </c>
      <c r="D400" s="846"/>
      <c r="E400" s="847"/>
      <c r="F400" s="896" t="s">
        <v>551</v>
      </c>
    </row>
    <row r="401" spans="1:6" ht="12.75">
      <c r="A401" s="851"/>
      <c r="B401" s="821"/>
      <c r="C401" s="495" t="s">
        <v>408</v>
      </c>
      <c r="D401" s="848" t="s">
        <v>314</v>
      </c>
      <c r="E401" s="849"/>
      <c r="F401" s="897"/>
    </row>
    <row r="402" spans="1:6" ht="54" customHeight="1" thickBot="1">
      <c r="A402" s="851"/>
      <c r="B402" s="821"/>
      <c r="C402" s="382" t="s">
        <v>610</v>
      </c>
      <c r="D402" s="886" t="s">
        <v>429</v>
      </c>
      <c r="E402" s="887"/>
      <c r="F402" s="897"/>
    </row>
    <row r="403" spans="1:6" ht="25.5" customHeight="1" thickBot="1">
      <c r="A403" s="852"/>
      <c r="B403" s="822"/>
      <c r="C403" s="382" t="s">
        <v>331</v>
      </c>
      <c r="D403" s="888" t="s">
        <v>586</v>
      </c>
      <c r="E403" s="889"/>
      <c r="F403" s="898"/>
    </row>
    <row r="404" spans="1:6" ht="13.5" thickBot="1">
      <c r="A404" s="494">
        <v>3</v>
      </c>
      <c r="B404" s="518" t="s">
        <v>329</v>
      </c>
      <c r="C404" s="519" t="s">
        <v>258</v>
      </c>
      <c r="D404" s="386" t="s">
        <v>259</v>
      </c>
      <c r="E404" s="387"/>
      <c r="F404" s="540" t="s">
        <v>287</v>
      </c>
    </row>
    <row r="405" spans="1:6" ht="12.75">
      <c r="A405" s="850">
        <v>4</v>
      </c>
      <c r="B405" s="853" t="s">
        <v>276</v>
      </c>
      <c r="C405" s="505" t="s">
        <v>524</v>
      </c>
      <c r="D405" s="434" t="s">
        <v>260</v>
      </c>
      <c r="E405" s="398"/>
      <c r="F405" s="563" t="s">
        <v>399</v>
      </c>
    </row>
    <row r="406" spans="1:6" ht="27" thickBot="1">
      <c r="A406" s="851"/>
      <c r="B406" s="854"/>
      <c r="C406" s="528" t="s">
        <v>578</v>
      </c>
      <c r="D406" s="400" t="s">
        <v>262</v>
      </c>
      <c r="E406" s="428"/>
      <c r="F406" s="564" t="s">
        <v>399</v>
      </c>
    </row>
    <row r="407" spans="1:6" ht="13.5" thickBot="1">
      <c r="A407" s="852"/>
      <c r="B407" s="855"/>
      <c r="C407" s="538" t="s">
        <v>537</v>
      </c>
      <c r="D407" s="375" t="s">
        <v>263</v>
      </c>
      <c r="E407" s="377">
        <f>E405+E406</f>
        <v>0</v>
      </c>
      <c r="F407" s="376" t="s">
        <v>461</v>
      </c>
    </row>
    <row r="408" spans="1:6" ht="13.5" thickBot="1">
      <c r="A408" s="502">
        <v>5</v>
      </c>
      <c r="B408" s="825" t="s">
        <v>277</v>
      </c>
      <c r="C408" s="826"/>
      <c r="D408" s="361" t="s">
        <v>264</v>
      </c>
      <c r="E408" s="362">
        <f>E404/1000*E407</f>
        <v>0</v>
      </c>
      <c r="F408" s="363" t="s">
        <v>462</v>
      </c>
    </row>
    <row r="409" spans="1:6" ht="14.25" thickBot="1">
      <c r="A409" s="493">
        <v>6</v>
      </c>
      <c r="B409" s="499" t="s">
        <v>281</v>
      </c>
      <c r="C409" s="500" t="s">
        <v>282</v>
      </c>
      <c r="D409" s="359" t="s">
        <v>265</v>
      </c>
      <c r="E409" s="594"/>
      <c r="F409" s="539" t="s">
        <v>588</v>
      </c>
    </row>
    <row r="410" spans="1:6" ht="13.5" thickBot="1">
      <c r="A410" s="814">
        <v>7</v>
      </c>
      <c r="B410" s="817" t="s">
        <v>283</v>
      </c>
      <c r="C410" s="500" t="s">
        <v>284</v>
      </c>
      <c r="D410" s="392" t="s">
        <v>266</v>
      </c>
      <c r="E410" s="405">
        <f>E404/1000*E409</f>
        <v>0</v>
      </c>
      <c r="F410" s="394" t="s">
        <v>457</v>
      </c>
    </row>
    <row r="411" spans="1:6" ht="13.5" thickBot="1">
      <c r="A411" s="815"/>
      <c r="B411" s="818"/>
      <c r="C411" s="500" t="s">
        <v>285</v>
      </c>
      <c r="D411" s="395" t="s">
        <v>267</v>
      </c>
      <c r="E411" s="396"/>
      <c r="F411" s="585" t="s">
        <v>403</v>
      </c>
    </row>
    <row r="412" spans="1:6" ht="13.5" thickBot="1">
      <c r="A412" s="816"/>
      <c r="B412" s="819"/>
      <c r="C412" s="498" t="s">
        <v>291</v>
      </c>
      <c r="D412" s="361" t="s">
        <v>268</v>
      </c>
      <c r="E412" s="362">
        <f>E410*E411</f>
        <v>0</v>
      </c>
      <c r="F412" s="363" t="s">
        <v>463</v>
      </c>
    </row>
    <row r="413" spans="1:6" ht="13.5" thickBot="1">
      <c r="A413" s="501"/>
      <c r="B413" s="835" t="s">
        <v>384</v>
      </c>
      <c r="C413" s="836"/>
      <c r="D413" s="370" t="s">
        <v>269</v>
      </c>
      <c r="E413" s="371">
        <f>E408+E412</f>
        <v>0</v>
      </c>
      <c r="F413" s="372" t="s">
        <v>498</v>
      </c>
    </row>
    <row r="415" spans="1:7" ht="14.25" thickBot="1">
      <c r="A415" s="355" t="s">
        <v>351</v>
      </c>
      <c r="B415" s="541"/>
      <c r="C415" s="541"/>
      <c r="G415" s="458"/>
    </row>
    <row r="416" spans="1:6" ht="14.25" thickBot="1">
      <c r="A416" s="542" t="s">
        <v>5</v>
      </c>
      <c r="B416" s="899" t="s">
        <v>575</v>
      </c>
      <c r="C416" s="900"/>
      <c r="D416" s="837"/>
      <c r="E416" s="838"/>
      <c r="F416" s="356" t="s">
        <v>0</v>
      </c>
    </row>
    <row r="417" spans="1:6" ht="14.25" thickBot="1">
      <c r="A417" s="618">
        <v>1</v>
      </c>
      <c r="B417" s="901" t="s">
        <v>576</v>
      </c>
      <c r="C417" s="902"/>
      <c r="D417" s="839"/>
      <c r="E417" s="840"/>
      <c r="F417" s="539" t="s">
        <v>550</v>
      </c>
    </row>
    <row r="418" spans="1:6" ht="12.75">
      <c r="A418" s="903">
        <v>2</v>
      </c>
      <c r="B418" s="906" t="s">
        <v>275</v>
      </c>
      <c r="C418" s="543" t="s">
        <v>36</v>
      </c>
      <c r="D418" s="846"/>
      <c r="E418" s="847"/>
      <c r="F418" s="896" t="s">
        <v>551</v>
      </c>
    </row>
    <row r="419" spans="1:6" ht="12.75">
      <c r="A419" s="904"/>
      <c r="B419" s="907"/>
      <c r="C419" s="544" t="s">
        <v>408</v>
      </c>
      <c r="D419" s="880" t="s">
        <v>311</v>
      </c>
      <c r="E419" s="881"/>
      <c r="F419" s="897"/>
    </row>
    <row r="420" spans="1:6" ht="38.25" customHeight="1" thickBot="1">
      <c r="A420" s="904"/>
      <c r="B420" s="907"/>
      <c r="C420" s="382" t="s">
        <v>610</v>
      </c>
      <c r="D420" s="909" t="s">
        <v>429</v>
      </c>
      <c r="E420" s="910"/>
      <c r="F420" s="897"/>
    </row>
    <row r="421" spans="1:6" ht="26.25" customHeight="1" thickBot="1">
      <c r="A421" s="905"/>
      <c r="B421" s="908"/>
      <c r="C421" s="358" t="s">
        <v>331</v>
      </c>
      <c r="D421" s="888" t="s">
        <v>580</v>
      </c>
      <c r="E421" s="889"/>
      <c r="F421" s="898"/>
    </row>
    <row r="422" spans="1:6" ht="12.75">
      <c r="A422" s="911">
        <v>3</v>
      </c>
      <c r="B422" s="913" t="s">
        <v>329</v>
      </c>
      <c r="C422" s="545" t="s">
        <v>409</v>
      </c>
      <c r="D422" s="432" t="s">
        <v>259</v>
      </c>
      <c r="E422" s="433"/>
      <c r="F422" s="540" t="s">
        <v>287</v>
      </c>
    </row>
    <row r="423" spans="1:6" ht="12.75">
      <c r="A423" s="911"/>
      <c r="B423" s="914"/>
      <c r="C423" s="546" t="s">
        <v>410</v>
      </c>
      <c r="D423" s="408" t="s">
        <v>260</v>
      </c>
      <c r="E423" s="409"/>
      <c r="F423" s="552"/>
    </row>
    <row r="424" spans="1:6" ht="13.5" thickBot="1">
      <c r="A424" s="912"/>
      <c r="B424" s="915"/>
      <c r="C424" s="547" t="s">
        <v>309</v>
      </c>
      <c r="D424" s="375" t="s">
        <v>262</v>
      </c>
      <c r="E424" s="368">
        <f>E422+E423</f>
        <v>0</v>
      </c>
      <c r="F424" s="365" t="s">
        <v>444</v>
      </c>
    </row>
    <row r="425" spans="1:6" ht="12.75">
      <c r="A425" s="903">
        <v>4</v>
      </c>
      <c r="B425" s="921" t="s">
        <v>414</v>
      </c>
      <c r="C425" s="548" t="s">
        <v>524</v>
      </c>
      <c r="D425" s="397" t="s">
        <v>263</v>
      </c>
      <c r="E425" s="398"/>
      <c r="F425" s="563" t="s">
        <v>399</v>
      </c>
    </row>
    <row r="426" spans="1:6" ht="27" thickBot="1">
      <c r="A426" s="904"/>
      <c r="B426" s="922"/>
      <c r="C426" s="553" t="s">
        <v>572</v>
      </c>
      <c r="D426" s="400" t="s">
        <v>264</v>
      </c>
      <c r="E426" s="428"/>
      <c r="F426" s="564" t="s">
        <v>399</v>
      </c>
    </row>
    <row r="427" spans="1:6" ht="12.75">
      <c r="A427" s="904"/>
      <c r="B427" s="922"/>
      <c r="C427" s="549" t="s">
        <v>537</v>
      </c>
      <c r="D427" s="402" t="s">
        <v>265</v>
      </c>
      <c r="E427" s="436">
        <f>E425+E426</f>
        <v>0</v>
      </c>
      <c r="F427" s="415" t="s">
        <v>479</v>
      </c>
    </row>
    <row r="428" spans="1:6" ht="13.5" thickBot="1">
      <c r="A428" s="905"/>
      <c r="B428" s="923"/>
      <c r="C428" s="550" t="s">
        <v>412</v>
      </c>
      <c r="D428" s="375" t="s">
        <v>266</v>
      </c>
      <c r="E428" s="377">
        <f>E422/1000*E427</f>
        <v>0</v>
      </c>
      <c r="F428" s="376" t="s">
        <v>478</v>
      </c>
    </row>
    <row r="429" spans="1:6" ht="12.75">
      <c r="A429" s="903">
        <v>5</v>
      </c>
      <c r="B429" s="921" t="s">
        <v>415</v>
      </c>
      <c r="C429" s="548" t="s">
        <v>524</v>
      </c>
      <c r="D429" s="397" t="s">
        <v>267</v>
      </c>
      <c r="E429" s="398"/>
      <c r="F429" s="563" t="s">
        <v>399</v>
      </c>
    </row>
    <row r="430" spans="1:6" ht="27" thickBot="1">
      <c r="A430" s="904"/>
      <c r="B430" s="922"/>
      <c r="C430" s="553" t="s">
        <v>572</v>
      </c>
      <c r="D430" s="400" t="s">
        <v>268</v>
      </c>
      <c r="E430" s="428"/>
      <c r="F430" s="564" t="s">
        <v>399</v>
      </c>
    </row>
    <row r="431" spans="1:6" ht="12.75">
      <c r="A431" s="904"/>
      <c r="B431" s="922"/>
      <c r="C431" s="549" t="s">
        <v>537</v>
      </c>
      <c r="D431" s="402" t="s">
        <v>269</v>
      </c>
      <c r="E431" s="436">
        <f>E429+E430</f>
        <v>0</v>
      </c>
      <c r="F431" s="415" t="s">
        <v>480</v>
      </c>
    </row>
    <row r="432" spans="1:6" ht="14.25" thickBot="1">
      <c r="A432" s="905"/>
      <c r="B432" s="923"/>
      <c r="C432" s="550" t="s">
        <v>577</v>
      </c>
      <c r="D432" s="375" t="s">
        <v>270</v>
      </c>
      <c r="E432" s="377">
        <f>E423/1000*E431</f>
        <v>0</v>
      </c>
      <c r="F432" s="376" t="s">
        <v>481</v>
      </c>
    </row>
    <row r="433" spans="1:6" ht="13.5" thickBot="1">
      <c r="A433" s="618">
        <v>6</v>
      </c>
      <c r="B433" s="924" t="s">
        <v>277</v>
      </c>
      <c r="C433" s="925"/>
      <c r="D433" s="361" t="s">
        <v>271</v>
      </c>
      <c r="E433" s="362">
        <f>E428+E432</f>
        <v>0</v>
      </c>
      <c r="F433" s="363" t="s">
        <v>458</v>
      </c>
    </row>
    <row r="434" spans="1:6" ht="13.5" thickBot="1">
      <c r="A434" s="618">
        <v>7</v>
      </c>
      <c r="B434" s="364" t="s">
        <v>281</v>
      </c>
      <c r="C434" s="384" t="s">
        <v>282</v>
      </c>
      <c r="D434" s="359" t="s">
        <v>296</v>
      </c>
      <c r="E434" s="429"/>
      <c r="F434" s="563" t="s">
        <v>403</v>
      </c>
    </row>
    <row r="435" spans="1:6" ht="13.5" thickBot="1">
      <c r="A435" s="926">
        <v>8</v>
      </c>
      <c r="B435" s="927" t="s">
        <v>283</v>
      </c>
      <c r="C435" s="384" t="s">
        <v>284</v>
      </c>
      <c r="D435" s="392" t="s">
        <v>297</v>
      </c>
      <c r="E435" s="443">
        <f>E424/1000*E434</f>
        <v>0</v>
      </c>
      <c r="F435" s="565" t="s">
        <v>483</v>
      </c>
    </row>
    <row r="436" spans="1:6" ht="13.5" thickBot="1">
      <c r="A436" s="911"/>
      <c r="B436" s="928"/>
      <c r="C436" s="384" t="s">
        <v>285</v>
      </c>
      <c r="D436" s="395" t="s">
        <v>299</v>
      </c>
      <c r="E436" s="396"/>
      <c r="F436" s="564" t="s">
        <v>403</v>
      </c>
    </row>
    <row r="437" spans="1:6" ht="13.5" thickBot="1">
      <c r="A437" s="912"/>
      <c r="B437" s="929"/>
      <c r="C437" s="383" t="s">
        <v>291</v>
      </c>
      <c r="D437" s="361" t="s">
        <v>300</v>
      </c>
      <c r="E437" s="362">
        <f>E435*E436</f>
        <v>0</v>
      </c>
      <c r="F437" s="363" t="s">
        <v>484</v>
      </c>
    </row>
    <row r="438" spans="1:6" ht="13.5" thickBot="1">
      <c r="A438" s="551"/>
      <c r="B438" s="916" t="s">
        <v>374</v>
      </c>
      <c r="C438" s="917"/>
      <c r="D438" s="370" t="s">
        <v>301</v>
      </c>
      <c r="E438" s="371">
        <f>E433+E437</f>
        <v>0</v>
      </c>
      <c r="F438" s="372" t="s">
        <v>485</v>
      </c>
    </row>
    <row r="440" ht="13.5" thickBot="1"/>
    <row r="441" spans="2:5" ht="33" customHeight="1" thickBot="1">
      <c r="B441" s="918" t="s">
        <v>614</v>
      </c>
      <c r="C441" s="919"/>
      <c r="D441" s="920"/>
      <c r="E441" s="444">
        <f>+E19+E38+E68+E89+E110+E128+E160+E192+E211+E237+E259+E280+E298+E321+E341+E359+E377+E395+E413+E438</f>
        <v>0</v>
      </c>
    </row>
  </sheetData>
  <sheetProtection password="E449" sheet="1"/>
  <mergeCells count="389">
    <mergeCell ref="F285:F288"/>
    <mergeCell ref="B438:C438"/>
    <mergeCell ref="B441:D441"/>
    <mergeCell ref="A425:A428"/>
    <mergeCell ref="B425:B428"/>
    <mergeCell ref="A429:A432"/>
    <mergeCell ref="B429:B432"/>
    <mergeCell ref="B433:C433"/>
    <mergeCell ref="A435:A437"/>
    <mergeCell ref="B435:B437"/>
    <mergeCell ref="F418:F421"/>
    <mergeCell ref="D419:E419"/>
    <mergeCell ref="D420:E420"/>
    <mergeCell ref="D421:E421"/>
    <mergeCell ref="A422:A424"/>
    <mergeCell ref="B422:B424"/>
    <mergeCell ref="B416:C416"/>
    <mergeCell ref="D416:E416"/>
    <mergeCell ref="B417:C417"/>
    <mergeCell ref="D417:E417"/>
    <mergeCell ref="A418:A421"/>
    <mergeCell ref="B418:B421"/>
    <mergeCell ref="D418:E418"/>
    <mergeCell ref="A405:A407"/>
    <mergeCell ref="B405:B407"/>
    <mergeCell ref="B408:C408"/>
    <mergeCell ref="A410:A412"/>
    <mergeCell ref="B410:B412"/>
    <mergeCell ref="B413:C413"/>
    <mergeCell ref="B399:C399"/>
    <mergeCell ref="D399:E399"/>
    <mergeCell ref="A400:A403"/>
    <mergeCell ref="B400:B403"/>
    <mergeCell ref="D400:E400"/>
    <mergeCell ref="F400:F403"/>
    <mergeCell ref="D401:E401"/>
    <mergeCell ref="D402:E402"/>
    <mergeCell ref="D403:E403"/>
    <mergeCell ref="B390:C390"/>
    <mergeCell ref="A392:A394"/>
    <mergeCell ref="B392:B394"/>
    <mergeCell ref="B395:C395"/>
    <mergeCell ref="B398:C398"/>
    <mergeCell ref="D398:E398"/>
    <mergeCell ref="F382:F385"/>
    <mergeCell ref="D383:E383"/>
    <mergeCell ref="D384:E384"/>
    <mergeCell ref="D385:E385"/>
    <mergeCell ref="A387:A389"/>
    <mergeCell ref="B387:B389"/>
    <mergeCell ref="B380:C380"/>
    <mergeCell ref="D380:E380"/>
    <mergeCell ref="B381:C381"/>
    <mergeCell ref="D381:E381"/>
    <mergeCell ref="A382:A385"/>
    <mergeCell ref="B382:B385"/>
    <mergeCell ref="D382:E382"/>
    <mergeCell ref="A369:A371"/>
    <mergeCell ref="B369:B371"/>
    <mergeCell ref="B372:C372"/>
    <mergeCell ref="A374:A376"/>
    <mergeCell ref="B374:B376"/>
    <mergeCell ref="B377:C377"/>
    <mergeCell ref="B363:C363"/>
    <mergeCell ref="D363:E363"/>
    <mergeCell ref="A364:A367"/>
    <mergeCell ref="B364:B367"/>
    <mergeCell ref="D364:E364"/>
    <mergeCell ref="F364:F367"/>
    <mergeCell ref="D365:E365"/>
    <mergeCell ref="D366:E366"/>
    <mergeCell ref="D367:E367"/>
    <mergeCell ref="B354:C354"/>
    <mergeCell ref="A356:A358"/>
    <mergeCell ref="B356:B358"/>
    <mergeCell ref="B359:C359"/>
    <mergeCell ref="B362:C362"/>
    <mergeCell ref="D362:E362"/>
    <mergeCell ref="F346:F349"/>
    <mergeCell ref="D347:E347"/>
    <mergeCell ref="D348:E348"/>
    <mergeCell ref="D349:E349"/>
    <mergeCell ref="A351:A353"/>
    <mergeCell ref="B351:B353"/>
    <mergeCell ref="D344:E344"/>
    <mergeCell ref="B345:C345"/>
    <mergeCell ref="D345:E345"/>
    <mergeCell ref="A346:A349"/>
    <mergeCell ref="B346:B349"/>
    <mergeCell ref="D346:E346"/>
    <mergeCell ref="A333:A336"/>
    <mergeCell ref="B333:B336"/>
    <mergeCell ref="A338:A340"/>
    <mergeCell ref="B338:B340"/>
    <mergeCell ref="B341:C341"/>
    <mergeCell ref="B344:C344"/>
    <mergeCell ref="F326:F329"/>
    <mergeCell ref="D327:E327"/>
    <mergeCell ref="D328:E328"/>
    <mergeCell ref="D329:E329"/>
    <mergeCell ref="B331:C331"/>
    <mergeCell ref="B332:C332"/>
    <mergeCell ref="B324:C324"/>
    <mergeCell ref="D324:E324"/>
    <mergeCell ref="B325:C325"/>
    <mergeCell ref="D325:E325"/>
    <mergeCell ref="A326:A329"/>
    <mergeCell ref="B326:B329"/>
    <mergeCell ref="D326:E326"/>
    <mergeCell ref="B312:C312"/>
    <mergeCell ref="A313:A316"/>
    <mergeCell ref="B313:B316"/>
    <mergeCell ref="A318:A320"/>
    <mergeCell ref="B318:B320"/>
    <mergeCell ref="B321:C321"/>
    <mergeCell ref="F303:F306"/>
    <mergeCell ref="D304:E304"/>
    <mergeCell ref="D305:E305"/>
    <mergeCell ref="D306:E306"/>
    <mergeCell ref="A308:A311"/>
    <mergeCell ref="B308:B311"/>
    <mergeCell ref="B298:C298"/>
    <mergeCell ref="B301:C301"/>
    <mergeCell ref="D301:E301"/>
    <mergeCell ref="B302:C302"/>
    <mergeCell ref="D302:E302"/>
    <mergeCell ref="A303:A306"/>
    <mergeCell ref="B303:B306"/>
    <mergeCell ref="D303:E303"/>
    <mergeCell ref="D288:E288"/>
    <mergeCell ref="A290:A292"/>
    <mergeCell ref="B290:B292"/>
    <mergeCell ref="B293:C293"/>
    <mergeCell ref="A295:A297"/>
    <mergeCell ref="B295:B297"/>
    <mergeCell ref="B280:C280"/>
    <mergeCell ref="B283:C283"/>
    <mergeCell ref="D283:E283"/>
    <mergeCell ref="B284:C284"/>
    <mergeCell ref="D284:E284"/>
    <mergeCell ref="A285:A288"/>
    <mergeCell ref="B285:B288"/>
    <mergeCell ref="D285:E285"/>
    <mergeCell ref="D286:E286"/>
    <mergeCell ref="D287:E287"/>
    <mergeCell ref="A271:A272"/>
    <mergeCell ref="B271:B272"/>
    <mergeCell ref="A273:A274"/>
    <mergeCell ref="B273:B274"/>
    <mergeCell ref="B275:C275"/>
    <mergeCell ref="A277:A279"/>
    <mergeCell ref="B277:B279"/>
    <mergeCell ref="F264:F267"/>
    <mergeCell ref="D265:E265"/>
    <mergeCell ref="D266:E266"/>
    <mergeCell ref="D267:E267"/>
    <mergeCell ref="A268:A270"/>
    <mergeCell ref="B268:B270"/>
    <mergeCell ref="F268:F269"/>
    <mergeCell ref="B259:C259"/>
    <mergeCell ref="B262:C262"/>
    <mergeCell ref="D262:E262"/>
    <mergeCell ref="B263:C263"/>
    <mergeCell ref="D263:E263"/>
    <mergeCell ref="A264:A267"/>
    <mergeCell ref="B264:B267"/>
    <mergeCell ref="D264:E264"/>
    <mergeCell ref="A250:A251"/>
    <mergeCell ref="B250:B251"/>
    <mergeCell ref="A252:A253"/>
    <mergeCell ref="B252:B253"/>
    <mergeCell ref="B254:C254"/>
    <mergeCell ref="A256:A258"/>
    <mergeCell ref="B256:B258"/>
    <mergeCell ref="F243:F246"/>
    <mergeCell ref="D244:E244"/>
    <mergeCell ref="D245:E245"/>
    <mergeCell ref="D246:E246"/>
    <mergeCell ref="A247:A249"/>
    <mergeCell ref="B247:B249"/>
    <mergeCell ref="F247:F248"/>
    <mergeCell ref="B237:C237"/>
    <mergeCell ref="B241:C241"/>
    <mergeCell ref="D241:E241"/>
    <mergeCell ref="B242:C242"/>
    <mergeCell ref="D242:E242"/>
    <mergeCell ref="A243:A246"/>
    <mergeCell ref="B243:B246"/>
    <mergeCell ref="D243:E243"/>
    <mergeCell ref="A224:A227"/>
    <mergeCell ref="B224:B227"/>
    <mergeCell ref="A228:A231"/>
    <mergeCell ref="B228:B231"/>
    <mergeCell ref="B232:C232"/>
    <mergeCell ref="A234:A236"/>
    <mergeCell ref="B234:B236"/>
    <mergeCell ref="F217:F220"/>
    <mergeCell ref="D218:E218"/>
    <mergeCell ref="D219:E219"/>
    <mergeCell ref="D220:E220"/>
    <mergeCell ref="A221:A223"/>
    <mergeCell ref="B221:B223"/>
    <mergeCell ref="F221:F222"/>
    <mergeCell ref="B215:C215"/>
    <mergeCell ref="D215:E215"/>
    <mergeCell ref="B216:C216"/>
    <mergeCell ref="D216:E216"/>
    <mergeCell ref="A217:A220"/>
    <mergeCell ref="B217:B220"/>
    <mergeCell ref="D217:E217"/>
    <mergeCell ref="A203:A205"/>
    <mergeCell ref="B203:B205"/>
    <mergeCell ref="B206:C206"/>
    <mergeCell ref="A208:A210"/>
    <mergeCell ref="B208:B210"/>
    <mergeCell ref="B211:C211"/>
    <mergeCell ref="B197:C197"/>
    <mergeCell ref="D197:E197"/>
    <mergeCell ref="A198:A201"/>
    <mergeCell ref="B198:B201"/>
    <mergeCell ref="D198:E198"/>
    <mergeCell ref="F198:F201"/>
    <mergeCell ref="D199:E199"/>
    <mergeCell ref="D200:E200"/>
    <mergeCell ref="D201:E201"/>
    <mergeCell ref="B187:C187"/>
    <mergeCell ref="A189:A191"/>
    <mergeCell ref="B189:B191"/>
    <mergeCell ref="B192:C192"/>
    <mergeCell ref="B196:C196"/>
    <mergeCell ref="D196:E196"/>
    <mergeCell ref="A170:A172"/>
    <mergeCell ref="B170:B172"/>
    <mergeCell ref="A173:A179"/>
    <mergeCell ref="B173:B179"/>
    <mergeCell ref="A180:A186"/>
    <mergeCell ref="B180:B186"/>
    <mergeCell ref="B165:C165"/>
    <mergeCell ref="D165:E165"/>
    <mergeCell ref="A166:A169"/>
    <mergeCell ref="B166:B169"/>
    <mergeCell ref="D166:E166"/>
    <mergeCell ref="F166:F169"/>
    <mergeCell ref="D167:E167"/>
    <mergeCell ref="D168:E168"/>
    <mergeCell ref="D169:E169"/>
    <mergeCell ref="B155:C155"/>
    <mergeCell ref="A157:A159"/>
    <mergeCell ref="B157:B159"/>
    <mergeCell ref="B160:C160"/>
    <mergeCell ref="B164:C164"/>
    <mergeCell ref="D164:E164"/>
    <mergeCell ref="A138:A140"/>
    <mergeCell ref="B138:B140"/>
    <mergeCell ref="A141:A147"/>
    <mergeCell ref="B141:B147"/>
    <mergeCell ref="A148:A154"/>
    <mergeCell ref="B148:B154"/>
    <mergeCell ref="B133:C133"/>
    <mergeCell ref="D133:E133"/>
    <mergeCell ref="A134:A137"/>
    <mergeCell ref="B134:B137"/>
    <mergeCell ref="D134:E134"/>
    <mergeCell ref="F134:F137"/>
    <mergeCell ref="D135:E135"/>
    <mergeCell ref="D136:E136"/>
    <mergeCell ref="D137:E137"/>
    <mergeCell ref="B123:C123"/>
    <mergeCell ref="A125:A127"/>
    <mergeCell ref="B125:B127"/>
    <mergeCell ref="B128:C128"/>
    <mergeCell ref="B132:C132"/>
    <mergeCell ref="D132:E132"/>
    <mergeCell ref="F115:F118"/>
    <mergeCell ref="D116:E116"/>
    <mergeCell ref="D117:E117"/>
    <mergeCell ref="D118:E118"/>
    <mergeCell ref="A120:A122"/>
    <mergeCell ref="B120:B122"/>
    <mergeCell ref="D113:E113"/>
    <mergeCell ref="B114:C114"/>
    <mergeCell ref="D114:E114"/>
    <mergeCell ref="A115:A118"/>
    <mergeCell ref="B115:B118"/>
    <mergeCell ref="D115:E115"/>
    <mergeCell ref="A102:A105"/>
    <mergeCell ref="B102:B105"/>
    <mergeCell ref="A107:A109"/>
    <mergeCell ref="B107:B109"/>
    <mergeCell ref="B110:C110"/>
    <mergeCell ref="B113:C113"/>
    <mergeCell ref="F95:F98"/>
    <mergeCell ref="D96:E96"/>
    <mergeCell ref="D97:E97"/>
    <mergeCell ref="D98:E98"/>
    <mergeCell ref="B100:C100"/>
    <mergeCell ref="B101:C101"/>
    <mergeCell ref="B93:C93"/>
    <mergeCell ref="D93:E93"/>
    <mergeCell ref="B94:C94"/>
    <mergeCell ref="D94:E94"/>
    <mergeCell ref="A95:A98"/>
    <mergeCell ref="B95:B98"/>
    <mergeCell ref="D95:E95"/>
    <mergeCell ref="A79:A83"/>
    <mergeCell ref="B79:B83"/>
    <mergeCell ref="B84:C84"/>
    <mergeCell ref="A86:A88"/>
    <mergeCell ref="B86:B88"/>
    <mergeCell ref="B89:C89"/>
    <mergeCell ref="F73:F76"/>
    <mergeCell ref="D74:E74"/>
    <mergeCell ref="D75:E75"/>
    <mergeCell ref="D76:E76"/>
    <mergeCell ref="A77:A78"/>
    <mergeCell ref="B77:B78"/>
    <mergeCell ref="C77:C78"/>
    <mergeCell ref="D77:D78"/>
    <mergeCell ref="E77:E78"/>
    <mergeCell ref="D71:E71"/>
    <mergeCell ref="B72:C72"/>
    <mergeCell ref="D72:E72"/>
    <mergeCell ref="A73:A76"/>
    <mergeCell ref="B73:B76"/>
    <mergeCell ref="D73:E73"/>
    <mergeCell ref="A56:A59"/>
    <mergeCell ref="B56:B59"/>
    <mergeCell ref="A61:A63"/>
    <mergeCell ref="B61:B63"/>
    <mergeCell ref="A64:A66"/>
    <mergeCell ref="B64:B66"/>
    <mergeCell ref="A47:A49"/>
    <mergeCell ref="B47:B49"/>
    <mergeCell ref="F47:F48"/>
    <mergeCell ref="A50:A54"/>
    <mergeCell ref="B50:B54"/>
    <mergeCell ref="B55:C55"/>
    <mergeCell ref="A43:A46"/>
    <mergeCell ref="B43:B46"/>
    <mergeCell ref="D43:E43"/>
    <mergeCell ref="B41:C41"/>
    <mergeCell ref="F43:F46"/>
    <mergeCell ref="D44:E44"/>
    <mergeCell ref="D45:E45"/>
    <mergeCell ref="D46:E46"/>
    <mergeCell ref="A35:A37"/>
    <mergeCell ref="A29:A32"/>
    <mergeCell ref="B29:B32"/>
    <mergeCell ref="B38:C38"/>
    <mergeCell ref="D41:E41"/>
    <mergeCell ref="B42:C42"/>
    <mergeCell ref="D42:E42"/>
    <mergeCell ref="F170:F171"/>
    <mergeCell ref="F77:F78"/>
    <mergeCell ref="B33:C33"/>
    <mergeCell ref="D27:E27"/>
    <mergeCell ref="F24:F27"/>
    <mergeCell ref="A24:A27"/>
    <mergeCell ref="B24:B27"/>
    <mergeCell ref="D24:E24"/>
    <mergeCell ref="D25:E25"/>
    <mergeCell ref="D26:E26"/>
    <mergeCell ref="B19:C19"/>
    <mergeCell ref="B22:C22"/>
    <mergeCell ref="D22:E22"/>
    <mergeCell ref="B23:C23"/>
    <mergeCell ref="D23:E23"/>
    <mergeCell ref="F138:F139"/>
    <mergeCell ref="B35:B37"/>
    <mergeCell ref="B67:C67"/>
    <mergeCell ref="B68:C68"/>
    <mergeCell ref="B71:C71"/>
    <mergeCell ref="A11:A14"/>
    <mergeCell ref="B11:B14"/>
    <mergeCell ref="B2:C2"/>
    <mergeCell ref="D2:E2"/>
    <mergeCell ref="B3:C3"/>
    <mergeCell ref="D3:E3"/>
    <mergeCell ref="B9:C9"/>
    <mergeCell ref="F4:F7"/>
    <mergeCell ref="D5:E5"/>
    <mergeCell ref="D6:E6"/>
    <mergeCell ref="D7:E7"/>
    <mergeCell ref="A16:A18"/>
    <mergeCell ref="B16:B18"/>
    <mergeCell ref="A4:A7"/>
    <mergeCell ref="B4:B7"/>
    <mergeCell ref="D4:E4"/>
    <mergeCell ref="B10:C10"/>
  </mergeCells>
  <printOptions/>
  <pageMargins left="0.7086614173228347" right="0.7086614173228347" top="0.35433070866141736" bottom="0.15748031496062992" header="0.31496062992125984" footer="0.31496062992125984"/>
  <pageSetup fitToHeight="0" horizontalDpi="200" verticalDpi="200" orientation="landscape" paperSize="5" scale="90" r:id="rId1"/>
  <headerFooter differentFirst="1">
    <oddHeader>&amp;R </oddHeader>
  </headerFooter>
  <rowBreaks count="11" manualBreakCount="11">
    <brk id="38" max="255" man="1"/>
    <brk id="68" max="255" man="1"/>
    <brk id="129" max="255" man="1"/>
    <brk id="161" max="255" man="1"/>
    <brk id="193" max="255" man="1"/>
    <brk id="212" max="255" man="1"/>
    <brk id="238" max="255" man="1"/>
    <brk id="281" max="255" man="1"/>
    <brk id="360" max="255" man="1"/>
    <brk id="396" max="255" man="1"/>
    <brk id="41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7">
      <selection activeCell="M54" sqref="M54"/>
    </sheetView>
  </sheetViews>
  <sheetFormatPr defaultColWidth="9.140625" defaultRowHeight="12.75"/>
  <cols>
    <col min="1" max="1" width="11.00390625" style="0" customWidth="1"/>
    <col min="2" max="2" width="23.140625" style="0" customWidth="1"/>
    <col min="3" max="3" width="28.8515625" style="0" customWidth="1"/>
    <col min="5" max="5" width="13.57421875" style="0" customWidth="1"/>
    <col min="6" max="6" width="67.8515625" style="0" customWidth="1"/>
  </cols>
  <sheetData>
    <row r="1" spans="1:3" ht="13.5" thickBot="1">
      <c r="A1" s="355" t="s">
        <v>352</v>
      </c>
      <c r="B1" s="541"/>
      <c r="C1" s="541"/>
    </row>
    <row r="2" spans="1:6" ht="13.5" thickBot="1">
      <c r="A2" s="542" t="s">
        <v>5</v>
      </c>
      <c r="B2" s="899" t="s">
        <v>562</v>
      </c>
      <c r="C2" s="900"/>
      <c r="D2" s="837"/>
      <c r="E2" s="838"/>
      <c r="F2" s="356" t="s">
        <v>0</v>
      </c>
    </row>
    <row r="3" spans="1:6" ht="13.5" thickBot="1">
      <c r="A3" s="618">
        <v>1</v>
      </c>
      <c r="B3" s="611" t="s">
        <v>611</v>
      </c>
      <c r="C3" s="612"/>
      <c r="D3" s="839"/>
      <c r="E3" s="840"/>
      <c r="F3" s="539" t="s">
        <v>550</v>
      </c>
    </row>
    <row r="4" spans="1:6" ht="13.5" thickBot="1">
      <c r="A4" s="903">
        <v>2</v>
      </c>
      <c r="B4" s="906" t="s">
        <v>275</v>
      </c>
      <c r="C4" s="358" t="s">
        <v>36</v>
      </c>
      <c r="D4" s="846"/>
      <c r="E4" s="847"/>
      <c r="F4" s="932" t="s">
        <v>551</v>
      </c>
    </row>
    <row r="5" spans="1:6" ht="12.75">
      <c r="A5" s="904"/>
      <c r="B5" s="907"/>
      <c r="C5" s="544" t="s">
        <v>408</v>
      </c>
      <c r="D5" s="880" t="s">
        <v>597</v>
      </c>
      <c r="E5" s="881"/>
      <c r="F5" s="933"/>
    </row>
    <row r="6" spans="1:6" ht="13.5" thickBot="1">
      <c r="A6" s="904"/>
      <c r="B6" s="907"/>
      <c r="C6" s="358" t="s">
        <v>610</v>
      </c>
      <c r="D6" s="935" t="s">
        <v>433</v>
      </c>
      <c r="E6" s="936"/>
      <c r="F6" s="933"/>
    </row>
    <row r="7" spans="1:6" ht="13.5" thickBot="1">
      <c r="A7" s="905"/>
      <c r="B7" s="908"/>
      <c r="C7" s="358" t="s">
        <v>331</v>
      </c>
      <c r="D7" s="884" t="s">
        <v>365</v>
      </c>
      <c r="E7" s="885"/>
      <c r="F7" s="934"/>
    </row>
    <row r="8" spans="1:6" ht="13.5" thickBot="1">
      <c r="A8" s="620">
        <v>3</v>
      </c>
      <c r="B8" s="619" t="s">
        <v>329</v>
      </c>
      <c r="C8" s="621" t="s">
        <v>273</v>
      </c>
      <c r="D8" s="606" t="s">
        <v>259</v>
      </c>
      <c r="E8" s="387"/>
      <c r="F8" s="569" t="s">
        <v>287</v>
      </c>
    </row>
    <row r="9" spans="1:6" ht="13.5" thickBot="1">
      <c r="A9" s="566">
        <v>4</v>
      </c>
      <c r="B9" s="946" t="s">
        <v>276</v>
      </c>
      <c r="C9" s="947"/>
      <c r="D9" s="459" t="s">
        <v>260</v>
      </c>
      <c r="E9" s="373"/>
      <c r="F9" s="554" t="s">
        <v>400</v>
      </c>
    </row>
    <row r="10" spans="1:6" ht="13.5" thickBot="1">
      <c r="A10" s="618">
        <v>5</v>
      </c>
      <c r="B10" s="924" t="s">
        <v>277</v>
      </c>
      <c r="C10" s="925"/>
      <c r="D10" s="361" t="s">
        <v>321</v>
      </c>
      <c r="E10" s="362">
        <f>E8/1000*E9</f>
        <v>0</v>
      </c>
      <c r="F10" s="363" t="s">
        <v>459</v>
      </c>
    </row>
    <row r="11" spans="1:6" ht="13.5" thickBot="1">
      <c r="A11" s="618">
        <v>6</v>
      </c>
      <c r="B11" s="364" t="s">
        <v>281</v>
      </c>
      <c r="C11" s="384" t="s">
        <v>282</v>
      </c>
      <c r="D11" s="359" t="s">
        <v>263</v>
      </c>
      <c r="E11" s="429"/>
      <c r="F11" s="555" t="s">
        <v>403</v>
      </c>
    </row>
    <row r="12" spans="1:6" ht="13.5" thickBot="1">
      <c r="A12" s="926">
        <v>7</v>
      </c>
      <c r="B12" s="927" t="s">
        <v>283</v>
      </c>
      <c r="C12" s="384" t="s">
        <v>284</v>
      </c>
      <c r="D12" s="392" t="s">
        <v>264</v>
      </c>
      <c r="E12" s="405">
        <f>E8/1000*E11</f>
        <v>0</v>
      </c>
      <c r="F12" s="565" t="s">
        <v>499</v>
      </c>
    </row>
    <row r="13" spans="1:6" ht="13.5" thickBot="1">
      <c r="A13" s="911"/>
      <c r="B13" s="928"/>
      <c r="C13" s="384" t="s">
        <v>285</v>
      </c>
      <c r="D13" s="395" t="s">
        <v>265</v>
      </c>
      <c r="E13" s="396"/>
      <c r="F13" s="560" t="s">
        <v>403</v>
      </c>
    </row>
    <row r="14" spans="1:6" ht="13.5" thickBot="1">
      <c r="A14" s="912"/>
      <c r="B14" s="929"/>
      <c r="C14" s="383" t="s">
        <v>291</v>
      </c>
      <c r="D14" s="361" t="s">
        <v>266</v>
      </c>
      <c r="E14" s="362">
        <f>E12*E13</f>
        <v>0</v>
      </c>
      <c r="F14" s="363" t="s">
        <v>435</v>
      </c>
    </row>
    <row r="15" spans="1:6" ht="13.5" thickBot="1">
      <c r="A15" s="551"/>
      <c r="B15" s="916" t="s">
        <v>387</v>
      </c>
      <c r="C15" s="917"/>
      <c r="D15" s="370" t="s">
        <v>267</v>
      </c>
      <c r="E15" s="371">
        <f>E10+E14</f>
        <v>0</v>
      </c>
      <c r="F15" s="372" t="s">
        <v>500</v>
      </c>
    </row>
    <row r="17" spans="1:3" ht="13.5" thickBot="1">
      <c r="A17" s="355" t="s">
        <v>353</v>
      </c>
      <c r="B17" s="541"/>
      <c r="C17" s="541"/>
    </row>
    <row r="18" spans="1:6" ht="13.5" thickBot="1">
      <c r="A18" s="542" t="s">
        <v>5</v>
      </c>
      <c r="B18" s="899" t="s">
        <v>562</v>
      </c>
      <c r="C18" s="900"/>
      <c r="D18" s="837"/>
      <c r="E18" s="838"/>
      <c r="F18" s="356" t="s">
        <v>0</v>
      </c>
    </row>
    <row r="19" spans="1:6" ht="13.5" thickBot="1">
      <c r="A19" s="618">
        <v>1</v>
      </c>
      <c r="B19" s="611" t="s">
        <v>611</v>
      </c>
      <c r="C19" s="612"/>
      <c r="D19" s="839"/>
      <c r="E19" s="840"/>
      <c r="F19" s="539" t="s">
        <v>550</v>
      </c>
    </row>
    <row r="20" spans="1:6" ht="13.5" thickBot="1">
      <c r="A20" s="903">
        <v>2</v>
      </c>
      <c r="B20" s="943" t="s">
        <v>275</v>
      </c>
      <c r="C20" s="358" t="s">
        <v>36</v>
      </c>
      <c r="D20" s="846"/>
      <c r="E20" s="847"/>
      <c r="F20" s="932" t="s">
        <v>551</v>
      </c>
    </row>
    <row r="21" spans="1:6" ht="12.75">
      <c r="A21" s="904"/>
      <c r="B21" s="944"/>
      <c r="C21" s="544" t="s">
        <v>408</v>
      </c>
      <c r="D21" s="935" t="s">
        <v>583</v>
      </c>
      <c r="E21" s="936"/>
      <c r="F21" s="933"/>
    </row>
    <row r="22" spans="1:6" ht="47.25" customHeight="1" thickBot="1">
      <c r="A22" s="904"/>
      <c r="B22" s="944"/>
      <c r="C22" s="358" t="s">
        <v>610</v>
      </c>
      <c r="D22" s="909" t="s">
        <v>429</v>
      </c>
      <c r="E22" s="910"/>
      <c r="F22" s="933"/>
    </row>
    <row r="23" spans="1:6" ht="29.25" customHeight="1" thickBot="1">
      <c r="A23" s="905"/>
      <c r="B23" s="945"/>
      <c r="C23" s="358" t="s">
        <v>331</v>
      </c>
      <c r="D23" s="941" t="s">
        <v>580</v>
      </c>
      <c r="E23" s="942"/>
      <c r="F23" s="934"/>
    </row>
    <row r="24" spans="1:6" ht="12.75">
      <c r="A24" s="911">
        <v>3</v>
      </c>
      <c r="B24" s="913" t="s">
        <v>329</v>
      </c>
      <c r="C24" s="545" t="s">
        <v>409</v>
      </c>
      <c r="D24" s="460" t="s">
        <v>259</v>
      </c>
      <c r="E24" s="461"/>
      <c r="F24" s="930" t="s">
        <v>287</v>
      </c>
    </row>
    <row r="25" spans="1:6" ht="12.75">
      <c r="A25" s="911"/>
      <c r="B25" s="914"/>
      <c r="C25" s="567" t="s">
        <v>410</v>
      </c>
      <c r="D25" s="385" t="s">
        <v>260</v>
      </c>
      <c r="E25" s="462"/>
      <c r="F25" s="931"/>
    </row>
    <row r="26" spans="1:6" ht="13.5" thickBot="1">
      <c r="A26" s="912"/>
      <c r="B26" s="915"/>
      <c r="C26" s="547" t="s">
        <v>309</v>
      </c>
      <c r="D26" s="375" t="s">
        <v>262</v>
      </c>
      <c r="E26" s="368">
        <f>E24+E25</f>
        <v>0</v>
      </c>
      <c r="F26" s="365" t="s">
        <v>444</v>
      </c>
    </row>
    <row r="27" spans="1:6" ht="12.75">
      <c r="A27" s="903">
        <v>4</v>
      </c>
      <c r="B27" s="921" t="s">
        <v>414</v>
      </c>
      <c r="C27" s="548" t="s">
        <v>524</v>
      </c>
      <c r="D27" s="397" t="s">
        <v>263</v>
      </c>
      <c r="E27" s="398"/>
      <c r="F27" s="555" t="s">
        <v>400</v>
      </c>
    </row>
    <row r="28" spans="1:6" ht="13.5" thickBot="1">
      <c r="A28" s="904"/>
      <c r="B28" s="922"/>
      <c r="C28" s="568" t="s">
        <v>572</v>
      </c>
      <c r="D28" s="400" t="s">
        <v>264</v>
      </c>
      <c r="E28" s="428"/>
      <c r="F28" s="560" t="s">
        <v>400</v>
      </c>
    </row>
    <row r="29" spans="1:6" ht="12.75">
      <c r="A29" s="904"/>
      <c r="B29" s="922"/>
      <c r="C29" s="549" t="s">
        <v>537</v>
      </c>
      <c r="D29" s="402" t="s">
        <v>265</v>
      </c>
      <c r="E29" s="436">
        <f>E27+E28</f>
        <v>0</v>
      </c>
      <c r="F29" s="415" t="s">
        <v>479</v>
      </c>
    </row>
    <row r="30" spans="1:6" ht="13.5" thickBot="1">
      <c r="A30" s="905"/>
      <c r="B30" s="923"/>
      <c r="C30" s="550" t="s">
        <v>412</v>
      </c>
      <c r="D30" s="375" t="s">
        <v>266</v>
      </c>
      <c r="E30" s="377">
        <f>E24/1000*E29</f>
        <v>0</v>
      </c>
      <c r="F30" s="376" t="s">
        <v>457</v>
      </c>
    </row>
    <row r="31" spans="1:6" ht="12.75">
      <c r="A31" s="903">
        <v>5</v>
      </c>
      <c r="B31" s="921" t="s">
        <v>415</v>
      </c>
      <c r="C31" s="548" t="s">
        <v>524</v>
      </c>
      <c r="D31" s="397" t="s">
        <v>267</v>
      </c>
      <c r="E31" s="398"/>
      <c r="F31" s="555" t="s">
        <v>400</v>
      </c>
    </row>
    <row r="32" spans="1:6" ht="12.75">
      <c r="A32" s="904"/>
      <c r="B32" s="922"/>
      <c r="C32" s="568" t="s">
        <v>572</v>
      </c>
      <c r="D32" s="400" t="s">
        <v>268</v>
      </c>
      <c r="E32" s="428"/>
      <c r="F32" s="570" t="s">
        <v>400</v>
      </c>
    </row>
    <row r="33" spans="1:6" ht="12.75">
      <c r="A33" s="904"/>
      <c r="B33" s="922"/>
      <c r="C33" s="549" t="s">
        <v>537</v>
      </c>
      <c r="D33" s="402" t="s">
        <v>269</v>
      </c>
      <c r="E33" s="436">
        <f>E31+E32</f>
        <v>0</v>
      </c>
      <c r="F33" s="415" t="s">
        <v>480</v>
      </c>
    </row>
    <row r="34" spans="1:6" ht="13.5" thickBot="1">
      <c r="A34" s="905"/>
      <c r="B34" s="923"/>
      <c r="C34" s="550" t="s">
        <v>411</v>
      </c>
      <c r="D34" s="375" t="s">
        <v>270</v>
      </c>
      <c r="E34" s="377">
        <f>E25/1000*E33</f>
        <v>0</v>
      </c>
      <c r="F34" s="376" t="s">
        <v>481</v>
      </c>
    </row>
    <row r="35" spans="1:6" ht="13.5" thickBot="1">
      <c r="A35" s="618">
        <v>6</v>
      </c>
      <c r="B35" s="924" t="s">
        <v>277</v>
      </c>
      <c r="C35" s="925"/>
      <c r="D35" s="361" t="s">
        <v>271</v>
      </c>
      <c r="E35" s="362">
        <f>E30+E34</f>
        <v>0</v>
      </c>
      <c r="F35" s="363" t="s">
        <v>482</v>
      </c>
    </row>
    <row r="36" spans="1:6" ht="13.5" thickBot="1">
      <c r="A36" s="618">
        <v>7</v>
      </c>
      <c r="B36" s="364" t="s">
        <v>281</v>
      </c>
      <c r="C36" s="384" t="s">
        <v>282</v>
      </c>
      <c r="D36" s="359" t="s">
        <v>296</v>
      </c>
      <c r="E36" s="429"/>
      <c r="F36" s="554" t="s">
        <v>403</v>
      </c>
    </row>
    <row r="37" spans="1:6" ht="13.5" thickBot="1">
      <c r="A37" s="926">
        <v>8</v>
      </c>
      <c r="B37" s="927" t="s">
        <v>283</v>
      </c>
      <c r="C37" s="384" t="s">
        <v>284</v>
      </c>
      <c r="D37" s="392" t="s">
        <v>297</v>
      </c>
      <c r="E37" s="405">
        <f>E26/1000*E36</f>
        <v>0</v>
      </c>
      <c r="F37" s="571" t="s">
        <v>483</v>
      </c>
    </row>
    <row r="38" spans="1:6" ht="13.5" thickBot="1">
      <c r="A38" s="911"/>
      <c r="B38" s="928"/>
      <c r="C38" s="384" t="s">
        <v>285</v>
      </c>
      <c r="D38" s="395" t="s">
        <v>299</v>
      </c>
      <c r="E38" s="396"/>
      <c r="F38" s="560" t="s">
        <v>403</v>
      </c>
    </row>
    <row r="39" spans="1:6" ht="13.5" thickBot="1">
      <c r="A39" s="912"/>
      <c r="B39" s="929"/>
      <c r="C39" s="383" t="s">
        <v>291</v>
      </c>
      <c r="D39" s="361" t="s">
        <v>300</v>
      </c>
      <c r="E39" s="362">
        <f>E37*E38</f>
        <v>0</v>
      </c>
      <c r="F39" s="363" t="s">
        <v>484</v>
      </c>
    </row>
    <row r="40" spans="1:6" ht="13.5" thickBot="1">
      <c r="A40" s="551"/>
      <c r="B40" s="916" t="s">
        <v>386</v>
      </c>
      <c r="C40" s="917"/>
      <c r="D40" s="370" t="s">
        <v>301</v>
      </c>
      <c r="E40" s="371">
        <f>E35+E39</f>
        <v>0</v>
      </c>
      <c r="F40" s="372" t="s">
        <v>485</v>
      </c>
    </row>
    <row r="42" spans="1:3" ht="13.5" thickBot="1">
      <c r="A42" s="355" t="s">
        <v>354</v>
      </c>
      <c r="B42" s="541"/>
      <c r="C42" s="541"/>
    </row>
    <row r="43" spans="1:6" ht="13.5" thickBot="1">
      <c r="A43" s="542" t="s">
        <v>5</v>
      </c>
      <c r="B43" s="899" t="s">
        <v>562</v>
      </c>
      <c r="C43" s="900"/>
      <c r="D43" s="837"/>
      <c r="E43" s="838"/>
      <c r="F43" s="356" t="s">
        <v>0</v>
      </c>
    </row>
    <row r="44" spans="1:6" ht="13.5" thickBot="1">
      <c r="A44" s="618">
        <v>1</v>
      </c>
      <c r="B44" s="611" t="s">
        <v>611</v>
      </c>
      <c r="C44" s="612"/>
      <c r="D44" s="839"/>
      <c r="E44" s="840"/>
      <c r="F44" s="539" t="s">
        <v>550</v>
      </c>
    </row>
    <row r="45" spans="1:6" ht="12.75">
      <c r="A45" s="903">
        <v>2</v>
      </c>
      <c r="B45" s="906" t="s">
        <v>275</v>
      </c>
      <c r="C45" s="543" t="s">
        <v>36</v>
      </c>
      <c r="D45" s="846"/>
      <c r="E45" s="847"/>
      <c r="F45" s="932" t="s">
        <v>551</v>
      </c>
    </row>
    <row r="46" spans="1:6" ht="12.75">
      <c r="A46" s="904"/>
      <c r="B46" s="907"/>
      <c r="C46" s="544" t="s">
        <v>408</v>
      </c>
      <c r="D46" s="935" t="s">
        <v>583</v>
      </c>
      <c r="E46" s="936"/>
      <c r="F46" s="933"/>
    </row>
    <row r="47" spans="1:6" ht="42.75" customHeight="1" thickBot="1">
      <c r="A47" s="904"/>
      <c r="B47" s="907"/>
      <c r="C47" s="358" t="s">
        <v>610</v>
      </c>
      <c r="D47" s="937" t="s">
        <v>429</v>
      </c>
      <c r="E47" s="938"/>
      <c r="F47" s="933"/>
    </row>
    <row r="48" spans="1:6" ht="13.5" thickBot="1">
      <c r="A48" s="905"/>
      <c r="B48" s="908"/>
      <c r="C48" s="358" t="s">
        <v>331</v>
      </c>
      <c r="D48" s="939" t="s">
        <v>521</v>
      </c>
      <c r="E48" s="940"/>
      <c r="F48" s="934"/>
    </row>
    <row r="49" spans="1:6" ht="12.75">
      <c r="A49" s="911">
        <v>3</v>
      </c>
      <c r="B49" s="913" t="s">
        <v>329</v>
      </c>
      <c r="C49" s="545" t="s">
        <v>409</v>
      </c>
      <c r="D49" s="460" t="s">
        <v>259</v>
      </c>
      <c r="E49" s="461"/>
      <c r="F49" s="930" t="s">
        <v>287</v>
      </c>
    </row>
    <row r="50" spans="1:6" ht="12.75">
      <c r="A50" s="911"/>
      <c r="B50" s="914"/>
      <c r="C50" s="567" t="s">
        <v>410</v>
      </c>
      <c r="D50" s="385" t="s">
        <v>260</v>
      </c>
      <c r="E50" s="462"/>
      <c r="F50" s="931"/>
    </row>
    <row r="51" spans="1:6" ht="13.5" thickBot="1">
      <c r="A51" s="912"/>
      <c r="B51" s="915"/>
      <c r="C51" s="547" t="s">
        <v>309</v>
      </c>
      <c r="D51" s="375" t="s">
        <v>262</v>
      </c>
      <c r="E51" s="368">
        <f>E49+E50</f>
        <v>0</v>
      </c>
      <c r="F51" s="365" t="s">
        <v>444</v>
      </c>
    </row>
    <row r="52" spans="1:6" ht="12.75">
      <c r="A52" s="903">
        <v>4</v>
      </c>
      <c r="B52" s="921" t="s">
        <v>414</v>
      </c>
      <c r="C52" s="548" t="s">
        <v>524</v>
      </c>
      <c r="D52" s="397" t="s">
        <v>263</v>
      </c>
      <c r="E52" s="398"/>
      <c r="F52" s="555" t="s">
        <v>400</v>
      </c>
    </row>
    <row r="53" spans="1:6" ht="26.25">
      <c r="A53" s="904"/>
      <c r="B53" s="922"/>
      <c r="C53" s="553" t="s">
        <v>571</v>
      </c>
      <c r="D53" s="400" t="s">
        <v>264</v>
      </c>
      <c r="E53" s="428"/>
      <c r="F53" s="570" t="s">
        <v>400</v>
      </c>
    </row>
    <row r="54" spans="1:6" ht="12.75">
      <c r="A54" s="904"/>
      <c r="B54" s="922"/>
      <c r="C54" s="549" t="s">
        <v>537</v>
      </c>
      <c r="D54" s="402" t="s">
        <v>265</v>
      </c>
      <c r="E54" s="436">
        <f>E52+E53</f>
        <v>0</v>
      </c>
      <c r="F54" s="415" t="s">
        <v>479</v>
      </c>
    </row>
    <row r="55" spans="1:6" ht="13.5" thickBot="1">
      <c r="A55" s="905"/>
      <c r="B55" s="923"/>
      <c r="C55" s="550" t="s">
        <v>412</v>
      </c>
      <c r="D55" s="375" t="s">
        <v>266</v>
      </c>
      <c r="E55" s="377">
        <f>E49/1000*E54</f>
        <v>0</v>
      </c>
      <c r="F55" s="376" t="s">
        <v>457</v>
      </c>
    </row>
    <row r="56" spans="1:6" ht="12.75">
      <c r="A56" s="903">
        <v>5</v>
      </c>
      <c r="B56" s="921" t="s">
        <v>415</v>
      </c>
      <c r="C56" s="548" t="s">
        <v>524</v>
      </c>
      <c r="D56" s="397" t="s">
        <v>267</v>
      </c>
      <c r="E56" s="398"/>
      <c r="F56" s="555" t="s">
        <v>400</v>
      </c>
    </row>
    <row r="57" spans="1:11" ht="26.25">
      <c r="A57" s="904"/>
      <c r="B57" s="922"/>
      <c r="C57" s="553" t="s">
        <v>571</v>
      </c>
      <c r="D57" s="400" t="s">
        <v>268</v>
      </c>
      <c r="E57" s="428"/>
      <c r="F57" s="570" t="s">
        <v>400</v>
      </c>
      <c r="K57" s="13"/>
    </row>
    <row r="58" spans="1:6" ht="12.75">
      <c r="A58" s="904"/>
      <c r="B58" s="922"/>
      <c r="C58" s="549" t="s">
        <v>537</v>
      </c>
      <c r="D58" s="402" t="s">
        <v>269</v>
      </c>
      <c r="E58" s="436">
        <f>E56+E57</f>
        <v>0</v>
      </c>
      <c r="F58" s="404" t="s">
        <v>480</v>
      </c>
    </row>
    <row r="59" spans="1:6" ht="13.5" thickBot="1">
      <c r="A59" s="905"/>
      <c r="B59" s="923"/>
      <c r="C59" s="550" t="s">
        <v>411</v>
      </c>
      <c r="D59" s="375" t="s">
        <v>270</v>
      </c>
      <c r="E59" s="377">
        <f>E50/1000*E58</f>
        <v>0</v>
      </c>
      <c r="F59" s="376" t="s">
        <v>481</v>
      </c>
    </row>
    <row r="60" spans="1:6" ht="13.5" thickBot="1">
      <c r="A60" s="618">
        <v>6</v>
      </c>
      <c r="B60" s="924" t="s">
        <v>277</v>
      </c>
      <c r="C60" s="925"/>
      <c r="D60" s="361" t="s">
        <v>271</v>
      </c>
      <c r="E60" s="362">
        <f>E55+E59</f>
        <v>0</v>
      </c>
      <c r="F60" s="363" t="s">
        <v>458</v>
      </c>
    </row>
    <row r="61" spans="1:6" ht="13.5" thickBot="1">
      <c r="A61" s="618">
        <v>7</v>
      </c>
      <c r="B61" s="364" t="s">
        <v>281</v>
      </c>
      <c r="C61" s="384" t="s">
        <v>282</v>
      </c>
      <c r="D61" s="359" t="s">
        <v>296</v>
      </c>
      <c r="E61" s="429"/>
      <c r="F61" s="555" t="s">
        <v>403</v>
      </c>
    </row>
    <row r="62" spans="1:6" ht="13.5" thickBot="1">
      <c r="A62" s="926">
        <v>8</v>
      </c>
      <c r="B62" s="927" t="s">
        <v>283</v>
      </c>
      <c r="C62" s="384" t="s">
        <v>284</v>
      </c>
      <c r="D62" s="392" t="s">
        <v>297</v>
      </c>
      <c r="E62" s="405">
        <f>E51/1000*E61</f>
        <v>0</v>
      </c>
      <c r="F62" s="565" t="s">
        <v>483</v>
      </c>
    </row>
    <row r="63" spans="1:6" ht="13.5" thickBot="1">
      <c r="A63" s="911"/>
      <c r="B63" s="928"/>
      <c r="C63" s="384" t="s">
        <v>285</v>
      </c>
      <c r="D63" s="395" t="s">
        <v>299</v>
      </c>
      <c r="E63" s="396"/>
      <c r="F63" s="560" t="s">
        <v>403</v>
      </c>
    </row>
    <row r="64" spans="1:6" ht="13.5" thickBot="1">
      <c r="A64" s="912"/>
      <c r="B64" s="929"/>
      <c r="C64" s="383" t="s">
        <v>291</v>
      </c>
      <c r="D64" s="361" t="s">
        <v>300</v>
      </c>
      <c r="E64" s="362">
        <f>E62*E63</f>
        <v>0</v>
      </c>
      <c r="F64" s="363" t="s">
        <v>484</v>
      </c>
    </row>
    <row r="65" spans="1:6" ht="13.5" thickBot="1">
      <c r="A65" s="551"/>
      <c r="B65" s="916" t="s">
        <v>385</v>
      </c>
      <c r="C65" s="917"/>
      <c r="D65" s="370" t="s">
        <v>301</v>
      </c>
      <c r="E65" s="371">
        <f>E60+E64</f>
        <v>0</v>
      </c>
      <c r="F65" s="372" t="s">
        <v>485</v>
      </c>
    </row>
    <row r="66" ht="13.5" thickBot="1"/>
    <row r="67" spans="2:5" ht="33" customHeight="1" thickBot="1">
      <c r="B67" s="918" t="s">
        <v>613</v>
      </c>
      <c r="C67" s="919"/>
      <c r="D67" s="920"/>
      <c r="E67" s="444">
        <f>+E15+E40+E65</f>
        <v>0</v>
      </c>
    </row>
  </sheetData>
  <sheetProtection password="E449" sheet="1"/>
  <mergeCells count="58">
    <mergeCell ref="B2:C2"/>
    <mergeCell ref="D2:E2"/>
    <mergeCell ref="D3:E3"/>
    <mergeCell ref="A4:A7"/>
    <mergeCell ref="B4:B7"/>
    <mergeCell ref="D4:E4"/>
    <mergeCell ref="F4:F7"/>
    <mergeCell ref="D5:E5"/>
    <mergeCell ref="D6:E6"/>
    <mergeCell ref="D7:E7"/>
    <mergeCell ref="B9:C9"/>
    <mergeCell ref="B10:C10"/>
    <mergeCell ref="A12:A14"/>
    <mergeCell ref="B12:B14"/>
    <mergeCell ref="B15:C15"/>
    <mergeCell ref="B18:C18"/>
    <mergeCell ref="D18:E18"/>
    <mergeCell ref="D19:E19"/>
    <mergeCell ref="D20:E20"/>
    <mergeCell ref="F20:F23"/>
    <mergeCell ref="D21:E21"/>
    <mergeCell ref="D22:E22"/>
    <mergeCell ref="D23:E23"/>
    <mergeCell ref="A24:A26"/>
    <mergeCell ref="B24:B26"/>
    <mergeCell ref="F24:F25"/>
    <mergeCell ref="A20:A23"/>
    <mergeCell ref="B20:B23"/>
    <mergeCell ref="A27:A30"/>
    <mergeCell ref="B27:B30"/>
    <mergeCell ref="A31:A34"/>
    <mergeCell ref="B31:B34"/>
    <mergeCell ref="F45:F48"/>
    <mergeCell ref="D46:E46"/>
    <mergeCell ref="D47:E47"/>
    <mergeCell ref="D48:E48"/>
    <mergeCell ref="B35:C35"/>
    <mergeCell ref="A37:A39"/>
    <mergeCell ref="F49:F50"/>
    <mergeCell ref="B60:C60"/>
    <mergeCell ref="A62:A64"/>
    <mergeCell ref="B62:B64"/>
    <mergeCell ref="B65:C65"/>
    <mergeCell ref="B37:B39"/>
    <mergeCell ref="B40:C40"/>
    <mergeCell ref="B43:C43"/>
    <mergeCell ref="D43:E43"/>
    <mergeCell ref="A49:A51"/>
    <mergeCell ref="D44:E44"/>
    <mergeCell ref="A45:A48"/>
    <mergeCell ref="B45:B48"/>
    <mergeCell ref="D45:E45"/>
    <mergeCell ref="B67:D67"/>
    <mergeCell ref="B56:B59"/>
    <mergeCell ref="B49:B51"/>
    <mergeCell ref="A52:A55"/>
    <mergeCell ref="B52:B55"/>
    <mergeCell ref="A56:A59"/>
  </mergeCells>
  <printOptions/>
  <pageMargins left="0.7086614173228347" right="0.7086614173228347" top="0.35433070866141736" bottom="0.15748031496062992" header="0.31496062992125984" footer="0.31496062992125984"/>
  <pageSetup fitToHeight="0" orientation="landscape" paperSize="5" scale="90" r:id="rId1"/>
  <headerFooter differentFirst="1">
    <oddHeader>&amp;R </oddHeader>
  </headerFooter>
  <rowBreaks count="2" manualBreakCount="2">
    <brk id="16" max="255" man="1"/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2">
      <selection activeCell="M42" sqref="M42"/>
    </sheetView>
  </sheetViews>
  <sheetFormatPr defaultColWidth="9.140625" defaultRowHeight="12.75"/>
  <cols>
    <col min="2" max="2" width="21.421875" style="0" customWidth="1"/>
    <col min="3" max="3" width="21.7109375" style="0" bestFit="1" customWidth="1"/>
    <col min="5" max="5" width="16.00390625" style="0" customWidth="1"/>
    <col min="6" max="6" width="65.57421875" style="0" customWidth="1"/>
  </cols>
  <sheetData>
    <row r="1" spans="1:3" ht="15" customHeight="1" thickBot="1">
      <c r="A1" s="355" t="s">
        <v>355</v>
      </c>
      <c r="B1" s="541"/>
      <c r="C1" s="541"/>
    </row>
    <row r="2" spans="1:6" ht="13.5" thickBot="1">
      <c r="A2" s="542" t="s">
        <v>5</v>
      </c>
      <c r="B2" s="899" t="s">
        <v>416</v>
      </c>
      <c r="C2" s="900"/>
      <c r="D2" s="837"/>
      <c r="E2" s="838"/>
      <c r="F2" s="356" t="s">
        <v>0</v>
      </c>
    </row>
    <row r="3" spans="1:6" ht="13.5" thickBot="1">
      <c r="A3" s="618">
        <v>1</v>
      </c>
      <c r="B3" s="611" t="s">
        <v>611</v>
      </c>
      <c r="C3" s="612"/>
      <c r="D3" s="839"/>
      <c r="E3" s="840"/>
      <c r="F3" s="539" t="s">
        <v>550</v>
      </c>
    </row>
    <row r="4" spans="1:6" s="5" customFormat="1" ht="12.75">
      <c r="A4" s="903">
        <v>2</v>
      </c>
      <c r="B4" s="906" t="s">
        <v>275</v>
      </c>
      <c r="C4" s="543" t="s">
        <v>36</v>
      </c>
      <c r="D4" s="846"/>
      <c r="E4" s="847"/>
      <c r="F4" s="932" t="s">
        <v>551</v>
      </c>
    </row>
    <row r="5" spans="1:6" s="5" customFormat="1" ht="12.75">
      <c r="A5" s="904"/>
      <c r="B5" s="907"/>
      <c r="C5" s="544" t="s">
        <v>408</v>
      </c>
      <c r="D5" s="882" t="s">
        <v>322</v>
      </c>
      <c r="E5" s="883"/>
      <c r="F5" s="933"/>
    </row>
    <row r="6" spans="1:6" s="5" customFormat="1" ht="13.5" thickBot="1">
      <c r="A6" s="904"/>
      <c r="B6" s="907"/>
      <c r="C6" s="358" t="s">
        <v>610</v>
      </c>
      <c r="D6" s="882" t="s">
        <v>432</v>
      </c>
      <c r="E6" s="883"/>
      <c r="F6" s="933"/>
    </row>
    <row r="7" spans="1:6" s="5" customFormat="1" ht="13.5" thickBot="1">
      <c r="A7" s="905"/>
      <c r="B7" s="908"/>
      <c r="C7" s="358" t="s">
        <v>331</v>
      </c>
      <c r="D7" s="884" t="s">
        <v>365</v>
      </c>
      <c r="E7" s="885"/>
      <c r="F7" s="934"/>
    </row>
    <row r="8" spans="1:6" ht="13.5" thickBot="1">
      <c r="A8" s="620">
        <v>3</v>
      </c>
      <c r="B8" s="619" t="s">
        <v>329</v>
      </c>
      <c r="C8" s="621" t="s">
        <v>258</v>
      </c>
      <c r="D8" s="386" t="s">
        <v>259</v>
      </c>
      <c r="E8" s="387"/>
      <c r="F8" s="540" t="s">
        <v>287</v>
      </c>
    </row>
    <row r="9" spans="1:6" ht="13.5" thickBot="1">
      <c r="A9" s="618">
        <v>4</v>
      </c>
      <c r="B9" s="946" t="s">
        <v>276</v>
      </c>
      <c r="C9" s="947"/>
      <c r="D9" s="359" t="s">
        <v>260</v>
      </c>
      <c r="E9" s="360"/>
      <c r="F9" s="554" t="s">
        <v>401</v>
      </c>
    </row>
    <row r="10" spans="1:6" ht="13.5" thickBot="1">
      <c r="A10" s="618">
        <v>5</v>
      </c>
      <c r="B10" s="924" t="s">
        <v>277</v>
      </c>
      <c r="C10" s="925"/>
      <c r="D10" s="361" t="s">
        <v>262</v>
      </c>
      <c r="E10" s="362">
        <f>E8/1000*E9</f>
        <v>0</v>
      </c>
      <c r="F10" s="363" t="s">
        <v>459</v>
      </c>
    </row>
    <row r="11" spans="1:6" ht="13.5" thickBot="1">
      <c r="A11" s="618">
        <v>6</v>
      </c>
      <c r="B11" s="364" t="s">
        <v>281</v>
      </c>
      <c r="C11" s="384" t="s">
        <v>282</v>
      </c>
      <c r="D11" s="359" t="s">
        <v>263</v>
      </c>
      <c r="E11" s="429"/>
      <c r="F11" s="555" t="s">
        <v>403</v>
      </c>
    </row>
    <row r="12" spans="1:6" ht="13.5" thickBot="1">
      <c r="A12" s="926">
        <v>7</v>
      </c>
      <c r="B12" s="927" t="s">
        <v>283</v>
      </c>
      <c r="C12" s="384" t="s">
        <v>284</v>
      </c>
      <c r="D12" s="392" t="s">
        <v>264</v>
      </c>
      <c r="E12" s="405">
        <f>E8/1000*E11</f>
        <v>0</v>
      </c>
      <c r="F12" s="565" t="s">
        <v>462</v>
      </c>
    </row>
    <row r="13" spans="1:6" ht="13.5" thickBot="1">
      <c r="A13" s="911"/>
      <c r="B13" s="928"/>
      <c r="C13" s="384" t="s">
        <v>285</v>
      </c>
      <c r="D13" s="395" t="s">
        <v>265</v>
      </c>
      <c r="E13" s="396"/>
      <c r="F13" s="560" t="s">
        <v>403</v>
      </c>
    </row>
    <row r="14" spans="1:6" ht="13.5" thickBot="1">
      <c r="A14" s="912"/>
      <c r="B14" s="929"/>
      <c r="C14" s="383" t="s">
        <v>291</v>
      </c>
      <c r="D14" s="361" t="s">
        <v>266</v>
      </c>
      <c r="E14" s="362">
        <f>E12*E13</f>
        <v>0</v>
      </c>
      <c r="F14" s="363" t="s">
        <v>496</v>
      </c>
    </row>
    <row r="15" spans="1:6" ht="13.5" thickBot="1">
      <c r="A15" s="551"/>
      <c r="B15" s="916" t="s">
        <v>388</v>
      </c>
      <c r="C15" s="917"/>
      <c r="D15" s="370" t="s">
        <v>267</v>
      </c>
      <c r="E15" s="371">
        <f>E10+E14</f>
        <v>0</v>
      </c>
      <c r="F15" s="372" t="s">
        <v>500</v>
      </c>
    </row>
    <row r="17" spans="1:3" ht="13.5" thickBot="1">
      <c r="A17" s="355" t="s">
        <v>356</v>
      </c>
      <c r="B17" s="541"/>
      <c r="C17" s="541"/>
    </row>
    <row r="18" spans="1:6" ht="13.5" thickBot="1">
      <c r="A18" s="542" t="s">
        <v>5</v>
      </c>
      <c r="B18" s="899" t="s">
        <v>416</v>
      </c>
      <c r="C18" s="900"/>
      <c r="D18" s="901"/>
      <c r="E18" s="902"/>
      <c r="F18" s="356" t="s">
        <v>0</v>
      </c>
    </row>
    <row r="19" spans="1:6" ht="13.5" thickBot="1">
      <c r="A19" s="618">
        <v>1</v>
      </c>
      <c r="B19" s="611" t="s">
        <v>611</v>
      </c>
      <c r="C19" s="612"/>
      <c r="D19" s="953"/>
      <c r="E19" s="954"/>
      <c r="F19" s="539" t="s">
        <v>550</v>
      </c>
    </row>
    <row r="20" spans="1:6" s="5" customFormat="1" ht="12.75">
      <c r="A20" s="903">
        <v>2</v>
      </c>
      <c r="B20" s="906" t="s">
        <v>275</v>
      </c>
      <c r="C20" s="543" t="s">
        <v>36</v>
      </c>
      <c r="D20" s="951"/>
      <c r="E20" s="952"/>
      <c r="F20" s="932" t="s">
        <v>551</v>
      </c>
    </row>
    <row r="21" spans="1:6" s="5" customFormat="1" ht="12.75">
      <c r="A21" s="904"/>
      <c r="B21" s="907"/>
      <c r="C21" s="544" t="s">
        <v>408</v>
      </c>
      <c r="D21" s="882" t="s">
        <v>322</v>
      </c>
      <c r="E21" s="883"/>
      <c r="F21" s="933"/>
    </row>
    <row r="22" spans="1:6" s="5" customFormat="1" ht="13.5" thickBot="1">
      <c r="A22" s="904"/>
      <c r="B22" s="907"/>
      <c r="C22" s="358" t="s">
        <v>610</v>
      </c>
      <c r="D22" s="882" t="s">
        <v>432</v>
      </c>
      <c r="E22" s="883"/>
      <c r="F22" s="933"/>
    </row>
    <row r="23" spans="1:6" s="5" customFormat="1" ht="13.5" thickBot="1">
      <c r="A23" s="905"/>
      <c r="B23" s="908"/>
      <c r="C23" s="358" t="s">
        <v>331</v>
      </c>
      <c r="D23" s="884" t="s">
        <v>365</v>
      </c>
      <c r="E23" s="885"/>
      <c r="F23" s="934"/>
    </row>
    <row r="24" spans="1:6" ht="13.5" thickBot="1">
      <c r="A24" s="620">
        <v>3</v>
      </c>
      <c r="B24" s="619" t="s">
        <v>329</v>
      </c>
      <c r="C24" s="621" t="s">
        <v>258</v>
      </c>
      <c r="D24" s="386" t="s">
        <v>259</v>
      </c>
      <c r="E24" s="387"/>
      <c r="F24" s="540" t="s">
        <v>287</v>
      </c>
    </row>
    <row r="25" spans="1:6" ht="13.5" thickBot="1">
      <c r="A25" s="618">
        <v>4</v>
      </c>
      <c r="B25" s="946" t="s">
        <v>276</v>
      </c>
      <c r="C25" s="947"/>
      <c r="D25" s="359" t="s">
        <v>260</v>
      </c>
      <c r="E25" s="360"/>
      <c r="F25" s="554" t="s">
        <v>401</v>
      </c>
    </row>
    <row r="26" spans="1:6" ht="13.5" thickBot="1">
      <c r="A26" s="618">
        <v>5</v>
      </c>
      <c r="B26" s="924" t="s">
        <v>277</v>
      </c>
      <c r="C26" s="925"/>
      <c r="D26" s="361" t="s">
        <v>262</v>
      </c>
      <c r="E26" s="362">
        <f>E24/1000*E25</f>
        <v>0</v>
      </c>
      <c r="F26" s="363" t="s">
        <v>459</v>
      </c>
    </row>
    <row r="27" spans="1:6" ht="13.5" thickBot="1">
      <c r="A27" s="618">
        <v>6</v>
      </c>
      <c r="B27" s="364" t="s">
        <v>281</v>
      </c>
      <c r="C27" s="384" t="s">
        <v>282</v>
      </c>
      <c r="D27" s="359" t="s">
        <v>263</v>
      </c>
      <c r="E27" s="429"/>
      <c r="F27" s="555" t="s">
        <v>403</v>
      </c>
    </row>
    <row r="28" spans="1:6" ht="13.5" thickBot="1">
      <c r="A28" s="926">
        <v>7</v>
      </c>
      <c r="B28" s="927" t="s">
        <v>283</v>
      </c>
      <c r="C28" s="384" t="s">
        <v>284</v>
      </c>
      <c r="D28" s="392" t="s">
        <v>264</v>
      </c>
      <c r="E28" s="405">
        <f>E24/1000*E27</f>
        <v>0</v>
      </c>
      <c r="F28" s="565" t="s">
        <v>462</v>
      </c>
    </row>
    <row r="29" spans="1:6" ht="13.5" thickBot="1">
      <c r="A29" s="911"/>
      <c r="B29" s="928"/>
      <c r="C29" s="384" t="s">
        <v>285</v>
      </c>
      <c r="D29" s="395" t="s">
        <v>265</v>
      </c>
      <c r="E29" s="396"/>
      <c r="F29" s="560" t="s">
        <v>403</v>
      </c>
    </row>
    <row r="30" spans="1:6" ht="13.5" thickBot="1">
      <c r="A30" s="912"/>
      <c r="B30" s="929"/>
      <c r="C30" s="383" t="s">
        <v>291</v>
      </c>
      <c r="D30" s="361" t="s">
        <v>266</v>
      </c>
      <c r="E30" s="362">
        <f>E28*E29</f>
        <v>0</v>
      </c>
      <c r="F30" s="363" t="s">
        <v>435</v>
      </c>
    </row>
    <row r="31" spans="1:6" ht="13.5" thickBot="1">
      <c r="A31" s="551"/>
      <c r="B31" s="916" t="s">
        <v>389</v>
      </c>
      <c r="C31" s="917"/>
      <c r="D31" s="370" t="s">
        <v>267</v>
      </c>
      <c r="E31" s="371">
        <f>E26+E30</f>
        <v>0</v>
      </c>
      <c r="F31" s="372" t="s">
        <v>500</v>
      </c>
    </row>
    <row r="33" spans="1:3" ht="13.5" thickBot="1">
      <c r="A33" s="355" t="s">
        <v>357</v>
      </c>
      <c r="B33" s="541"/>
      <c r="C33" s="541"/>
    </row>
    <row r="34" spans="1:6" ht="13.5" thickBot="1">
      <c r="A34" s="542" t="s">
        <v>5</v>
      </c>
      <c r="B34" s="899" t="s">
        <v>416</v>
      </c>
      <c r="C34" s="900"/>
      <c r="D34" s="837"/>
      <c r="E34" s="838"/>
      <c r="F34" s="356" t="s">
        <v>0</v>
      </c>
    </row>
    <row r="35" spans="1:6" ht="13.5" thickBot="1">
      <c r="A35" s="618">
        <v>1</v>
      </c>
      <c r="B35" s="611" t="s">
        <v>611</v>
      </c>
      <c r="C35" s="612"/>
      <c r="D35" s="839"/>
      <c r="E35" s="840"/>
      <c r="F35" s="539" t="s">
        <v>550</v>
      </c>
    </row>
    <row r="36" spans="1:6" s="5" customFormat="1" ht="13.5" thickBot="1">
      <c r="A36" s="903">
        <v>2</v>
      </c>
      <c r="B36" s="906" t="s">
        <v>275</v>
      </c>
      <c r="C36" s="358" t="s">
        <v>36</v>
      </c>
      <c r="D36" s="839"/>
      <c r="E36" s="840"/>
      <c r="F36" s="932" t="s">
        <v>551</v>
      </c>
    </row>
    <row r="37" spans="1:6" s="5" customFormat="1" ht="13.5" thickBot="1">
      <c r="A37" s="904"/>
      <c r="B37" s="907"/>
      <c r="C37" s="544" t="s">
        <v>408</v>
      </c>
      <c r="D37" s="939" t="s">
        <v>322</v>
      </c>
      <c r="E37" s="940"/>
      <c r="F37" s="933"/>
    </row>
    <row r="38" spans="1:6" s="5" customFormat="1" ht="13.5" thickBot="1">
      <c r="A38" s="904"/>
      <c r="B38" s="907"/>
      <c r="C38" s="358" t="s">
        <v>610</v>
      </c>
      <c r="D38" s="939" t="s">
        <v>432</v>
      </c>
      <c r="E38" s="940"/>
      <c r="F38" s="933"/>
    </row>
    <row r="39" spans="1:6" s="5" customFormat="1" ht="13.5" thickBot="1">
      <c r="A39" s="905"/>
      <c r="B39" s="908"/>
      <c r="C39" s="358" t="s">
        <v>331</v>
      </c>
      <c r="D39" s="884" t="s">
        <v>365</v>
      </c>
      <c r="E39" s="885"/>
      <c r="F39" s="934"/>
    </row>
    <row r="40" spans="1:6" ht="13.5" thickBot="1">
      <c r="A40" s="620">
        <v>3</v>
      </c>
      <c r="B40" s="619" t="s">
        <v>329</v>
      </c>
      <c r="C40" s="621" t="s">
        <v>258</v>
      </c>
      <c r="D40" s="386" t="s">
        <v>259</v>
      </c>
      <c r="E40" s="387"/>
      <c r="F40" s="540" t="s">
        <v>287</v>
      </c>
    </row>
    <row r="41" spans="1:6" s="5" customFormat="1" ht="26.25">
      <c r="A41" s="903">
        <v>4</v>
      </c>
      <c r="B41" s="948" t="s">
        <v>276</v>
      </c>
      <c r="C41" s="572" t="s">
        <v>524</v>
      </c>
      <c r="D41" s="434" t="s">
        <v>260</v>
      </c>
      <c r="E41" s="398"/>
      <c r="F41" s="555" t="s">
        <v>401</v>
      </c>
    </row>
    <row r="42" spans="1:11" s="5" customFormat="1" ht="27" thickBot="1">
      <c r="A42" s="904"/>
      <c r="B42" s="949"/>
      <c r="C42" s="553" t="s">
        <v>579</v>
      </c>
      <c r="D42" s="400" t="s">
        <v>262</v>
      </c>
      <c r="E42" s="428"/>
      <c r="F42" s="560" t="s">
        <v>401</v>
      </c>
      <c r="K42" s="486"/>
    </row>
    <row r="43" spans="1:6" s="5" customFormat="1" ht="27" thickBot="1">
      <c r="A43" s="905"/>
      <c r="B43" s="950"/>
      <c r="C43" s="573" t="s">
        <v>537</v>
      </c>
      <c r="D43" s="375" t="s">
        <v>263</v>
      </c>
      <c r="E43" s="377">
        <f>E41+E42</f>
        <v>0</v>
      </c>
      <c r="F43" s="376" t="s">
        <v>461</v>
      </c>
    </row>
    <row r="44" spans="1:6" ht="13.5" thickBot="1">
      <c r="A44" s="618">
        <v>5</v>
      </c>
      <c r="B44" s="924" t="s">
        <v>277</v>
      </c>
      <c r="C44" s="925"/>
      <c r="D44" s="361" t="s">
        <v>264</v>
      </c>
      <c r="E44" s="362">
        <f>E40/1000*E43</f>
        <v>0</v>
      </c>
      <c r="F44" s="363" t="s">
        <v>462</v>
      </c>
    </row>
    <row r="45" spans="1:6" ht="13.5" thickBot="1">
      <c r="A45" s="618">
        <v>6</v>
      </c>
      <c r="B45" s="364" t="s">
        <v>281</v>
      </c>
      <c r="C45" s="384" t="s">
        <v>282</v>
      </c>
      <c r="D45" s="359" t="s">
        <v>265</v>
      </c>
      <c r="E45" s="429"/>
      <c r="F45" s="555" t="s">
        <v>403</v>
      </c>
    </row>
    <row r="46" spans="1:6" ht="13.5" thickBot="1">
      <c r="A46" s="926">
        <v>7</v>
      </c>
      <c r="B46" s="927" t="s">
        <v>283</v>
      </c>
      <c r="C46" s="384" t="s">
        <v>284</v>
      </c>
      <c r="D46" s="392" t="s">
        <v>266</v>
      </c>
      <c r="E46" s="405">
        <f>E40/1000*E45</f>
        <v>0</v>
      </c>
      <c r="F46" s="565" t="s">
        <v>457</v>
      </c>
    </row>
    <row r="47" spans="1:6" ht="13.5" thickBot="1">
      <c r="A47" s="911"/>
      <c r="B47" s="928"/>
      <c r="C47" s="384" t="s">
        <v>285</v>
      </c>
      <c r="D47" s="395" t="s">
        <v>267</v>
      </c>
      <c r="E47" s="396"/>
      <c r="F47" s="560" t="s">
        <v>403</v>
      </c>
    </row>
    <row r="48" spans="1:6" ht="13.5" thickBot="1">
      <c r="A48" s="912"/>
      <c r="B48" s="929"/>
      <c r="C48" s="383" t="s">
        <v>291</v>
      </c>
      <c r="D48" s="361" t="s">
        <v>268</v>
      </c>
      <c r="E48" s="362">
        <f>E46*E47</f>
        <v>0</v>
      </c>
      <c r="F48" s="363" t="s">
        <v>501</v>
      </c>
    </row>
    <row r="49" spans="1:6" ht="13.5" thickBot="1">
      <c r="A49" s="551"/>
      <c r="B49" s="916" t="s">
        <v>390</v>
      </c>
      <c r="C49" s="917"/>
      <c r="D49" s="370" t="s">
        <v>269</v>
      </c>
      <c r="E49" s="371">
        <f>E44+E48</f>
        <v>0</v>
      </c>
      <c r="F49" s="372" t="s">
        <v>498</v>
      </c>
    </row>
    <row r="50" ht="13.5" thickBot="1"/>
    <row r="51" spans="2:5" ht="30.75" customHeight="1" thickBot="1">
      <c r="B51" s="918" t="s">
        <v>612</v>
      </c>
      <c r="C51" s="919"/>
      <c r="D51" s="920"/>
      <c r="E51" s="444">
        <f>+E15+E31+E49</f>
        <v>0</v>
      </c>
    </row>
  </sheetData>
  <sheetProtection password="E449" sheet="1"/>
  <mergeCells count="47">
    <mergeCell ref="B2:C2"/>
    <mergeCell ref="D2:E2"/>
    <mergeCell ref="D3:E3"/>
    <mergeCell ref="A4:A7"/>
    <mergeCell ref="B4:B7"/>
    <mergeCell ref="D4:E4"/>
    <mergeCell ref="F4:F7"/>
    <mergeCell ref="D5:E5"/>
    <mergeCell ref="D6:E6"/>
    <mergeCell ref="D7:E7"/>
    <mergeCell ref="B9:C9"/>
    <mergeCell ref="B10:C10"/>
    <mergeCell ref="A12:A14"/>
    <mergeCell ref="B12:B14"/>
    <mergeCell ref="B15:C15"/>
    <mergeCell ref="B18:C18"/>
    <mergeCell ref="D18:E18"/>
    <mergeCell ref="D19:E19"/>
    <mergeCell ref="A20:A23"/>
    <mergeCell ref="B20:B23"/>
    <mergeCell ref="D20:E20"/>
    <mergeCell ref="F20:F23"/>
    <mergeCell ref="D21:E21"/>
    <mergeCell ref="D22:E22"/>
    <mergeCell ref="D23:E23"/>
    <mergeCell ref="B25:C25"/>
    <mergeCell ref="B26:C26"/>
    <mergeCell ref="A28:A30"/>
    <mergeCell ref="B28:B30"/>
    <mergeCell ref="B31:C31"/>
    <mergeCell ref="B34:C34"/>
    <mergeCell ref="B41:B43"/>
    <mergeCell ref="D34:E34"/>
    <mergeCell ref="D35:E35"/>
    <mergeCell ref="A36:A39"/>
    <mergeCell ref="B36:B39"/>
    <mergeCell ref="D36:E36"/>
    <mergeCell ref="B44:C44"/>
    <mergeCell ref="A46:A48"/>
    <mergeCell ref="B46:B48"/>
    <mergeCell ref="B49:C49"/>
    <mergeCell ref="B51:D51"/>
    <mergeCell ref="F36:F39"/>
    <mergeCell ref="D37:E37"/>
    <mergeCell ref="D38:E38"/>
    <mergeCell ref="D39:E39"/>
    <mergeCell ref="A41:A43"/>
  </mergeCells>
  <printOptions/>
  <pageMargins left="0.7086614173228347" right="0.7086614173228347" top="0.7480314960629921" bottom="0.7480314960629921" header="0.31496062992125984" footer="0.31496062992125984"/>
  <pageSetup fitToHeight="0" orientation="landscape" paperSize="5" scale="90" r:id="rId1"/>
  <headerFooter differentFirst="1">
    <oddHeader>&amp;R </oddHeader>
  </headerFooter>
  <rowBreaks count="1" manualBreakCount="1">
    <brk id="3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46">
      <selection activeCell="K69" sqref="K69"/>
    </sheetView>
  </sheetViews>
  <sheetFormatPr defaultColWidth="9.140625" defaultRowHeight="12.75"/>
  <cols>
    <col min="2" max="2" width="22.140625" style="0" customWidth="1"/>
    <col min="3" max="3" width="28.8515625" style="0" customWidth="1"/>
    <col min="4" max="4" width="9.7109375" style="0" customWidth="1"/>
    <col min="5" max="5" width="14.140625" style="0" customWidth="1"/>
    <col min="6" max="6" width="70.421875" style="0" customWidth="1"/>
  </cols>
  <sheetData>
    <row r="1" spans="1:3" ht="13.5" thickBot="1">
      <c r="A1" s="355" t="s">
        <v>358</v>
      </c>
      <c r="B1" s="541"/>
      <c r="C1" s="541"/>
    </row>
    <row r="2" spans="1:6" ht="13.5" thickBot="1">
      <c r="A2" s="542" t="s">
        <v>5</v>
      </c>
      <c r="B2" s="609" t="s">
        <v>616</v>
      </c>
      <c r="C2" s="610"/>
      <c r="D2" s="837"/>
      <c r="E2" s="838"/>
      <c r="F2" s="356" t="s">
        <v>0</v>
      </c>
    </row>
    <row r="3" spans="1:6" ht="13.5" thickBot="1">
      <c r="A3" s="618">
        <v>1</v>
      </c>
      <c r="B3" s="611" t="s">
        <v>611</v>
      </c>
      <c r="C3" s="612"/>
      <c r="D3" s="839"/>
      <c r="E3" s="840"/>
      <c r="F3" s="539" t="s">
        <v>398</v>
      </c>
    </row>
    <row r="4" spans="1:6" s="5" customFormat="1" ht="13.5" thickBot="1">
      <c r="A4" s="903">
        <v>2</v>
      </c>
      <c r="B4" s="906" t="s">
        <v>275</v>
      </c>
      <c r="C4" s="358" t="s">
        <v>36</v>
      </c>
      <c r="D4" s="960"/>
      <c r="E4" s="961"/>
      <c r="F4" s="932" t="s">
        <v>417</v>
      </c>
    </row>
    <row r="5" spans="1:6" s="5" customFormat="1" ht="13.5" thickBot="1">
      <c r="A5" s="904"/>
      <c r="B5" s="907"/>
      <c r="C5" s="544" t="s">
        <v>408</v>
      </c>
      <c r="D5" s="955" t="s">
        <v>307</v>
      </c>
      <c r="E5" s="956"/>
      <c r="F5" s="933"/>
    </row>
    <row r="6" spans="1:6" s="5" customFormat="1" ht="13.5" thickBot="1">
      <c r="A6" s="904"/>
      <c r="B6" s="907"/>
      <c r="C6" s="358" t="s">
        <v>610</v>
      </c>
      <c r="D6" s="955" t="s">
        <v>535</v>
      </c>
      <c r="E6" s="956"/>
      <c r="F6" s="933"/>
    </row>
    <row r="7" spans="1:9" s="5" customFormat="1" ht="30" customHeight="1" thickBot="1">
      <c r="A7" s="905"/>
      <c r="B7" s="908"/>
      <c r="C7" s="358" t="s">
        <v>331</v>
      </c>
      <c r="D7" s="957" t="s">
        <v>585</v>
      </c>
      <c r="E7" s="958"/>
      <c r="F7" s="934"/>
      <c r="I7" s="18"/>
    </row>
    <row r="8" spans="1:6" ht="12.75">
      <c r="A8" s="926">
        <v>3</v>
      </c>
      <c r="B8" s="913" t="s">
        <v>329</v>
      </c>
      <c r="C8" s="962" t="s">
        <v>273</v>
      </c>
      <c r="D8" s="867" t="s">
        <v>259</v>
      </c>
      <c r="E8" s="869"/>
      <c r="F8" s="540" t="s">
        <v>287</v>
      </c>
    </row>
    <row r="9" spans="1:6" ht="13.5" thickBot="1">
      <c r="A9" s="912"/>
      <c r="B9" s="915"/>
      <c r="C9" s="963"/>
      <c r="D9" s="868"/>
      <c r="E9" s="870"/>
      <c r="F9" s="357"/>
    </row>
    <row r="10" spans="1:6" s="5" customFormat="1" ht="13.5" thickBot="1">
      <c r="A10" s="903">
        <v>4</v>
      </c>
      <c r="B10" s="943" t="s">
        <v>274</v>
      </c>
      <c r="C10" s="548" t="s">
        <v>524</v>
      </c>
      <c r="D10" s="459" t="s">
        <v>260</v>
      </c>
      <c r="E10" s="373"/>
      <c r="F10" s="554" t="s">
        <v>405</v>
      </c>
    </row>
    <row r="11" spans="1:6" s="5" customFormat="1" ht="13.5" thickBot="1">
      <c r="A11" s="904"/>
      <c r="B11" s="944"/>
      <c r="C11" s="615" t="s">
        <v>324</v>
      </c>
      <c r="D11" s="374" t="s">
        <v>262</v>
      </c>
      <c r="E11" s="373"/>
      <c r="F11" s="554" t="s">
        <v>405</v>
      </c>
    </row>
    <row r="12" spans="1:6" s="5" customFormat="1" ht="14.25" thickBot="1">
      <c r="A12" s="904"/>
      <c r="B12" s="944"/>
      <c r="C12" s="568" t="s">
        <v>587</v>
      </c>
      <c r="D12" s="374" t="s">
        <v>263</v>
      </c>
      <c r="E12" s="463"/>
      <c r="F12" s="554" t="s">
        <v>405</v>
      </c>
    </row>
    <row r="13" spans="1:6" s="5" customFormat="1" ht="13.5" thickBot="1">
      <c r="A13" s="905"/>
      <c r="B13" s="945"/>
      <c r="C13" s="574" t="s">
        <v>537</v>
      </c>
      <c r="D13" s="375" t="s">
        <v>264</v>
      </c>
      <c r="E13" s="377">
        <f>E10+E11+E12</f>
        <v>0</v>
      </c>
      <c r="F13" s="558" t="s">
        <v>502</v>
      </c>
    </row>
    <row r="14" spans="1:6" ht="13.5" thickBot="1">
      <c r="A14" s="618">
        <v>5</v>
      </c>
      <c r="B14" s="924" t="s">
        <v>277</v>
      </c>
      <c r="C14" s="925"/>
      <c r="D14" s="361" t="s">
        <v>265</v>
      </c>
      <c r="E14" s="362">
        <f>E8/1000*E13</f>
        <v>0</v>
      </c>
      <c r="F14" s="363" t="s">
        <v>441</v>
      </c>
    </row>
    <row r="15" spans="1:6" ht="13.5" thickBot="1">
      <c r="A15" s="614">
        <v>6</v>
      </c>
      <c r="B15" s="575" t="s">
        <v>325</v>
      </c>
      <c r="C15" s="576" t="s">
        <v>326</v>
      </c>
      <c r="D15" s="464" t="s">
        <v>266</v>
      </c>
      <c r="E15" s="465"/>
      <c r="F15" s="466" t="s">
        <v>323</v>
      </c>
    </row>
    <row r="16" spans="1:6" ht="13.5" thickBot="1">
      <c r="A16" s="618">
        <v>7</v>
      </c>
      <c r="B16" s="364" t="s">
        <v>281</v>
      </c>
      <c r="C16" s="384" t="s">
        <v>282</v>
      </c>
      <c r="D16" s="359" t="s">
        <v>267</v>
      </c>
      <c r="E16" s="597"/>
      <c r="F16" s="380" t="s">
        <v>589</v>
      </c>
    </row>
    <row r="17" spans="1:6" ht="13.5" thickBot="1">
      <c r="A17" s="926">
        <v>8</v>
      </c>
      <c r="B17" s="927" t="s">
        <v>283</v>
      </c>
      <c r="C17" s="384" t="s">
        <v>284</v>
      </c>
      <c r="D17" s="467" t="s">
        <v>268</v>
      </c>
      <c r="E17" s="468">
        <f>E8/1000*E16</f>
        <v>0</v>
      </c>
      <c r="F17" s="365" t="s">
        <v>436</v>
      </c>
    </row>
    <row r="18" spans="1:6" ht="13.5" thickBot="1">
      <c r="A18" s="911"/>
      <c r="B18" s="928"/>
      <c r="C18" s="384" t="s">
        <v>285</v>
      </c>
      <c r="D18" s="359" t="s">
        <v>269</v>
      </c>
      <c r="E18" s="469"/>
      <c r="F18" s="554" t="s">
        <v>403</v>
      </c>
    </row>
    <row r="19" spans="1:6" ht="13.5" thickBot="1">
      <c r="A19" s="912"/>
      <c r="B19" s="929"/>
      <c r="C19" s="383" t="s">
        <v>291</v>
      </c>
      <c r="D19" s="361" t="s">
        <v>270</v>
      </c>
      <c r="E19" s="362">
        <f>E17*E18</f>
        <v>0</v>
      </c>
      <c r="F19" s="363" t="s">
        <v>437</v>
      </c>
    </row>
    <row r="20" spans="1:6" ht="13.5" thickBot="1">
      <c r="A20" s="551"/>
      <c r="B20" s="916" t="s">
        <v>391</v>
      </c>
      <c r="C20" s="917"/>
      <c r="D20" s="370" t="s">
        <v>271</v>
      </c>
      <c r="E20" s="371">
        <f>E14+E15+E19</f>
        <v>0</v>
      </c>
      <c r="F20" s="372" t="s">
        <v>503</v>
      </c>
    </row>
    <row r="22" spans="1:3" ht="13.5" thickBot="1">
      <c r="A22" s="355" t="s">
        <v>359</v>
      </c>
      <c r="B22" s="541"/>
      <c r="C22" s="541"/>
    </row>
    <row r="23" spans="1:6" ht="13.5" thickBot="1">
      <c r="A23" s="542" t="s">
        <v>5</v>
      </c>
      <c r="B23" s="609" t="s">
        <v>616</v>
      </c>
      <c r="C23" s="610"/>
      <c r="D23" s="837"/>
      <c r="E23" s="838"/>
      <c r="F23" s="356" t="s">
        <v>0</v>
      </c>
    </row>
    <row r="24" spans="1:6" ht="13.5" thickBot="1">
      <c r="A24" s="618">
        <v>1</v>
      </c>
      <c r="B24" s="611" t="s">
        <v>611</v>
      </c>
      <c r="C24" s="612"/>
      <c r="D24" s="839"/>
      <c r="E24" s="840"/>
      <c r="F24" s="539" t="s">
        <v>398</v>
      </c>
    </row>
    <row r="25" spans="1:6" s="5" customFormat="1" ht="13.5" thickBot="1">
      <c r="A25" s="903">
        <v>2</v>
      </c>
      <c r="B25" s="906" t="s">
        <v>275</v>
      </c>
      <c r="C25" s="358" t="s">
        <v>36</v>
      </c>
      <c r="D25" s="960"/>
      <c r="E25" s="961"/>
      <c r="F25" s="932" t="s">
        <v>417</v>
      </c>
    </row>
    <row r="26" spans="1:6" s="5" customFormat="1" ht="13.5" thickBot="1">
      <c r="A26" s="904"/>
      <c r="B26" s="907"/>
      <c r="C26" s="544" t="s">
        <v>408</v>
      </c>
      <c r="D26" s="955" t="s">
        <v>257</v>
      </c>
      <c r="E26" s="956"/>
      <c r="F26" s="933"/>
    </row>
    <row r="27" spans="1:9" s="5" customFormat="1" ht="13.5" thickBot="1">
      <c r="A27" s="904"/>
      <c r="B27" s="907"/>
      <c r="C27" s="358" t="s">
        <v>610</v>
      </c>
      <c r="D27" s="955" t="s">
        <v>535</v>
      </c>
      <c r="E27" s="956"/>
      <c r="F27" s="933"/>
      <c r="I27" s="18"/>
    </row>
    <row r="28" spans="1:10" s="5" customFormat="1" ht="24" customHeight="1" thickBot="1">
      <c r="A28" s="905"/>
      <c r="B28" s="908"/>
      <c r="C28" s="358" t="s">
        <v>331</v>
      </c>
      <c r="D28" s="957" t="s">
        <v>584</v>
      </c>
      <c r="E28" s="958"/>
      <c r="F28" s="934"/>
      <c r="J28" s="18"/>
    </row>
    <row r="29" spans="1:6" ht="15" customHeight="1" thickBot="1">
      <c r="A29" s="911">
        <v>3</v>
      </c>
      <c r="B29" s="913" t="s">
        <v>329</v>
      </c>
      <c r="C29" s="545" t="s">
        <v>409</v>
      </c>
      <c r="D29" s="607" t="s">
        <v>259</v>
      </c>
      <c r="E29" s="608"/>
      <c r="F29" s="930" t="s">
        <v>287</v>
      </c>
    </row>
    <row r="30" spans="1:6" ht="13.5" thickBot="1">
      <c r="A30" s="911"/>
      <c r="B30" s="914"/>
      <c r="C30" s="577" t="s">
        <v>410</v>
      </c>
      <c r="D30" s="440" t="s">
        <v>260</v>
      </c>
      <c r="E30" s="441"/>
      <c r="F30" s="959"/>
    </row>
    <row r="31" spans="1:6" ht="16.5" customHeight="1" thickBot="1">
      <c r="A31" s="912"/>
      <c r="B31" s="915"/>
      <c r="C31" s="547" t="s">
        <v>309</v>
      </c>
      <c r="D31" s="375" t="s">
        <v>262</v>
      </c>
      <c r="E31" s="368">
        <f>E29+E30</f>
        <v>0</v>
      </c>
      <c r="F31" s="365" t="s">
        <v>444</v>
      </c>
    </row>
    <row r="32" spans="1:6" s="5" customFormat="1" ht="13.5" thickBot="1">
      <c r="A32" s="903">
        <v>4</v>
      </c>
      <c r="B32" s="921" t="s">
        <v>414</v>
      </c>
      <c r="C32" s="548" t="s">
        <v>524</v>
      </c>
      <c r="D32" s="459" t="s">
        <v>263</v>
      </c>
      <c r="E32" s="373"/>
      <c r="F32" s="554" t="s">
        <v>405</v>
      </c>
    </row>
    <row r="33" spans="1:6" s="5" customFormat="1" ht="13.5" thickBot="1">
      <c r="A33" s="905"/>
      <c r="B33" s="923"/>
      <c r="C33" s="550" t="s">
        <v>412</v>
      </c>
      <c r="D33" s="375" t="s">
        <v>264</v>
      </c>
      <c r="E33" s="377">
        <f>E29/1000*E32</f>
        <v>0</v>
      </c>
      <c r="F33" s="557" t="s">
        <v>462</v>
      </c>
    </row>
    <row r="34" spans="1:6" s="5" customFormat="1" ht="13.5" thickBot="1">
      <c r="A34" s="903">
        <v>5</v>
      </c>
      <c r="B34" s="921" t="s">
        <v>590</v>
      </c>
      <c r="C34" s="548" t="s">
        <v>524</v>
      </c>
      <c r="D34" s="459" t="s">
        <v>265</v>
      </c>
      <c r="E34" s="373"/>
      <c r="F34" s="554" t="s">
        <v>405</v>
      </c>
    </row>
    <row r="35" spans="1:6" s="5" customFormat="1" ht="21" customHeight="1" thickBot="1">
      <c r="A35" s="905"/>
      <c r="B35" s="923"/>
      <c r="C35" s="550" t="s">
        <v>411</v>
      </c>
      <c r="D35" s="375" t="s">
        <v>327</v>
      </c>
      <c r="E35" s="377">
        <f>E30/1000*E34</f>
        <v>0</v>
      </c>
      <c r="F35" s="558" t="s">
        <v>486</v>
      </c>
    </row>
    <row r="36" spans="1:6" ht="13.5" thickBot="1">
      <c r="A36" s="618">
        <v>6</v>
      </c>
      <c r="B36" s="924" t="s">
        <v>277</v>
      </c>
      <c r="C36" s="925"/>
      <c r="D36" s="361" t="s">
        <v>267</v>
      </c>
      <c r="E36" s="362">
        <f>E33+E35</f>
        <v>0</v>
      </c>
      <c r="F36" s="363" t="s">
        <v>491</v>
      </c>
    </row>
    <row r="37" spans="1:6" ht="13.5" thickBot="1">
      <c r="A37" s="618">
        <v>7</v>
      </c>
      <c r="B37" s="364" t="s">
        <v>281</v>
      </c>
      <c r="C37" s="384" t="s">
        <v>282</v>
      </c>
      <c r="D37" s="359" t="s">
        <v>268</v>
      </c>
      <c r="E37" s="597"/>
      <c r="F37" s="380" t="s">
        <v>589</v>
      </c>
    </row>
    <row r="38" spans="1:6" ht="13.5" thickBot="1">
      <c r="A38" s="926">
        <v>8</v>
      </c>
      <c r="B38" s="927" t="s">
        <v>283</v>
      </c>
      <c r="C38" s="384" t="s">
        <v>284</v>
      </c>
      <c r="D38" s="467" t="s">
        <v>269</v>
      </c>
      <c r="E38" s="468">
        <f>E31/1000*E37</f>
        <v>0</v>
      </c>
      <c r="F38" s="365" t="s">
        <v>488</v>
      </c>
    </row>
    <row r="39" spans="1:6" ht="13.5" thickBot="1">
      <c r="A39" s="911"/>
      <c r="B39" s="928"/>
      <c r="C39" s="384" t="s">
        <v>285</v>
      </c>
      <c r="D39" s="359" t="s">
        <v>270</v>
      </c>
      <c r="E39" s="469"/>
      <c r="F39" s="554" t="s">
        <v>403</v>
      </c>
    </row>
    <row r="40" spans="1:6" ht="13.5" thickBot="1">
      <c r="A40" s="912"/>
      <c r="B40" s="929"/>
      <c r="C40" s="383" t="s">
        <v>291</v>
      </c>
      <c r="D40" s="361" t="s">
        <v>271</v>
      </c>
      <c r="E40" s="362">
        <f>E38*E39</f>
        <v>0</v>
      </c>
      <c r="F40" s="363" t="s">
        <v>489</v>
      </c>
    </row>
    <row r="41" spans="1:6" ht="13.5" thickBot="1">
      <c r="A41" s="551"/>
      <c r="B41" s="916" t="s">
        <v>392</v>
      </c>
      <c r="C41" s="917"/>
      <c r="D41" s="370" t="s">
        <v>296</v>
      </c>
      <c r="E41" s="371">
        <f>E36+E40</f>
        <v>0</v>
      </c>
      <c r="F41" s="372" t="s">
        <v>490</v>
      </c>
    </row>
    <row r="43" spans="1:3" ht="13.5" thickBot="1">
      <c r="A43" s="355" t="s">
        <v>360</v>
      </c>
      <c r="B43" s="541"/>
      <c r="C43" s="541"/>
    </row>
    <row r="44" spans="1:6" ht="13.5" thickBot="1">
      <c r="A44" s="542" t="s">
        <v>5</v>
      </c>
      <c r="B44" s="609" t="s">
        <v>616</v>
      </c>
      <c r="C44" s="610"/>
      <c r="D44" s="837"/>
      <c r="E44" s="838"/>
      <c r="F44" s="356" t="s">
        <v>0</v>
      </c>
    </row>
    <row r="45" spans="1:6" ht="13.5" thickBot="1">
      <c r="A45" s="618">
        <v>1</v>
      </c>
      <c r="B45" s="611" t="s">
        <v>611</v>
      </c>
      <c r="C45" s="612"/>
      <c r="D45" s="839"/>
      <c r="E45" s="840"/>
      <c r="F45" s="539" t="s">
        <v>550</v>
      </c>
    </row>
    <row r="46" spans="1:6" s="5" customFormat="1" ht="12.75">
      <c r="A46" s="903">
        <v>2</v>
      </c>
      <c r="B46" s="906" t="s">
        <v>275</v>
      </c>
      <c r="C46" s="543" t="s">
        <v>36</v>
      </c>
      <c r="D46" s="846"/>
      <c r="E46" s="847"/>
      <c r="F46" s="932" t="s">
        <v>551</v>
      </c>
    </row>
    <row r="47" spans="1:6" s="5" customFormat="1" ht="12.75">
      <c r="A47" s="904"/>
      <c r="B47" s="907"/>
      <c r="C47" s="544" t="s">
        <v>408</v>
      </c>
      <c r="D47" s="880" t="s">
        <v>257</v>
      </c>
      <c r="E47" s="881"/>
      <c r="F47" s="933"/>
    </row>
    <row r="48" spans="1:6" s="5" customFormat="1" ht="13.5" thickBot="1">
      <c r="A48" s="904"/>
      <c r="B48" s="907"/>
      <c r="C48" s="358" t="s">
        <v>610</v>
      </c>
      <c r="D48" s="880" t="s">
        <v>533</v>
      </c>
      <c r="E48" s="881"/>
      <c r="F48" s="933"/>
    </row>
    <row r="49" spans="1:6" s="5" customFormat="1" ht="30.75" customHeight="1" thickBot="1">
      <c r="A49" s="905"/>
      <c r="B49" s="908"/>
      <c r="C49" s="358" t="s">
        <v>331</v>
      </c>
      <c r="D49" s="941" t="s">
        <v>584</v>
      </c>
      <c r="E49" s="942"/>
      <c r="F49" s="934"/>
    </row>
    <row r="50" spans="1:6" ht="13.5" thickBot="1">
      <c r="A50" s="617">
        <v>3</v>
      </c>
      <c r="B50" s="619" t="s">
        <v>329</v>
      </c>
      <c r="C50" s="621" t="s">
        <v>273</v>
      </c>
      <c r="D50" s="606" t="s">
        <v>259</v>
      </c>
      <c r="E50" s="387"/>
      <c r="F50" s="569" t="s">
        <v>287</v>
      </c>
    </row>
    <row r="51" spans="1:6" s="5" customFormat="1" ht="13.5" thickBot="1">
      <c r="A51" s="566">
        <v>4</v>
      </c>
      <c r="B51" s="578" t="s">
        <v>328</v>
      </c>
      <c r="C51" s="548" t="s">
        <v>524</v>
      </c>
      <c r="D51" s="459" t="s">
        <v>260</v>
      </c>
      <c r="E51" s="373"/>
      <c r="F51" s="554" t="s">
        <v>405</v>
      </c>
    </row>
    <row r="52" spans="1:6" ht="13.5" thickBot="1">
      <c r="A52" s="618">
        <v>5</v>
      </c>
      <c r="B52" s="924" t="s">
        <v>277</v>
      </c>
      <c r="C52" s="925"/>
      <c r="D52" s="361" t="s">
        <v>262</v>
      </c>
      <c r="E52" s="362">
        <f>E50/1000*E51</f>
        <v>0</v>
      </c>
      <c r="F52" s="363" t="s">
        <v>459</v>
      </c>
    </row>
    <row r="53" spans="1:6" ht="13.5" thickBot="1">
      <c r="A53" s="618">
        <v>6</v>
      </c>
      <c r="B53" s="364" t="s">
        <v>281</v>
      </c>
      <c r="C53" s="384" t="s">
        <v>282</v>
      </c>
      <c r="D53" s="359" t="s">
        <v>263</v>
      </c>
      <c r="E53" s="597"/>
      <c r="F53" s="380" t="s">
        <v>589</v>
      </c>
    </row>
    <row r="54" spans="1:6" ht="13.5" thickBot="1">
      <c r="A54" s="926">
        <v>7</v>
      </c>
      <c r="B54" s="927" t="s">
        <v>283</v>
      </c>
      <c r="C54" s="384" t="s">
        <v>284</v>
      </c>
      <c r="D54" s="467" t="s">
        <v>264</v>
      </c>
      <c r="E54" s="468">
        <f>E50/1000*E53</f>
        <v>0</v>
      </c>
      <c r="F54" s="365" t="s">
        <v>499</v>
      </c>
    </row>
    <row r="55" spans="1:6" ht="13.5" thickBot="1">
      <c r="A55" s="911"/>
      <c r="B55" s="928"/>
      <c r="C55" s="384" t="s">
        <v>285</v>
      </c>
      <c r="D55" s="359" t="s">
        <v>265</v>
      </c>
      <c r="E55" s="469"/>
      <c r="F55" s="554" t="s">
        <v>403</v>
      </c>
    </row>
    <row r="56" spans="1:6" ht="13.5" thickBot="1">
      <c r="A56" s="912"/>
      <c r="B56" s="929"/>
      <c r="C56" s="383" t="s">
        <v>291</v>
      </c>
      <c r="D56" s="361" t="s">
        <v>327</v>
      </c>
      <c r="E56" s="362">
        <f>E54*E55</f>
        <v>0</v>
      </c>
      <c r="F56" s="363" t="s">
        <v>435</v>
      </c>
    </row>
    <row r="57" spans="1:6" ht="13.5" thickBot="1">
      <c r="A57" s="551"/>
      <c r="B57" s="916" t="s">
        <v>393</v>
      </c>
      <c r="C57" s="917"/>
      <c r="D57" s="370" t="s">
        <v>267</v>
      </c>
      <c r="E57" s="371">
        <f>E52+E56</f>
        <v>0</v>
      </c>
      <c r="F57" s="372" t="s">
        <v>500</v>
      </c>
    </row>
    <row r="59" spans="1:3" ht="13.5" thickBot="1">
      <c r="A59" s="355" t="s">
        <v>361</v>
      </c>
      <c r="B59" s="541"/>
      <c r="C59" s="541"/>
    </row>
    <row r="60" spans="1:6" ht="13.5" thickBot="1">
      <c r="A60" s="542" t="s">
        <v>5</v>
      </c>
      <c r="B60" s="609" t="s">
        <v>616</v>
      </c>
      <c r="C60" s="610"/>
      <c r="D60" s="837"/>
      <c r="E60" s="838"/>
      <c r="F60" s="356" t="s">
        <v>0</v>
      </c>
    </row>
    <row r="61" spans="1:6" ht="13.5" thickBot="1">
      <c r="A61" s="618">
        <v>1</v>
      </c>
      <c r="B61" s="611" t="s">
        <v>611</v>
      </c>
      <c r="C61" s="612"/>
      <c r="D61" s="839"/>
      <c r="E61" s="840"/>
      <c r="F61" s="539" t="s">
        <v>550</v>
      </c>
    </row>
    <row r="62" spans="1:6" s="5" customFormat="1" ht="12.75">
      <c r="A62" s="903">
        <v>2</v>
      </c>
      <c r="B62" s="906" t="s">
        <v>275</v>
      </c>
      <c r="C62" s="543" t="s">
        <v>36</v>
      </c>
      <c r="D62" s="846"/>
      <c r="E62" s="847"/>
      <c r="F62" s="932" t="s">
        <v>551</v>
      </c>
    </row>
    <row r="63" spans="1:6" s="5" customFormat="1" ht="12.75">
      <c r="A63" s="904"/>
      <c r="B63" s="907"/>
      <c r="C63" s="544" t="s">
        <v>408</v>
      </c>
      <c r="D63" s="880" t="s">
        <v>311</v>
      </c>
      <c r="E63" s="881"/>
      <c r="F63" s="933"/>
    </row>
    <row r="64" spans="1:6" s="5" customFormat="1" ht="13.5" thickBot="1">
      <c r="A64" s="904"/>
      <c r="B64" s="907"/>
      <c r="C64" s="358" t="s">
        <v>610</v>
      </c>
      <c r="D64" s="880" t="s">
        <v>534</v>
      </c>
      <c r="E64" s="881"/>
      <c r="F64" s="933"/>
    </row>
    <row r="65" spans="1:6" s="5" customFormat="1" ht="29.25" customHeight="1" thickBot="1">
      <c r="A65" s="905"/>
      <c r="B65" s="908"/>
      <c r="C65" s="358" t="s">
        <v>331</v>
      </c>
      <c r="D65" s="941" t="s">
        <v>584</v>
      </c>
      <c r="E65" s="942"/>
      <c r="F65" s="934"/>
    </row>
    <row r="66" spans="1:6" ht="12.75">
      <c r="A66" s="911">
        <v>3</v>
      </c>
      <c r="B66" s="913" t="s">
        <v>329</v>
      </c>
      <c r="C66" s="545" t="s">
        <v>409</v>
      </c>
      <c r="D66" s="460" t="s">
        <v>259</v>
      </c>
      <c r="E66" s="461"/>
      <c r="F66" s="930" t="s">
        <v>287</v>
      </c>
    </row>
    <row r="67" spans="1:6" ht="12.75">
      <c r="A67" s="911"/>
      <c r="B67" s="914"/>
      <c r="C67" s="567" t="s">
        <v>410</v>
      </c>
      <c r="D67" s="385" t="s">
        <v>260</v>
      </c>
      <c r="E67" s="462"/>
      <c r="F67" s="931"/>
    </row>
    <row r="68" spans="1:6" ht="16.5" customHeight="1" thickBot="1">
      <c r="A68" s="912"/>
      <c r="B68" s="915"/>
      <c r="C68" s="547" t="s">
        <v>309</v>
      </c>
      <c r="D68" s="375" t="s">
        <v>262</v>
      </c>
      <c r="E68" s="368">
        <f>E66+E67</f>
        <v>0</v>
      </c>
      <c r="F68" s="365" t="s">
        <v>444</v>
      </c>
    </row>
    <row r="69" spans="1:6" s="5" customFormat="1" ht="12.75">
      <c r="A69" s="903">
        <v>4</v>
      </c>
      <c r="B69" s="921" t="s">
        <v>414</v>
      </c>
      <c r="C69" s="548" t="s">
        <v>524</v>
      </c>
      <c r="D69" s="411" t="s">
        <v>263</v>
      </c>
      <c r="E69" s="412"/>
      <c r="F69" s="555" t="s">
        <v>405</v>
      </c>
    </row>
    <row r="70" spans="1:6" s="5" customFormat="1" ht="13.5" thickBot="1">
      <c r="A70" s="905"/>
      <c r="B70" s="923"/>
      <c r="C70" s="550" t="s">
        <v>412</v>
      </c>
      <c r="D70" s="375" t="s">
        <v>264</v>
      </c>
      <c r="E70" s="377">
        <f>E66/1000*E69</f>
        <v>0</v>
      </c>
      <c r="F70" s="556" t="s">
        <v>462</v>
      </c>
    </row>
    <row r="71" spans="1:6" s="5" customFormat="1" ht="12.75">
      <c r="A71" s="903">
        <v>5</v>
      </c>
      <c r="B71" s="921" t="s">
        <v>415</v>
      </c>
      <c r="C71" s="548" t="s">
        <v>524</v>
      </c>
      <c r="D71" s="411" t="s">
        <v>265</v>
      </c>
      <c r="E71" s="412"/>
      <c r="F71" s="555" t="s">
        <v>405</v>
      </c>
    </row>
    <row r="72" spans="1:6" s="5" customFormat="1" ht="13.5" thickBot="1">
      <c r="A72" s="905"/>
      <c r="B72" s="923"/>
      <c r="C72" s="550" t="s">
        <v>411</v>
      </c>
      <c r="D72" s="375" t="s">
        <v>327</v>
      </c>
      <c r="E72" s="377">
        <f>E67/1000*E71</f>
        <v>0</v>
      </c>
      <c r="F72" s="556" t="s">
        <v>486</v>
      </c>
    </row>
    <row r="73" spans="1:6" ht="13.5" thickBot="1">
      <c r="A73" s="618">
        <v>6</v>
      </c>
      <c r="B73" s="924" t="s">
        <v>277</v>
      </c>
      <c r="C73" s="925"/>
      <c r="D73" s="361" t="s">
        <v>267</v>
      </c>
      <c r="E73" s="362">
        <f>E70+E72</f>
        <v>0</v>
      </c>
      <c r="F73" s="363" t="s">
        <v>491</v>
      </c>
    </row>
    <row r="74" spans="1:6" ht="13.5" thickBot="1">
      <c r="A74" s="618">
        <v>7</v>
      </c>
      <c r="B74" s="364" t="s">
        <v>281</v>
      </c>
      <c r="C74" s="384" t="s">
        <v>282</v>
      </c>
      <c r="D74" s="359" t="s">
        <v>268</v>
      </c>
      <c r="E74" s="597"/>
      <c r="F74" s="380" t="s">
        <v>589</v>
      </c>
    </row>
    <row r="75" spans="1:6" ht="13.5" thickBot="1">
      <c r="A75" s="926">
        <v>8</v>
      </c>
      <c r="B75" s="927" t="s">
        <v>283</v>
      </c>
      <c r="C75" s="384" t="s">
        <v>284</v>
      </c>
      <c r="D75" s="392" t="s">
        <v>269</v>
      </c>
      <c r="E75" s="405">
        <f>E68/1000*E74</f>
        <v>0</v>
      </c>
      <c r="F75" s="559" t="s">
        <v>488</v>
      </c>
    </row>
    <row r="76" spans="1:6" ht="13.5" thickBot="1">
      <c r="A76" s="911"/>
      <c r="B76" s="928"/>
      <c r="C76" s="384" t="s">
        <v>285</v>
      </c>
      <c r="D76" s="395" t="s">
        <v>270</v>
      </c>
      <c r="E76" s="396"/>
      <c r="F76" s="560" t="s">
        <v>403</v>
      </c>
    </row>
    <row r="77" spans="1:6" ht="13.5" thickBot="1">
      <c r="A77" s="912"/>
      <c r="B77" s="929"/>
      <c r="C77" s="383" t="s">
        <v>291</v>
      </c>
      <c r="D77" s="361" t="s">
        <v>271</v>
      </c>
      <c r="E77" s="362">
        <f>E75*E76</f>
        <v>0</v>
      </c>
      <c r="F77" s="363" t="s">
        <v>489</v>
      </c>
    </row>
    <row r="78" spans="1:6" ht="13.5" thickBot="1">
      <c r="A78" s="551"/>
      <c r="B78" s="916" t="s">
        <v>394</v>
      </c>
      <c r="C78" s="917"/>
      <c r="D78" s="370" t="s">
        <v>296</v>
      </c>
      <c r="E78" s="371">
        <f>E73+E77</f>
        <v>0</v>
      </c>
      <c r="F78" s="372" t="s">
        <v>490</v>
      </c>
    </row>
    <row r="79" ht="13.5" thickBot="1"/>
    <row r="80" spans="2:5" ht="28.5" customHeight="1" thickBot="1">
      <c r="B80" s="918" t="s">
        <v>615</v>
      </c>
      <c r="C80" s="919"/>
      <c r="D80" s="920"/>
      <c r="E80" s="444">
        <f>+E20+E41+E57+E78</f>
        <v>0</v>
      </c>
    </row>
  </sheetData>
  <sheetProtection password="E449" sheet="1"/>
  <mergeCells count="74">
    <mergeCell ref="D2:E2"/>
    <mergeCell ref="D3:E3"/>
    <mergeCell ref="A4:A7"/>
    <mergeCell ref="B4:B7"/>
    <mergeCell ref="D4:E4"/>
    <mergeCell ref="B20:C20"/>
    <mergeCell ref="F4:F7"/>
    <mergeCell ref="D5:E5"/>
    <mergeCell ref="D6:E6"/>
    <mergeCell ref="D7:E7"/>
    <mergeCell ref="A8:A9"/>
    <mergeCell ref="B8:B9"/>
    <mergeCell ref="C8:C9"/>
    <mergeCell ref="D8:D9"/>
    <mergeCell ref="E8:E9"/>
    <mergeCell ref="D23:E23"/>
    <mergeCell ref="D24:E24"/>
    <mergeCell ref="A25:A28"/>
    <mergeCell ref="B25:B28"/>
    <mergeCell ref="D25:E25"/>
    <mergeCell ref="A10:A13"/>
    <mergeCell ref="B10:B13"/>
    <mergeCell ref="B14:C14"/>
    <mergeCell ref="A17:A19"/>
    <mergeCell ref="B17:B19"/>
    <mergeCell ref="F25:F28"/>
    <mergeCell ref="D26:E26"/>
    <mergeCell ref="D27:E27"/>
    <mergeCell ref="D28:E28"/>
    <mergeCell ref="A29:A31"/>
    <mergeCell ref="B29:B31"/>
    <mergeCell ref="F29:F30"/>
    <mergeCell ref="A32:A33"/>
    <mergeCell ref="B32:B33"/>
    <mergeCell ref="A34:A35"/>
    <mergeCell ref="B34:B35"/>
    <mergeCell ref="B36:C36"/>
    <mergeCell ref="A38:A40"/>
    <mergeCell ref="B38:B40"/>
    <mergeCell ref="B41:C41"/>
    <mergeCell ref="D44:E44"/>
    <mergeCell ref="D45:E45"/>
    <mergeCell ref="A46:A49"/>
    <mergeCell ref="B46:B49"/>
    <mergeCell ref="D46:E46"/>
    <mergeCell ref="F46:F49"/>
    <mergeCell ref="D47:E47"/>
    <mergeCell ref="D48:E48"/>
    <mergeCell ref="D49:E49"/>
    <mergeCell ref="B52:C52"/>
    <mergeCell ref="A54:A56"/>
    <mergeCell ref="B54:B56"/>
    <mergeCell ref="B57:C57"/>
    <mergeCell ref="D60:E60"/>
    <mergeCell ref="D61:E61"/>
    <mergeCell ref="A62:A65"/>
    <mergeCell ref="B62:B65"/>
    <mergeCell ref="D62:E62"/>
    <mergeCell ref="F62:F65"/>
    <mergeCell ref="D63:E63"/>
    <mergeCell ref="D64:E64"/>
    <mergeCell ref="D65:E65"/>
    <mergeCell ref="A66:A68"/>
    <mergeCell ref="B66:B68"/>
    <mergeCell ref="F66:F67"/>
    <mergeCell ref="B78:C78"/>
    <mergeCell ref="B80:D80"/>
    <mergeCell ref="A69:A70"/>
    <mergeCell ref="B69:B70"/>
    <mergeCell ref="A71:A72"/>
    <mergeCell ref="B71:B72"/>
    <mergeCell ref="B73:C73"/>
    <mergeCell ref="A75:A77"/>
    <mergeCell ref="B75:B77"/>
  </mergeCells>
  <printOptions/>
  <pageMargins left="0.7086614173228347" right="0.7086614173228347" top="0.5511811023622047" bottom="0.1968503937007874" header="0.31496062992125984" footer="0.31496062992125984"/>
  <pageSetup fitToHeight="0" horizontalDpi="200" verticalDpi="200" orientation="landscape" paperSize="5" scale="90" r:id="rId1"/>
  <headerFooter differentFirst="1">
    <oddHeader>&amp;R </oddHeader>
  </headerFooter>
  <rowBreaks count="2" manualBreakCount="2">
    <brk id="21" max="255" man="1"/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M15" sqref="M15"/>
    </sheetView>
  </sheetViews>
  <sheetFormatPr defaultColWidth="9.140625" defaultRowHeight="12.75"/>
  <cols>
    <col min="2" max="2" width="18.57421875" style="0" customWidth="1"/>
    <col min="3" max="3" width="28.57421875" style="0" customWidth="1"/>
    <col min="5" max="5" width="12.28125" style="0" customWidth="1"/>
    <col min="6" max="6" width="50.8515625" style="0" bestFit="1" customWidth="1"/>
  </cols>
  <sheetData>
    <row r="1" spans="1:3" ht="13.5" thickBot="1">
      <c r="A1" s="355" t="s">
        <v>362</v>
      </c>
      <c r="B1" s="541"/>
      <c r="C1" s="541"/>
    </row>
    <row r="2" spans="1:6" ht="13.5" thickBot="1">
      <c r="A2" s="542" t="s">
        <v>5</v>
      </c>
      <c r="B2" s="974" t="s">
        <v>540</v>
      </c>
      <c r="C2" s="975"/>
      <c r="D2" s="837"/>
      <c r="E2" s="838"/>
      <c r="F2" s="356" t="s">
        <v>0</v>
      </c>
    </row>
    <row r="3" spans="1:6" ht="13.5" thickBot="1">
      <c r="A3" s="618">
        <v>1</v>
      </c>
      <c r="B3" s="901" t="s">
        <v>611</v>
      </c>
      <c r="C3" s="902"/>
      <c r="D3" s="839"/>
      <c r="E3" s="840"/>
      <c r="F3" s="539" t="s">
        <v>550</v>
      </c>
    </row>
    <row r="4" spans="1:6" ht="12.75">
      <c r="A4" s="903">
        <v>2</v>
      </c>
      <c r="B4" s="976" t="s">
        <v>275</v>
      </c>
      <c r="C4" s="547" t="s">
        <v>36</v>
      </c>
      <c r="D4" s="979"/>
      <c r="E4" s="980"/>
      <c r="F4" s="965" t="s">
        <v>551</v>
      </c>
    </row>
    <row r="5" spans="1:6" ht="12.75">
      <c r="A5" s="904"/>
      <c r="B5" s="977"/>
      <c r="C5" s="544" t="s">
        <v>408</v>
      </c>
      <c r="D5" s="968" t="s">
        <v>530</v>
      </c>
      <c r="E5" s="969"/>
      <c r="F5" s="966"/>
    </row>
    <row r="6" spans="1:6" ht="13.5" thickBot="1">
      <c r="A6" s="904"/>
      <c r="B6" s="977"/>
      <c r="C6" s="358" t="s">
        <v>610</v>
      </c>
      <c r="D6" s="968" t="s">
        <v>531</v>
      </c>
      <c r="E6" s="969"/>
      <c r="F6" s="966"/>
    </row>
    <row r="7" spans="1:6" ht="13.5" thickBot="1">
      <c r="A7" s="905"/>
      <c r="B7" s="978"/>
      <c r="C7" s="358" t="s">
        <v>331</v>
      </c>
      <c r="D7" s="970" t="s">
        <v>532</v>
      </c>
      <c r="E7" s="971"/>
      <c r="F7" s="967"/>
    </row>
    <row r="8" spans="1:6" ht="12.75">
      <c r="A8" s="904">
        <v>3</v>
      </c>
      <c r="B8" s="943" t="s">
        <v>329</v>
      </c>
      <c r="C8" s="545" t="s">
        <v>525</v>
      </c>
      <c r="D8" s="432" t="s">
        <v>259</v>
      </c>
      <c r="E8" s="433"/>
      <c r="F8" s="972" t="s">
        <v>287</v>
      </c>
    </row>
    <row r="9" spans="1:6" ht="13.5" thickBot="1">
      <c r="A9" s="904"/>
      <c r="B9" s="944"/>
      <c r="C9" s="622" t="s">
        <v>526</v>
      </c>
      <c r="D9" s="440" t="s">
        <v>260</v>
      </c>
      <c r="E9" s="441"/>
      <c r="F9" s="973"/>
    </row>
    <row r="10" spans="1:6" ht="25.5">
      <c r="A10" s="903">
        <v>4</v>
      </c>
      <c r="B10" s="948" t="s">
        <v>541</v>
      </c>
      <c r="C10" s="548" t="s">
        <v>524</v>
      </c>
      <c r="D10" s="411" t="s">
        <v>262</v>
      </c>
      <c r="E10" s="412"/>
      <c r="F10" s="555" t="s">
        <v>406</v>
      </c>
    </row>
    <row r="11" spans="1:6" ht="29.25" customHeight="1" thickBot="1">
      <c r="A11" s="905"/>
      <c r="B11" s="950"/>
      <c r="C11" s="550" t="s">
        <v>527</v>
      </c>
      <c r="D11" s="375" t="s">
        <v>263</v>
      </c>
      <c r="E11" s="377">
        <f>E8/1000*E10</f>
        <v>0</v>
      </c>
      <c r="F11" s="376" t="s">
        <v>504</v>
      </c>
    </row>
    <row r="12" spans="1:6" ht="25.5">
      <c r="A12" s="903">
        <v>5</v>
      </c>
      <c r="B12" s="948" t="s">
        <v>542</v>
      </c>
      <c r="C12" s="548" t="s">
        <v>524</v>
      </c>
      <c r="D12" s="411" t="s">
        <v>264</v>
      </c>
      <c r="E12" s="412"/>
      <c r="F12" s="555" t="s">
        <v>406</v>
      </c>
    </row>
    <row r="13" spans="1:11" ht="34.5" customHeight="1" thickBot="1">
      <c r="A13" s="905"/>
      <c r="B13" s="950"/>
      <c r="C13" s="550" t="s">
        <v>528</v>
      </c>
      <c r="D13" s="375" t="s">
        <v>265</v>
      </c>
      <c r="E13" s="377">
        <f>E9/1000*E12</f>
        <v>0</v>
      </c>
      <c r="F13" s="376" t="s">
        <v>505</v>
      </c>
      <c r="K13" s="487"/>
    </row>
    <row r="14" spans="1:13" ht="13.5" thickBot="1">
      <c r="A14" s="614">
        <v>6</v>
      </c>
      <c r="B14" s="924" t="s">
        <v>277</v>
      </c>
      <c r="C14" s="925"/>
      <c r="D14" s="361" t="s">
        <v>266</v>
      </c>
      <c r="E14" s="362">
        <f>E11+E13</f>
        <v>0</v>
      </c>
      <c r="F14" s="363" t="s">
        <v>506</v>
      </c>
      <c r="M14" s="488"/>
    </row>
    <row r="15" spans="1:6" ht="26.25" thickBot="1">
      <c r="A15" s="903">
        <v>7</v>
      </c>
      <c r="B15" s="943" t="s">
        <v>423</v>
      </c>
      <c r="C15" s="384" t="s">
        <v>282</v>
      </c>
      <c r="D15" s="470" t="s">
        <v>267</v>
      </c>
      <c r="E15" s="471"/>
      <c r="F15" s="579" t="s">
        <v>403</v>
      </c>
    </row>
    <row r="16" spans="1:6" ht="13.5" thickBot="1">
      <c r="A16" s="905"/>
      <c r="B16" s="945"/>
      <c r="C16" s="616" t="s">
        <v>423</v>
      </c>
      <c r="D16" s="375" t="s">
        <v>268</v>
      </c>
      <c r="E16" s="472">
        <f>E8*30/1000*E15</f>
        <v>0</v>
      </c>
      <c r="F16" s="558" t="s">
        <v>507</v>
      </c>
    </row>
    <row r="17" spans="1:6" ht="26.25" thickBot="1">
      <c r="A17" s="904">
        <v>8</v>
      </c>
      <c r="B17" s="943" t="s">
        <v>529</v>
      </c>
      <c r="C17" s="384" t="s">
        <v>282</v>
      </c>
      <c r="D17" s="470" t="s">
        <v>269</v>
      </c>
      <c r="E17" s="471"/>
      <c r="F17" s="555" t="s">
        <v>403</v>
      </c>
    </row>
    <row r="18" spans="1:6" ht="13.5" thickBot="1">
      <c r="A18" s="905"/>
      <c r="B18" s="945"/>
      <c r="C18" s="358" t="s">
        <v>529</v>
      </c>
      <c r="D18" s="375" t="s">
        <v>270</v>
      </c>
      <c r="E18" s="472">
        <f>E9*57/1000*E17</f>
        <v>0</v>
      </c>
      <c r="F18" s="376" t="s">
        <v>508</v>
      </c>
    </row>
    <row r="19" spans="1:6" ht="13.5" thickBot="1">
      <c r="A19" s="926">
        <v>9</v>
      </c>
      <c r="B19" s="962" t="s">
        <v>539</v>
      </c>
      <c r="C19" s="384" t="s">
        <v>284</v>
      </c>
      <c r="D19" s="392" t="s">
        <v>271</v>
      </c>
      <c r="E19" s="443">
        <f>E16+E18</f>
        <v>0</v>
      </c>
      <c r="F19" s="581" t="s">
        <v>509</v>
      </c>
    </row>
    <row r="20" spans="1:6" ht="27" thickBot="1">
      <c r="A20" s="911"/>
      <c r="B20" s="964"/>
      <c r="C20" s="384" t="s">
        <v>285</v>
      </c>
      <c r="D20" s="395" t="s">
        <v>296</v>
      </c>
      <c r="E20" s="396"/>
      <c r="F20" s="580" t="s">
        <v>407</v>
      </c>
    </row>
    <row r="21" spans="1:6" ht="13.5" thickBot="1">
      <c r="A21" s="912"/>
      <c r="B21" s="963"/>
      <c r="C21" s="383" t="s">
        <v>291</v>
      </c>
      <c r="D21" s="361" t="s">
        <v>297</v>
      </c>
      <c r="E21" s="362">
        <f>E19*E20</f>
        <v>0</v>
      </c>
      <c r="F21" s="363" t="s">
        <v>494</v>
      </c>
    </row>
    <row r="22" spans="1:6" ht="13.5" thickBot="1">
      <c r="A22" s="551"/>
      <c r="B22" s="916" t="s">
        <v>395</v>
      </c>
      <c r="C22" s="917"/>
      <c r="D22" s="370" t="s">
        <v>299</v>
      </c>
      <c r="E22" s="371">
        <f>E14+E21</f>
        <v>0</v>
      </c>
      <c r="F22" s="372" t="s">
        <v>510</v>
      </c>
    </row>
    <row r="23" ht="13.5" thickBot="1"/>
    <row r="24" spans="2:5" ht="33" customHeight="1" thickBot="1">
      <c r="B24" s="918" t="s">
        <v>618</v>
      </c>
      <c r="C24" s="919"/>
      <c r="D24" s="920"/>
      <c r="E24" s="444">
        <f>+E22</f>
        <v>0</v>
      </c>
    </row>
  </sheetData>
  <sheetProtection password="E449" sheet="1"/>
  <mergeCells count="27">
    <mergeCell ref="B2:C2"/>
    <mergeCell ref="D2:E2"/>
    <mergeCell ref="B3:C3"/>
    <mergeCell ref="D3:E3"/>
    <mergeCell ref="A4:A7"/>
    <mergeCell ref="B4:B7"/>
    <mergeCell ref="D4:E4"/>
    <mergeCell ref="F4:F7"/>
    <mergeCell ref="D5:E5"/>
    <mergeCell ref="D6:E6"/>
    <mergeCell ref="D7:E7"/>
    <mergeCell ref="A8:A9"/>
    <mergeCell ref="B8:B9"/>
    <mergeCell ref="F8:F9"/>
    <mergeCell ref="A10:A11"/>
    <mergeCell ref="B10:B11"/>
    <mergeCell ref="A12:A13"/>
    <mergeCell ref="B12:B13"/>
    <mergeCell ref="B14:C14"/>
    <mergeCell ref="A15:A16"/>
    <mergeCell ref="B15:B16"/>
    <mergeCell ref="A17:A18"/>
    <mergeCell ref="B17:B18"/>
    <mergeCell ref="A19:A21"/>
    <mergeCell ref="B19:B21"/>
    <mergeCell ref="B22:C22"/>
    <mergeCell ref="B24:D24"/>
  </mergeCells>
  <printOptions/>
  <pageMargins left="0.7" right="0.7" top="0.75" bottom="0.75" header="0.3" footer="0.3"/>
  <pageSetup fitToHeight="0" fitToWidth="1" horizontalDpi="200" verticalDpi="200" orientation="landscape" paperSize="5" r:id="rId3"/>
  <headerFooter differentFirst="1">
    <oddHeader>&amp;R 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7">
      <selection activeCell="J36" sqref="J36"/>
    </sheetView>
  </sheetViews>
  <sheetFormatPr defaultColWidth="9.140625" defaultRowHeight="12.75"/>
  <cols>
    <col min="2" max="2" width="22.57421875" style="0" customWidth="1"/>
    <col min="3" max="3" width="29.28125" style="0" customWidth="1"/>
    <col min="5" max="5" width="12.28125" style="0" customWidth="1"/>
    <col min="6" max="6" width="55.00390625" style="0" customWidth="1"/>
  </cols>
  <sheetData>
    <row r="1" spans="1:5" ht="13.5" thickBot="1">
      <c r="A1" s="355" t="s">
        <v>363</v>
      </c>
      <c r="B1" s="541"/>
      <c r="C1" s="541"/>
      <c r="D1" s="541"/>
      <c r="E1" s="541"/>
    </row>
    <row r="2" spans="1:6" ht="13.5" thickBot="1">
      <c r="A2" s="542" t="s">
        <v>5</v>
      </c>
      <c r="B2" s="990" t="s">
        <v>520</v>
      </c>
      <c r="C2" s="991"/>
      <c r="D2" s="991"/>
      <c r="E2" s="992"/>
      <c r="F2" s="356" t="s">
        <v>0</v>
      </c>
    </row>
    <row r="3" spans="1:6" ht="13.5" thickBot="1">
      <c r="A3" s="618">
        <v>1</v>
      </c>
      <c r="B3" s="901" t="s">
        <v>611</v>
      </c>
      <c r="C3" s="902"/>
      <c r="D3" s="839"/>
      <c r="E3" s="840"/>
      <c r="F3" s="539" t="s">
        <v>550</v>
      </c>
    </row>
    <row r="4" spans="1:6" s="5" customFormat="1" ht="12.75" customHeight="1">
      <c r="A4" s="903">
        <v>2</v>
      </c>
      <c r="B4" s="943" t="s">
        <v>275</v>
      </c>
      <c r="C4" s="572" t="s">
        <v>36</v>
      </c>
      <c r="D4" s="890"/>
      <c r="E4" s="891"/>
      <c r="F4" s="896" t="s">
        <v>551</v>
      </c>
    </row>
    <row r="5" spans="1:9" s="5" customFormat="1" ht="12.75">
      <c r="A5" s="904"/>
      <c r="B5" s="944"/>
      <c r="C5" s="544" t="s">
        <v>408</v>
      </c>
      <c r="D5" s="880" t="s">
        <v>311</v>
      </c>
      <c r="E5" s="881"/>
      <c r="F5" s="897"/>
      <c r="I5" s="18"/>
    </row>
    <row r="6" spans="1:14" s="5" customFormat="1" ht="40.5" customHeight="1" thickBot="1">
      <c r="A6" s="904"/>
      <c r="B6" s="944"/>
      <c r="C6" s="358" t="s">
        <v>610</v>
      </c>
      <c r="D6" s="909" t="s">
        <v>429</v>
      </c>
      <c r="E6" s="910"/>
      <c r="F6" s="897"/>
      <c r="N6" s="13"/>
    </row>
    <row r="7" spans="1:9" s="5" customFormat="1" ht="13.5" thickBot="1">
      <c r="A7" s="905"/>
      <c r="B7" s="945"/>
      <c r="C7" s="358" t="s">
        <v>331</v>
      </c>
      <c r="D7" s="884" t="s">
        <v>523</v>
      </c>
      <c r="E7" s="885"/>
      <c r="F7" s="898"/>
      <c r="I7" s="18"/>
    </row>
    <row r="8" spans="1:6" ht="13.5" thickBot="1">
      <c r="A8" s="620">
        <v>3</v>
      </c>
      <c r="B8" s="619" t="s">
        <v>329</v>
      </c>
      <c r="C8" s="623"/>
      <c r="D8" s="386" t="s">
        <v>259</v>
      </c>
      <c r="E8" s="387"/>
      <c r="F8" s="540" t="s">
        <v>287</v>
      </c>
    </row>
    <row r="9" spans="1:6" s="5" customFormat="1" ht="25.5">
      <c r="A9" s="903">
        <v>4</v>
      </c>
      <c r="B9" s="948" t="s">
        <v>276</v>
      </c>
      <c r="C9" s="548" t="s">
        <v>524</v>
      </c>
      <c r="D9" s="411" t="s">
        <v>260</v>
      </c>
      <c r="E9" s="412"/>
      <c r="F9" s="555" t="s">
        <v>399</v>
      </c>
    </row>
    <row r="10" spans="1:6" s="5" customFormat="1" ht="25.5">
      <c r="A10" s="904"/>
      <c r="B10" s="949"/>
      <c r="C10" s="568" t="s">
        <v>413</v>
      </c>
      <c r="D10" s="400" t="s">
        <v>262</v>
      </c>
      <c r="E10" s="423"/>
      <c r="F10" s="570" t="s">
        <v>399</v>
      </c>
    </row>
    <row r="11" spans="1:14" s="5" customFormat="1" ht="13.5" thickBot="1">
      <c r="A11" s="905"/>
      <c r="B11" s="950"/>
      <c r="C11" s="574" t="s">
        <v>537</v>
      </c>
      <c r="D11" s="375" t="s">
        <v>263</v>
      </c>
      <c r="E11" s="377">
        <f>E9+E10</f>
        <v>0</v>
      </c>
      <c r="F11" s="376" t="s">
        <v>461</v>
      </c>
      <c r="L11" s="489"/>
      <c r="M11"/>
      <c r="N11" s="488"/>
    </row>
    <row r="12" spans="1:14" ht="13.5" thickBot="1">
      <c r="A12" s="618">
        <v>5</v>
      </c>
      <c r="B12" s="924" t="s">
        <v>277</v>
      </c>
      <c r="C12" s="925"/>
      <c r="D12" s="361" t="s">
        <v>264</v>
      </c>
      <c r="E12" s="362">
        <f>E8/1000*E11</f>
        <v>0</v>
      </c>
      <c r="F12" s="363" t="s">
        <v>511</v>
      </c>
      <c r="N12" s="489"/>
    </row>
    <row r="13" spans="1:14" s="5" customFormat="1" ht="39" thickBot="1">
      <c r="A13" s="903">
        <v>6</v>
      </c>
      <c r="B13" s="948" t="s">
        <v>520</v>
      </c>
      <c r="C13" s="572" t="s">
        <v>424</v>
      </c>
      <c r="D13" s="470" t="s">
        <v>265</v>
      </c>
      <c r="E13" s="412"/>
      <c r="F13" s="554" t="s">
        <v>407</v>
      </c>
      <c r="L13"/>
      <c r="M13"/>
      <c r="N13" s="489"/>
    </row>
    <row r="14" spans="1:14" s="5" customFormat="1" ht="26.25" thickBot="1">
      <c r="A14" s="904"/>
      <c r="B14" s="949"/>
      <c r="C14" s="383" t="s">
        <v>591</v>
      </c>
      <c r="D14" s="361" t="s">
        <v>266</v>
      </c>
      <c r="E14" s="362">
        <f>E8/1000*E13</f>
        <v>0</v>
      </c>
      <c r="F14" s="363" t="s">
        <v>512</v>
      </c>
      <c r="L14"/>
      <c r="M14"/>
      <c r="N14" s="489"/>
    </row>
    <row r="15" spans="1:14" s="5" customFormat="1" ht="28.5" customHeight="1" thickBot="1">
      <c r="A15" s="904"/>
      <c r="B15" s="949"/>
      <c r="C15" s="584" t="s">
        <v>592</v>
      </c>
      <c r="D15" s="470" t="s">
        <v>267</v>
      </c>
      <c r="E15" s="412"/>
      <c r="F15" s="554" t="s">
        <v>407</v>
      </c>
      <c r="I15" s="18"/>
      <c r="L15" s="489"/>
      <c r="M15"/>
      <c r="N15"/>
    </row>
    <row r="16" spans="1:14" s="5" customFormat="1" ht="26.25" thickBot="1">
      <c r="A16" s="904"/>
      <c r="B16" s="949"/>
      <c r="C16" s="383" t="s">
        <v>425</v>
      </c>
      <c r="D16" s="361" t="s">
        <v>268</v>
      </c>
      <c r="E16" s="362">
        <f>E8/1000*E15</f>
        <v>0</v>
      </c>
      <c r="F16" s="363" t="s">
        <v>513</v>
      </c>
      <c r="L16" s="489"/>
      <c r="M16"/>
      <c r="N16" s="488"/>
    </row>
    <row r="17" spans="1:14" s="5" customFormat="1" ht="26.25" thickBot="1">
      <c r="A17" s="904"/>
      <c r="B17" s="949"/>
      <c r="C17" s="582" t="s">
        <v>426</v>
      </c>
      <c r="D17" s="473" t="s">
        <v>269</v>
      </c>
      <c r="E17" s="474"/>
      <c r="F17" s="555" t="s">
        <v>407</v>
      </c>
      <c r="L17"/>
      <c r="M17"/>
      <c r="N17" s="488"/>
    </row>
    <row r="18" spans="1:14" s="5" customFormat="1" ht="26.25" thickBot="1">
      <c r="A18" s="905"/>
      <c r="B18" s="950"/>
      <c r="C18" s="383" t="s">
        <v>427</v>
      </c>
      <c r="D18" s="464" t="s">
        <v>270</v>
      </c>
      <c r="E18" s="475"/>
      <c r="F18" s="570" t="s">
        <v>407</v>
      </c>
      <c r="L18"/>
      <c r="M18"/>
      <c r="N18" s="488"/>
    </row>
    <row r="19" spans="1:14" s="5" customFormat="1" ht="13.5" thickBot="1">
      <c r="A19" s="613">
        <v>7</v>
      </c>
      <c r="B19" s="364" t="s">
        <v>281</v>
      </c>
      <c r="C19" s="384" t="s">
        <v>282</v>
      </c>
      <c r="D19" s="476" t="s">
        <v>271</v>
      </c>
      <c r="E19" s="598"/>
      <c r="F19" s="599" t="s">
        <v>589</v>
      </c>
      <c r="J19" s="18"/>
      <c r="L19"/>
      <c r="M19"/>
      <c r="N19" s="488"/>
    </row>
    <row r="20" spans="1:14" s="5" customFormat="1" ht="13.5" thickBot="1">
      <c r="A20" s="903">
        <v>8</v>
      </c>
      <c r="B20" s="976" t="s">
        <v>539</v>
      </c>
      <c r="C20" s="384" t="s">
        <v>284</v>
      </c>
      <c r="D20" s="419" t="s">
        <v>296</v>
      </c>
      <c r="E20" s="477">
        <f>E8/1000*E19</f>
        <v>0</v>
      </c>
      <c r="F20" s="478" t="s">
        <v>514</v>
      </c>
      <c r="L20"/>
      <c r="M20"/>
      <c r="N20" s="489"/>
    </row>
    <row r="21" spans="1:14" s="5" customFormat="1" ht="26.25" thickBot="1">
      <c r="A21" s="904"/>
      <c r="B21" s="907"/>
      <c r="C21" s="384" t="s">
        <v>285</v>
      </c>
      <c r="D21" s="479" t="s">
        <v>297</v>
      </c>
      <c r="E21" s="480"/>
      <c r="F21" s="560" t="s">
        <v>407</v>
      </c>
      <c r="L21"/>
      <c r="M21"/>
      <c r="N21" s="489"/>
    </row>
    <row r="22" spans="1:6" s="5" customFormat="1" ht="24.75" customHeight="1" thickBot="1">
      <c r="A22" s="905"/>
      <c r="B22" s="908"/>
      <c r="C22" s="383" t="s">
        <v>291</v>
      </c>
      <c r="D22" s="361" t="s">
        <v>299</v>
      </c>
      <c r="E22" s="362">
        <f>E20*E21</f>
        <v>0</v>
      </c>
      <c r="F22" s="363" t="s">
        <v>515</v>
      </c>
    </row>
    <row r="23" spans="1:6" ht="13.5" thickBot="1">
      <c r="A23" s="583"/>
      <c r="B23" s="916" t="s">
        <v>396</v>
      </c>
      <c r="C23" s="917"/>
      <c r="D23" s="370" t="s">
        <v>300</v>
      </c>
      <c r="E23" s="371">
        <f>E12+E14+E16+E17+E18+E22</f>
        <v>0</v>
      </c>
      <c r="F23" s="481" t="s">
        <v>516</v>
      </c>
    </row>
    <row r="25" spans="1:5" ht="13.5" thickBot="1">
      <c r="A25" s="355" t="s">
        <v>330</v>
      </c>
      <c r="B25" s="541"/>
      <c r="C25" s="541"/>
      <c r="D25" s="541"/>
      <c r="E25" s="541"/>
    </row>
    <row r="26" spans="1:6" ht="13.5" thickBot="1">
      <c r="A26" s="542" t="s">
        <v>5</v>
      </c>
      <c r="B26" s="990" t="s">
        <v>520</v>
      </c>
      <c r="C26" s="991"/>
      <c r="D26" s="991"/>
      <c r="E26" s="992"/>
      <c r="F26" s="356" t="s">
        <v>0</v>
      </c>
    </row>
    <row r="27" spans="1:6" ht="13.5" thickBot="1">
      <c r="A27" s="618">
        <v>1</v>
      </c>
      <c r="B27" s="901" t="s">
        <v>611</v>
      </c>
      <c r="C27" s="902"/>
      <c r="D27" s="839"/>
      <c r="E27" s="840"/>
      <c r="F27" s="539" t="s">
        <v>550</v>
      </c>
    </row>
    <row r="28" spans="1:16" s="5" customFormat="1" ht="12.75">
      <c r="A28" s="903">
        <v>2</v>
      </c>
      <c r="B28" s="948" t="s">
        <v>593</v>
      </c>
      <c r="C28" s="572" t="s">
        <v>543</v>
      </c>
      <c r="D28" s="993"/>
      <c r="E28" s="994"/>
      <c r="F28" s="981" t="s">
        <v>552</v>
      </c>
      <c r="N28" s="489"/>
      <c r="O28"/>
      <c r="P28" s="488"/>
    </row>
    <row r="29" spans="1:16" s="5" customFormat="1" ht="13.5" thickBot="1">
      <c r="A29" s="905"/>
      <c r="B29" s="950"/>
      <c r="C29" s="358" t="s">
        <v>544</v>
      </c>
      <c r="D29" s="983" t="s">
        <v>428</v>
      </c>
      <c r="E29" s="984"/>
      <c r="F29" s="982"/>
      <c r="J29" s="18"/>
      <c r="N29"/>
      <c r="O29"/>
      <c r="P29" s="489"/>
    </row>
    <row r="30" spans="1:16" ht="12.75">
      <c r="A30" s="911">
        <v>3</v>
      </c>
      <c r="B30" s="913" t="s">
        <v>329</v>
      </c>
      <c r="C30" s="545" t="s">
        <v>409</v>
      </c>
      <c r="D30" s="432" t="s">
        <v>259</v>
      </c>
      <c r="E30" s="433"/>
      <c r="F30" s="985" t="s">
        <v>287</v>
      </c>
      <c r="P30" s="489"/>
    </row>
    <row r="31" spans="1:16" ht="13.5">
      <c r="A31" s="911"/>
      <c r="B31" s="914"/>
      <c r="C31" s="546" t="s">
        <v>594</v>
      </c>
      <c r="D31" s="408" t="s">
        <v>260</v>
      </c>
      <c r="E31" s="409"/>
      <c r="F31" s="986"/>
      <c r="P31" s="489"/>
    </row>
    <row r="32" spans="1:14" ht="13.5" thickBot="1">
      <c r="A32" s="912"/>
      <c r="B32" s="915"/>
      <c r="C32" s="622" t="s">
        <v>418</v>
      </c>
      <c r="D32" s="375" t="s">
        <v>262</v>
      </c>
      <c r="E32" s="368">
        <f>E30+E31</f>
        <v>0</v>
      </c>
      <c r="F32" s="365" t="s">
        <v>444</v>
      </c>
      <c r="N32" s="489"/>
    </row>
    <row r="33" spans="1:16" ht="33" customHeight="1">
      <c r="A33" s="926">
        <v>4</v>
      </c>
      <c r="B33" s="987" t="s">
        <v>520</v>
      </c>
      <c r="C33" s="587" t="s">
        <v>595</v>
      </c>
      <c r="D33" s="470" t="s">
        <v>263</v>
      </c>
      <c r="E33" s="482"/>
      <c r="F33" s="555" t="s">
        <v>407</v>
      </c>
      <c r="N33" s="489"/>
      <c r="P33" s="488"/>
    </row>
    <row r="34" spans="1:16" s="5" customFormat="1" ht="52.5">
      <c r="A34" s="911"/>
      <c r="B34" s="988"/>
      <c r="C34" s="544" t="s">
        <v>538</v>
      </c>
      <c r="D34" s="479" t="s">
        <v>264</v>
      </c>
      <c r="E34" s="483"/>
      <c r="F34" s="570" t="s">
        <v>407</v>
      </c>
      <c r="N34"/>
      <c r="O34"/>
      <c r="P34" s="488"/>
    </row>
    <row r="35" spans="1:16" s="5" customFormat="1" ht="27" thickBot="1">
      <c r="A35" s="911"/>
      <c r="B35" s="988"/>
      <c r="C35" s="588" t="s">
        <v>596</v>
      </c>
      <c r="D35" s="417" t="s">
        <v>265</v>
      </c>
      <c r="E35" s="436">
        <f>E33+E34</f>
        <v>0</v>
      </c>
      <c r="F35" s="391" t="s">
        <v>479</v>
      </c>
      <c r="N35"/>
      <c r="O35"/>
      <c r="P35" s="488"/>
    </row>
    <row r="36" spans="1:16" s="5" customFormat="1" ht="13.5" thickBot="1">
      <c r="A36" s="911"/>
      <c r="B36" s="988"/>
      <c r="C36" s="383" t="s">
        <v>425</v>
      </c>
      <c r="D36" s="361" t="s">
        <v>266</v>
      </c>
      <c r="E36" s="362">
        <f>E32/1000*E35</f>
        <v>0</v>
      </c>
      <c r="F36" s="363" t="s">
        <v>517</v>
      </c>
      <c r="N36"/>
      <c r="O36"/>
      <c r="P36" s="488"/>
    </row>
    <row r="37" spans="1:16" s="5" customFormat="1" ht="27" thickBot="1">
      <c r="A37" s="912"/>
      <c r="B37" s="989"/>
      <c r="C37" s="383" t="s">
        <v>427</v>
      </c>
      <c r="D37" s="464" t="s">
        <v>267</v>
      </c>
      <c r="E37" s="475"/>
      <c r="F37" s="555" t="s">
        <v>407</v>
      </c>
      <c r="N37"/>
      <c r="O37"/>
      <c r="P37" s="489"/>
    </row>
    <row r="38" spans="1:16" s="5" customFormat="1" ht="13.5" thickBot="1">
      <c r="A38" s="613">
        <v>5</v>
      </c>
      <c r="B38" s="364" t="s">
        <v>281</v>
      </c>
      <c r="C38" s="384" t="s">
        <v>282</v>
      </c>
      <c r="D38" s="476" t="s">
        <v>268</v>
      </c>
      <c r="E38" s="598"/>
      <c r="F38" s="600" t="s">
        <v>589</v>
      </c>
      <c r="N38"/>
      <c r="O38"/>
      <c r="P38" s="489"/>
    </row>
    <row r="39" spans="1:6" s="5" customFormat="1" ht="13.5" thickBot="1">
      <c r="A39" s="903">
        <v>6</v>
      </c>
      <c r="B39" s="976" t="s">
        <v>539</v>
      </c>
      <c r="C39" s="384" t="s">
        <v>284</v>
      </c>
      <c r="D39" s="419" t="s">
        <v>269</v>
      </c>
      <c r="E39" s="484">
        <f>E32/1000*E38</f>
        <v>0</v>
      </c>
      <c r="F39" s="581" t="s">
        <v>488</v>
      </c>
    </row>
    <row r="40" spans="1:6" s="5" customFormat="1" ht="27" thickBot="1">
      <c r="A40" s="904"/>
      <c r="B40" s="907"/>
      <c r="C40" s="384" t="s">
        <v>285</v>
      </c>
      <c r="D40" s="479" t="s">
        <v>270</v>
      </c>
      <c r="E40" s="480"/>
      <c r="F40" s="586" t="s">
        <v>407</v>
      </c>
    </row>
    <row r="41" spans="1:6" s="5" customFormat="1" ht="21.75" customHeight="1" thickBot="1">
      <c r="A41" s="905"/>
      <c r="B41" s="908"/>
      <c r="C41" s="383" t="s">
        <v>291</v>
      </c>
      <c r="D41" s="361" t="s">
        <v>271</v>
      </c>
      <c r="E41" s="362">
        <f>E39*E40</f>
        <v>0</v>
      </c>
      <c r="F41" s="363" t="s">
        <v>489</v>
      </c>
    </row>
    <row r="42" spans="1:6" ht="13.5" thickBot="1">
      <c r="A42" s="583"/>
      <c r="B42" s="916" t="s">
        <v>397</v>
      </c>
      <c r="C42" s="917"/>
      <c r="D42" s="370" t="s">
        <v>296</v>
      </c>
      <c r="E42" s="371">
        <f>E36+E37+E41</f>
        <v>0</v>
      </c>
      <c r="F42" s="481" t="s">
        <v>518</v>
      </c>
    </row>
    <row r="43" ht="13.5" thickBot="1"/>
    <row r="44" spans="2:5" ht="33" customHeight="1" thickBot="1">
      <c r="B44" s="918" t="s">
        <v>619</v>
      </c>
      <c r="C44" s="919"/>
      <c r="D44" s="920"/>
      <c r="E44" s="444">
        <f>E23+E42</f>
        <v>0</v>
      </c>
    </row>
  </sheetData>
  <sheetProtection password="E449" sheet="1"/>
  <mergeCells count="35">
    <mergeCell ref="B2:E2"/>
    <mergeCell ref="B3:C3"/>
    <mergeCell ref="D3:E3"/>
    <mergeCell ref="A4:A7"/>
    <mergeCell ref="B4:B7"/>
    <mergeCell ref="D4:E4"/>
    <mergeCell ref="F4:F7"/>
    <mergeCell ref="D5:E5"/>
    <mergeCell ref="D6:E6"/>
    <mergeCell ref="D7:E7"/>
    <mergeCell ref="A9:A11"/>
    <mergeCell ref="B9:B11"/>
    <mergeCell ref="B12:C12"/>
    <mergeCell ref="A13:A18"/>
    <mergeCell ref="B13:B18"/>
    <mergeCell ref="A20:A22"/>
    <mergeCell ref="B20:B22"/>
    <mergeCell ref="B23:C23"/>
    <mergeCell ref="B33:B37"/>
    <mergeCell ref="B26:E26"/>
    <mergeCell ref="B27:C27"/>
    <mergeCell ref="D27:E27"/>
    <mergeCell ref="A28:A29"/>
    <mergeCell ref="B28:B29"/>
    <mergeCell ref="D28:E28"/>
    <mergeCell ref="A39:A41"/>
    <mergeCell ref="B39:B41"/>
    <mergeCell ref="B42:C42"/>
    <mergeCell ref="B44:D44"/>
    <mergeCell ref="F28:F29"/>
    <mergeCell ref="D29:E29"/>
    <mergeCell ref="A30:A32"/>
    <mergeCell ref="B30:B32"/>
    <mergeCell ref="F30:F31"/>
    <mergeCell ref="A33:A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200" verticalDpi="200" orientation="landscape" paperSize="5" r:id="rId3"/>
  <headerFooter differentFirst="1">
    <oddHeader>&amp;R </oddHeader>
  </headerFooter>
  <rowBreaks count="1" manualBreakCount="1">
    <brk id="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8.8515625" style="13" customWidth="1"/>
    <col min="2" max="2" width="86.00390625" style="13" customWidth="1"/>
    <col min="3" max="3" width="19.421875" style="0" customWidth="1"/>
    <col min="4" max="4" width="20.00390625" style="0" customWidth="1"/>
    <col min="5" max="5" width="9.8515625" style="13" customWidth="1"/>
    <col min="6" max="6" width="10.28125" style="13" customWidth="1"/>
    <col min="7" max="7" width="9.8515625" style="13" customWidth="1"/>
    <col min="8" max="8" width="10.28125" style="13" customWidth="1"/>
    <col min="9" max="9" width="9.8515625" style="13" customWidth="1"/>
    <col min="10" max="10" width="10.28125" style="13" customWidth="1"/>
    <col min="11" max="11" width="9.7109375" style="13" customWidth="1"/>
    <col min="12" max="12" width="10.28125" style="13" customWidth="1"/>
    <col min="13" max="16384" width="9.140625" style="13" customWidth="1"/>
  </cols>
  <sheetData>
    <row r="1" spans="1:5" ht="28.5" customHeight="1" thickBot="1">
      <c r="A1" s="755" t="s">
        <v>709</v>
      </c>
      <c r="B1" s="756"/>
      <c r="C1" s="769"/>
      <c r="D1" s="769"/>
      <c r="E1" s="769"/>
    </row>
    <row r="2" spans="1:12" ht="31.5" customHeight="1" thickBot="1">
      <c r="A2" s="757"/>
      <c r="B2" s="758"/>
      <c r="C2" s="47"/>
      <c r="D2" s="12"/>
      <c r="E2" s="763" t="s">
        <v>707</v>
      </c>
      <c r="F2" s="760"/>
      <c r="G2" s="763" t="s">
        <v>708</v>
      </c>
      <c r="H2" s="760"/>
      <c r="I2" s="763" t="s">
        <v>705</v>
      </c>
      <c r="J2" s="760"/>
      <c r="K2" s="763" t="s">
        <v>710</v>
      </c>
      <c r="L2" s="760"/>
    </row>
    <row r="3" spans="1:12" ht="123" customHeight="1">
      <c r="A3" s="170" t="s">
        <v>5</v>
      </c>
      <c r="B3" s="24" t="s">
        <v>0</v>
      </c>
      <c r="C3" s="291" t="s">
        <v>68</v>
      </c>
      <c r="D3" s="343" t="s">
        <v>131</v>
      </c>
      <c r="E3" s="704" t="s">
        <v>76</v>
      </c>
      <c r="F3" s="703" t="s">
        <v>17</v>
      </c>
      <c r="G3" s="704" t="s">
        <v>77</v>
      </c>
      <c r="H3" s="705" t="s">
        <v>17</v>
      </c>
      <c r="I3" s="704" t="s">
        <v>77</v>
      </c>
      <c r="J3" s="705" t="s">
        <v>17</v>
      </c>
      <c r="K3" s="709" t="s">
        <v>71</v>
      </c>
      <c r="L3" s="703" t="s">
        <v>17</v>
      </c>
    </row>
    <row r="4" spans="1:12" ht="12.75">
      <c r="A4" s="4">
        <v>1</v>
      </c>
      <c r="B4" s="177" t="s">
        <v>6</v>
      </c>
      <c r="C4" s="338"/>
      <c r="D4" s="292"/>
      <c r="E4" s="14"/>
      <c r="F4" s="31"/>
      <c r="G4" s="14"/>
      <c r="H4" s="31"/>
      <c r="I4" s="14"/>
      <c r="J4" s="31"/>
      <c r="K4" s="14"/>
      <c r="L4" s="31"/>
    </row>
    <row r="5" spans="1:12" ht="12.75">
      <c r="A5" s="208" t="s">
        <v>215</v>
      </c>
      <c r="B5" s="214" t="s">
        <v>90</v>
      </c>
      <c r="C5" s="337"/>
      <c r="D5" s="293"/>
      <c r="E5" s="16"/>
      <c r="F5" s="68"/>
      <c r="G5" s="16"/>
      <c r="H5" s="68"/>
      <c r="I5" s="16"/>
      <c r="J5" s="68"/>
      <c r="K5" s="16"/>
      <c r="L5" s="68"/>
    </row>
    <row r="6" spans="1:12" ht="26.25">
      <c r="A6" s="2"/>
      <c r="B6" s="286" t="s">
        <v>132</v>
      </c>
      <c r="C6" s="338"/>
      <c r="D6" s="292"/>
      <c r="E6" s="9"/>
      <c r="F6" s="30"/>
      <c r="G6" s="9"/>
      <c r="H6" s="30"/>
      <c r="I6" s="9"/>
      <c r="J6" s="30"/>
      <c r="K6" s="9"/>
      <c r="L6" s="30"/>
    </row>
    <row r="7" spans="1:12" ht="12.75">
      <c r="A7" s="2"/>
      <c r="B7" s="287" t="s">
        <v>620</v>
      </c>
      <c r="C7" s="339"/>
      <c r="D7" s="336"/>
      <c r="E7" s="279"/>
      <c r="F7" s="712"/>
      <c r="G7" s="279"/>
      <c r="H7" s="712"/>
      <c r="I7" s="279"/>
      <c r="J7" s="712"/>
      <c r="K7" s="279"/>
      <c r="L7" s="712"/>
    </row>
    <row r="8" spans="1:12" ht="12.75">
      <c r="A8" s="2"/>
      <c r="B8" s="287" t="s">
        <v>621</v>
      </c>
      <c r="C8" s="340"/>
      <c r="D8" s="294"/>
      <c r="E8" s="279"/>
      <c r="F8" s="712"/>
      <c r="G8" s="279"/>
      <c r="H8" s="712"/>
      <c r="I8" s="279"/>
      <c r="J8" s="712"/>
      <c r="K8" s="279"/>
      <c r="L8" s="712"/>
    </row>
    <row r="9" spans="1:30" ht="26.25">
      <c r="A9" s="2"/>
      <c r="B9" s="286" t="s">
        <v>133</v>
      </c>
      <c r="C9" s="338"/>
      <c r="D9" s="292"/>
      <c r="E9" s="9"/>
      <c r="F9" s="30"/>
      <c r="G9" s="9"/>
      <c r="H9" s="30"/>
      <c r="I9" s="9"/>
      <c r="J9" s="30"/>
      <c r="K9" s="9"/>
      <c r="L9" s="30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12.75">
      <c r="A10" s="2"/>
      <c r="B10" s="287" t="s">
        <v>620</v>
      </c>
      <c r="C10" s="339"/>
      <c r="D10" s="336"/>
      <c r="E10" s="279"/>
      <c r="F10" s="712"/>
      <c r="G10" s="279"/>
      <c r="H10" s="712"/>
      <c r="I10" s="279"/>
      <c r="J10" s="712"/>
      <c r="K10" s="279"/>
      <c r="L10" s="712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12.75">
      <c r="A11" s="2"/>
      <c r="B11" s="287" t="s">
        <v>621</v>
      </c>
      <c r="C11" s="340"/>
      <c r="D11" s="294"/>
      <c r="E11" s="279"/>
      <c r="F11" s="712"/>
      <c r="G11" s="279"/>
      <c r="H11" s="712"/>
      <c r="I11" s="279"/>
      <c r="J11" s="712"/>
      <c r="K11" s="279"/>
      <c r="L11" s="712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26.25">
      <c r="A12" s="2"/>
      <c r="B12" s="286" t="s">
        <v>134</v>
      </c>
      <c r="C12" s="338"/>
      <c r="D12" s="292"/>
      <c r="E12" s="9"/>
      <c r="F12" s="30"/>
      <c r="G12" s="9"/>
      <c r="H12" s="30"/>
      <c r="I12" s="9"/>
      <c r="J12" s="30"/>
      <c r="K12" s="9"/>
      <c r="L12" s="30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.75">
      <c r="A13" s="2"/>
      <c r="B13" s="287" t="s">
        <v>620</v>
      </c>
      <c r="C13" s="339"/>
      <c r="D13" s="336"/>
      <c r="E13" s="279"/>
      <c r="F13" s="712"/>
      <c r="G13" s="279"/>
      <c r="H13" s="712"/>
      <c r="I13" s="279"/>
      <c r="J13" s="712"/>
      <c r="K13" s="279"/>
      <c r="L13" s="712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.75">
      <c r="A14" s="2"/>
      <c r="B14" s="287" t="s">
        <v>621</v>
      </c>
      <c r="C14" s="340"/>
      <c r="D14" s="294"/>
      <c r="E14" s="279"/>
      <c r="F14" s="712"/>
      <c r="G14" s="279"/>
      <c r="H14" s="712"/>
      <c r="I14" s="279"/>
      <c r="J14" s="712"/>
      <c r="K14" s="279"/>
      <c r="L14" s="712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26.25">
      <c r="A15" s="2"/>
      <c r="B15" s="286" t="s">
        <v>135</v>
      </c>
      <c r="C15" s="338"/>
      <c r="D15" s="292"/>
      <c r="E15" s="9"/>
      <c r="F15" s="30"/>
      <c r="G15" s="9"/>
      <c r="H15" s="30"/>
      <c r="I15" s="9"/>
      <c r="J15" s="30"/>
      <c r="K15" s="9"/>
      <c r="L15" s="30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.75">
      <c r="A16" s="2"/>
      <c r="B16" s="287" t="s">
        <v>620</v>
      </c>
      <c r="C16" s="339"/>
      <c r="D16" s="336"/>
      <c r="E16" s="279"/>
      <c r="F16" s="712"/>
      <c r="G16" s="279"/>
      <c r="H16" s="712"/>
      <c r="I16" s="279"/>
      <c r="J16" s="712"/>
      <c r="K16" s="279"/>
      <c r="L16" s="712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.75">
      <c r="A17" s="2"/>
      <c r="B17" s="287" t="s">
        <v>621</v>
      </c>
      <c r="C17" s="340"/>
      <c r="D17" s="294"/>
      <c r="E17" s="279"/>
      <c r="F17" s="712"/>
      <c r="G17" s="279"/>
      <c r="H17" s="712"/>
      <c r="I17" s="279"/>
      <c r="J17" s="712"/>
      <c r="K17" s="279"/>
      <c r="L17" s="712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.75">
      <c r="A18" s="97"/>
      <c r="B18" s="98"/>
      <c r="C18" s="341"/>
      <c r="D18" s="295"/>
      <c r="E18" s="103"/>
      <c r="F18" s="104"/>
      <c r="G18" s="103"/>
      <c r="H18" s="104"/>
      <c r="I18" s="103"/>
      <c r="J18" s="104"/>
      <c r="K18" s="103"/>
      <c r="L18" s="104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12" ht="12.75">
      <c r="A19" s="208" t="s">
        <v>219</v>
      </c>
      <c r="B19" s="214" t="s">
        <v>122</v>
      </c>
      <c r="C19" s="337"/>
      <c r="D19" s="293"/>
      <c r="E19" s="16"/>
      <c r="F19" s="68"/>
      <c r="G19" s="16"/>
      <c r="H19" s="68"/>
      <c r="I19" s="16"/>
      <c r="J19" s="68"/>
      <c r="K19" s="16"/>
      <c r="L19" s="68"/>
    </row>
    <row r="20" spans="1:12" ht="26.25">
      <c r="A20" s="2"/>
      <c r="B20" s="286" t="s">
        <v>136</v>
      </c>
      <c r="C20" s="338"/>
      <c r="D20" s="292"/>
      <c r="E20" s="9"/>
      <c r="F20" s="30"/>
      <c r="G20" s="9"/>
      <c r="H20" s="30"/>
      <c r="I20" s="9"/>
      <c r="J20" s="30"/>
      <c r="K20" s="9"/>
      <c r="L20" s="30"/>
    </row>
    <row r="21" spans="1:12" ht="12.75">
      <c r="A21" s="2"/>
      <c r="B21" s="287" t="s">
        <v>620</v>
      </c>
      <c r="C21" s="339"/>
      <c r="D21" s="336"/>
      <c r="E21" s="279"/>
      <c r="F21" s="712"/>
      <c r="G21" s="279"/>
      <c r="H21" s="712"/>
      <c r="I21" s="279"/>
      <c r="J21" s="712"/>
      <c r="K21" s="279"/>
      <c r="L21" s="712"/>
    </row>
    <row r="22" spans="1:12" ht="12.75">
      <c r="A22" s="2"/>
      <c r="B22" s="287" t="s">
        <v>621</v>
      </c>
      <c r="C22" s="340"/>
      <c r="D22" s="294"/>
      <c r="E22" s="279"/>
      <c r="F22" s="712"/>
      <c r="G22" s="279"/>
      <c r="H22" s="712"/>
      <c r="I22" s="279"/>
      <c r="J22" s="712"/>
      <c r="K22" s="279"/>
      <c r="L22" s="712"/>
    </row>
    <row r="23" spans="1:30" ht="26.25">
      <c r="A23" s="2"/>
      <c r="B23" s="286" t="s">
        <v>137</v>
      </c>
      <c r="C23" s="338"/>
      <c r="D23" s="292"/>
      <c r="E23" s="9"/>
      <c r="F23" s="30"/>
      <c r="G23" s="9"/>
      <c r="H23" s="30"/>
      <c r="I23" s="9"/>
      <c r="J23" s="30"/>
      <c r="K23" s="9"/>
      <c r="L23" s="30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.75">
      <c r="A24" s="2"/>
      <c r="B24" s="287" t="s">
        <v>620</v>
      </c>
      <c r="C24" s="339"/>
      <c r="D24" s="336"/>
      <c r="E24" s="279"/>
      <c r="F24" s="712"/>
      <c r="G24" s="279"/>
      <c r="H24" s="712"/>
      <c r="I24" s="279"/>
      <c r="J24" s="712"/>
      <c r="K24" s="279"/>
      <c r="L24" s="712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.75">
      <c r="A25" s="2"/>
      <c r="B25" s="287" t="s">
        <v>621</v>
      </c>
      <c r="C25" s="340"/>
      <c r="D25" s="294"/>
      <c r="E25" s="279"/>
      <c r="F25" s="712"/>
      <c r="G25" s="279"/>
      <c r="H25" s="712"/>
      <c r="I25" s="279"/>
      <c r="J25" s="712"/>
      <c r="K25" s="279"/>
      <c r="L25" s="712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26.25">
      <c r="A26" s="2"/>
      <c r="B26" s="286" t="s">
        <v>138</v>
      </c>
      <c r="C26" s="338"/>
      <c r="D26" s="292"/>
      <c r="E26" s="9"/>
      <c r="F26" s="30"/>
      <c r="G26" s="9"/>
      <c r="H26" s="30"/>
      <c r="I26" s="9"/>
      <c r="J26" s="30"/>
      <c r="K26" s="9"/>
      <c r="L26" s="30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2.75">
      <c r="A27" s="2"/>
      <c r="B27" s="287" t="s">
        <v>620</v>
      </c>
      <c r="C27" s="339"/>
      <c r="D27" s="336"/>
      <c r="E27" s="279"/>
      <c r="F27" s="712"/>
      <c r="G27" s="279"/>
      <c r="H27" s="712"/>
      <c r="I27" s="279"/>
      <c r="J27" s="712"/>
      <c r="K27" s="279"/>
      <c r="L27" s="712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12.75">
      <c r="A28" s="2"/>
      <c r="B28" s="287" t="s">
        <v>621</v>
      </c>
      <c r="C28" s="340"/>
      <c r="D28" s="294"/>
      <c r="E28" s="279"/>
      <c r="F28" s="712"/>
      <c r="G28" s="279"/>
      <c r="H28" s="712"/>
      <c r="I28" s="279"/>
      <c r="J28" s="712"/>
      <c r="K28" s="279"/>
      <c r="L28" s="712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26.25">
      <c r="A29" s="2"/>
      <c r="B29" s="286" t="s">
        <v>139</v>
      </c>
      <c r="C29" s="338"/>
      <c r="D29" s="292"/>
      <c r="E29" s="9"/>
      <c r="F29" s="30"/>
      <c r="G29" s="9"/>
      <c r="H29" s="30"/>
      <c r="I29" s="9"/>
      <c r="J29" s="30"/>
      <c r="K29" s="9"/>
      <c r="L29" s="30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12.75">
      <c r="A30" s="2"/>
      <c r="B30" s="287" t="s">
        <v>620</v>
      </c>
      <c r="C30" s="339"/>
      <c r="D30" s="336"/>
      <c r="E30" s="279"/>
      <c r="F30" s="712"/>
      <c r="G30" s="279"/>
      <c r="H30" s="712"/>
      <c r="I30" s="279"/>
      <c r="J30" s="712"/>
      <c r="K30" s="279"/>
      <c r="L30" s="712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12.75">
      <c r="A31" s="2"/>
      <c r="B31" s="287" t="s">
        <v>621</v>
      </c>
      <c r="C31" s="340"/>
      <c r="D31" s="294"/>
      <c r="E31" s="279"/>
      <c r="F31" s="712"/>
      <c r="G31" s="279"/>
      <c r="H31" s="712"/>
      <c r="I31" s="279"/>
      <c r="J31" s="712"/>
      <c r="K31" s="279"/>
      <c r="L31" s="712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ht="12.75">
      <c r="A32" s="7"/>
      <c r="B32" s="32"/>
      <c r="C32" s="340"/>
      <c r="D32" s="294"/>
      <c r="E32" s="10"/>
      <c r="F32" s="69"/>
      <c r="G32" s="10"/>
      <c r="H32" s="69"/>
      <c r="I32" s="10"/>
      <c r="J32" s="69"/>
      <c r="K32" s="10"/>
      <c r="L32" s="69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12" ht="12.75">
      <c r="A33" s="235" t="s">
        <v>220</v>
      </c>
      <c r="B33" s="214" t="s">
        <v>123</v>
      </c>
      <c r="C33" s="342"/>
      <c r="D33" s="296"/>
      <c r="E33" s="10"/>
      <c r="F33" s="69"/>
      <c r="G33" s="10"/>
      <c r="H33" s="69"/>
      <c r="I33" s="10"/>
      <c r="J33" s="69"/>
      <c r="K33" s="10"/>
      <c r="L33" s="69"/>
    </row>
    <row r="34" spans="1:12" ht="26.25">
      <c r="A34" s="2"/>
      <c r="B34" s="286" t="s">
        <v>140</v>
      </c>
      <c r="C34" s="338"/>
      <c r="D34" s="292"/>
      <c r="E34" s="9"/>
      <c r="F34" s="30"/>
      <c r="G34" s="9"/>
      <c r="H34" s="30"/>
      <c r="I34" s="9"/>
      <c r="J34" s="30"/>
      <c r="K34" s="9"/>
      <c r="L34" s="30"/>
    </row>
    <row r="35" spans="1:12" ht="12.75">
      <c r="A35" s="2"/>
      <c r="B35" s="287" t="s">
        <v>620</v>
      </c>
      <c r="C35" s="339"/>
      <c r="D35" s="336"/>
      <c r="E35" s="279"/>
      <c r="F35" s="712"/>
      <c r="G35" s="279"/>
      <c r="H35" s="712"/>
      <c r="I35" s="279"/>
      <c r="J35" s="712"/>
      <c r="K35" s="279"/>
      <c r="L35" s="712"/>
    </row>
    <row r="36" spans="1:12" ht="12.75">
      <c r="A36" s="2"/>
      <c r="B36" s="287" t="s">
        <v>621</v>
      </c>
      <c r="C36" s="340"/>
      <c r="D36" s="294"/>
      <c r="E36" s="279"/>
      <c r="F36" s="712"/>
      <c r="G36" s="279"/>
      <c r="H36" s="712"/>
      <c r="I36" s="279"/>
      <c r="J36" s="712"/>
      <c r="K36" s="279"/>
      <c r="L36" s="712"/>
    </row>
    <row r="37" spans="1:12" ht="26.25">
      <c r="A37" s="2"/>
      <c r="B37" s="286" t="s">
        <v>141</v>
      </c>
      <c r="C37" s="338"/>
      <c r="D37" s="292"/>
      <c r="E37" s="9"/>
      <c r="F37" s="30"/>
      <c r="G37" s="9"/>
      <c r="H37" s="30"/>
      <c r="I37" s="9"/>
      <c r="J37" s="30"/>
      <c r="K37" s="9"/>
      <c r="L37" s="30"/>
    </row>
    <row r="38" spans="1:12" ht="12.75">
      <c r="A38" s="2"/>
      <c r="B38" s="288" t="s">
        <v>620</v>
      </c>
      <c r="C38" s="339"/>
      <c r="D38" s="336"/>
      <c r="E38" s="279"/>
      <c r="F38" s="712"/>
      <c r="G38" s="279"/>
      <c r="H38" s="712"/>
      <c r="I38" s="279"/>
      <c r="J38" s="712"/>
      <c r="K38" s="279"/>
      <c r="L38" s="712"/>
    </row>
    <row r="39" spans="1:12" ht="12.75">
      <c r="A39" s="2"/>
      <c r="B39" s="287" t="s">
        <v>621</v>
      </c>
      <c r="C39" s="340"/>
      <c r="D39" s="294"/>
      <c r="E39" s="279"/>
      <c r="F39" s="712"/>
      <c r="G39" s="279"/>
      <c r="H39" s="712"/>
      <c r="I39" s="279"/>
      <c r="J39" s="712"/>
      <c r="K39" s="279"/>
      <c r="L39" s="712"/>
    </row>
    <row r="40" spans="1:12" ht="26.25">
      <c r="A40" s="2"/>
      <c r="B40" s="286" t="s">
        <v>142</v>
      </c>
      <c r="C40" s="338"/>
      <c r="D40" s="292"/>
      <c r="E40" s="9"/>
      <c r="F40" s="30"/>
      <c r="G40" s="9"/>
      <c r="H40" s="30"/>
      <c r="I40" s="9"/>
      <c r="J40" s="30"/>
      <c r="K40" s="9"/>
      <c r="L40" s="30"/>
    </row>
    <row r="41" spans="1:12" ht="12.75">
      <c r="A41" s="2"/>
      <c r="B41" s="287" t="s">
        <v>620</v>
      </c>
      <c r="C41" s="339"/>
      <c r="D41" s="336"/>
      <c r="E41" s="279"/>
      <c r="F41" s="712"/>
      <c r="G41" s="279"/>
      <c r="H41" s="712"/>
      <c r="I41" s="279"/>
      <c r="J41" s="712"/>
      <c r="K41" s="279"/>
      <c r="L41" s="712"/>
    </row>
    <row r="42" spans="1:12" ht="12.75">
      <c r="A42" s="2"/>
      <c r="B42" s="287" t="s">
        <v>621</v>
      </c>
      <c r="C42" s="340"/>
      <c r="D42" s="294"/>
      <c r="E42" s="279"/>
      <c r="F42" s="712"/>
      <c r="G42" s="279"/>
      <c r="H42" s="712"/>
      <c r="I42" s="279"/>
      <c r="J42" s="712"/>
      <c r="K42" s="279"/>
      <c r="L42" s="712"/>
    </row>
    <row r="43" spans="1:12" ht="26.25">
      <c r="A43" s="2"/>
      <c r="B43" s="286" t="s">
        <v>143</v>
      </c>
      <c r="C43" s="338"/>
      <c r="D43" s="292"/>
      <c r="E43" s="9"/>
      <c r="F43" s="30"/>
      <c r="G43" s="9"/>
      <c r="H43" s="30"/>
      <c r="I43" s="9"/>
      <c r="J43" s="30"/>
      <c r="K43" s="9"/>
      <c r="L43" s="30"/>
    </row>
    <row r="44" spans="1:12" s="18" customFormat="1" ht="12.75">
      <c r="A44" s="2"/>
      <c r="B44" s="288" t="s">
        <v>620</v>
      </c>
      <c r="C44" s="339"/>
      <c r="D44" s="336"/>
      <c r="E44" s="279"/>
      <c r="F44" s="712"/>
      <c r="G44" s="279"/>
      <c r="H44" s="712"/>
      <c r="I44" s="279"/>
      <c r="J44" s="712"/>
      <c r="K44" s="279"/>
      <c r="L44" s="712"/>
    </row>
    <row r="45" spans="1:12" s="18" customFormat="1" ht="12.75">
      <c r="A45" s="2"/>
      <c r="B45" s="287" t="s">
        <v>621</v>
      </c>
      <c r="C45" s="340"/>
      <c r="D45" s="294"/>
      <c r="E45" s="279"/>
      <c r="F45" s="712"/>
      <c r="G45" s="279"/>
      <c r="H45" s="712"/>
      <c r="I45" s="279"/>
      <c r="J45" s="712"/>
      <c r="K45" s="279"/>
      <c r="L45" s="712"/>
    </row>
    <row r="46" spans="1:12" ht="12.75">
      <c r="A46" s="7"/>
      <c r="B46" s="32"/>
      <c r="C46" s="340"/>
      <c r="D46" s="294"/>
      <c r="E46" s="10"/>
      <c r="F46" s="69"/>
      <c r="G46" s="10"/>
      <c r="H46" s="69"/>
      <c r="I46" s="10"/>
      <c r="J46" s="69"/>
      <c r="K46" s="10"/>
      <c r="L46" s="69"/>
    </row>
    <row r="47" spans="1:12" ht="13.5" customHeight="1">
      <c r="A47" s="235" t="s">
        <v>216</v>
      </c>
      <c r="B47" s="214" t="s">
        <v>124</v>
      </c>
      <c r="C47" s="342"/>
      <c r="D47" s="296"/>
      <c r="E47" s="10"/>
      <c r="F47" s="69"/>
      <c r="G47" s="10"/>
      <c r="H47" s="69"/>
      <c r="I47" s="10"/>
      <c r="J47" s="69"/>
      <c r="K47" s="10"/>
      <c r="L47" s="69"/>
    </row>
    <row r="48" spans="1:12" ht="26.25">
      <c r="A48" s="2"/>
      <c r="B48" s="286" t="s">
        <v>144</v>
      </c>
      <c r="C48" s="338"/>
      <c r="D48" s="292"/>
      <c r="E48" s="9"/>
      <c r="F48" s="30"/>
      <c r="G48" s="9"/>
      <c r="H48" s="30"/>
      <c r="I48" s="9"/>
      <c r="J48" s="30"/>
      <c r="K48" s="9"/>
      <c r="L48" s="30"/>
    </row>
    <row r="49" spans="1:12" ht="12.75">
      <c r="A49" s="2"/>
      <c r="B49" s="287" t="s">
        <v>620</v>
      </c>
      <c r="C49" s="339"/>
      <c r="D49" s="336"/>
      <c r="E49" s="279"/>
      <c r="F49" s="712"/>
      <c r="G49" s="279"/>
      <c r="H49" s="712"/>
      <c r="I49" s="279"/>
      <c r="J49" s="712"/>
      <c r="K49" s="279"/>
      <c r="L49" s="712"/>
    </row>
    <row r="50" spans="1:12" ht="12.75">
      <c r="A50" s="2"/>
      <c r="B50" s="287" t="s">
        <v>621</v>
      </c>
      <c r="C50" s="340"/>
      <c r="D50" s="294"/>
      <c r="E50" s="279"/>
      <c r="F50" s="712"/>
      <c r="G50" s="279"/>
      <c r="H50" s="712"/>
      <c r="I50" s="279"/>
      <c r="J50" s="712"/>
      <c r="K50" s="279"/>
      <c r="L50" s="712"/>
    </row>
    <row r="51" spans="1:12" ht="26.25">
      <c r="A51" s="2"/>
      <c r="B51" s="286" t="s">
        <v>145</v>
      </c>
      <c r="C51" s="338"/>
      <c r="D51" s="292"/>
      <c r="E51" s="9"/>
      <c r="F51" s="30"/>
      <c r="G51" s="9"/>
      <c r="H51" s="30"/>
      <c r="I51" s="9"/>
      <c r="J51" s="30"/>
      <c r="K51" s="9"/>
      <c r="L51" s="30"/>
    </row>
    <row r="52" spans="1:12" ht="12.75">
      <c r="A52" s="2"/>
      <c r="B52" s="287" t="s">
        <v>620</v>
      </c>
      <c r="C52" s="339"/>
      <c r="D52" s="336"/>
      <c r="E52" s="279"/>
      <c r="F52" s="712"/>
      <c r="G52" s="279"/>
      <c r="H52" s="712"/>
      <c r="I52" s="279"/>
      <c r="J52" s="712"/>
      <c r="K52" s="279"/>
      <c r="L52" s="712"/>
    </row>
    <row r="53" spans="1:12" ht="12.75">
      <c r="A53" s="2"/>
      <c r="B53" s="287" t="s">
        <v>621</v>
      </c>
      <c r="C53" s="340"/>
      <c r="D53" s="294"/>
      <c r="E53" s="279"/>
      <c r="F53" s="712"/>
      <c r="G53" s="279"/>
      <c r="H53" s="712"/>
      <c r="I53" s="279"/>
      <c r="J53" s="712"/>
      <c r="K53" s="279"/>
      <c r="L53" s="712"/>
    </row>
    <row r="54" spans="1:12" ht="26.25">
      <c r="A54" s="2"/>
      <c r="B54" s="286" t="s">
        <v>146</v>
      </c>
      <c r="C54" s="338"/>
      <c r="D54" s="292"/>
      <c r="E54" s="9"/>
      <c r="F54" s="30"/>
      <c r="G54" s="9"/>
      <c r="H54" s="30"/>
      <c r="I54" s="9"/>
      <c r="J54" s="30"/>
      <c r="K54" s="9"/>
      <c r="L54" s="30"/>
    </row>
    <row r="55" spans="1:12" ht="12.75">
      <c r="A55" s="2"/>
      <c r="B55" s="287" t="s">
        <v>620</v>
      </c>
      <c r="C55" s="339"/>
      <c r="D55" s="336"/>
      <c r="E55" s="279"/>
      <c r="F55" s="712"/>
      <c r="G55" s="279"/>
      <c r="H55" s="712"/>
      <c r="I55" s="279"/>
      <c r="J55" s="712"/>
      <c r="K55" s="279"/>
      <c r="L55" s="712"/>
    </row>
    <row r="56" spans="1:12" ht="12.75">
      <c r="A56" s="2"/>
      <c r="B56" s="287" t="s">
        <v>621</v>
      </c>
      <c r="C56" s="340"/>
      <c r="D56" s="294"/>
      <c r="E56" s="279"/>
      <c r="F56" s="712"/>
      <c r="G56" s="279"/>
      <c r="H56" s="712"/>
      <c r="I56" s="279"/>
      <c r="J56" s="712"/>
      <c r="K56" s="279"/>
      <c r="L56" s="712"/>
    </row>
    <row r="57" spans="1:12" ht="26.25">
      <c r="A57" s="2"/>
      <c r="B57" s="286" t="s">
        <v>147</v>
      </c>
      <c r="C57" s="338"/>
      <c r="D57" s="292"/>
      <c r="E57" s="9"/>
      <c r="F57" s="30"/>
      <c r="G57" s="9"/>
      <c r="H57" s="30"/>
      <c r="I57" s="9"/>
      <c r="J57" s="30"/>
      <c r="K57" s="9"/>
      <c r="L57" s="30"/>
    </row>
    <row r="58" spans="1:12" ht="12.75">
      <c r="A58" s="2"/>
      <c r="B58" s="287" t="s">
        <v>620</v>
      </c>
      <c r="C58" s="339"/>
      <c r="D58" s="336"/>
      <c r="E58" s="279"/>
      <c r="F58" s="712"/>
      <c r="G58" s="279"/>
      <c r="H58" s="712"/>
      <c r="I58" s="279"/>
      <c r="J58" s="712"/>
      <c r="K58" s="279"/>
      <c r="L58" s="712"/>
    </row>
    <row r="59" spans="1:48" ht="12.75">
      <c r="A59" s="2"/>
      <c r="B59" s="287" t="s">
        <v>621</v>
      </c>
      <c r="C59" s="340"/>
      <c r="D59" s="294"/>
      <c r="E59" s="279"/>
      <c r="F59" s="712"/>
      <c r="G59" s="279"/>
      <c r="H59" s="712"/>
      <c r="I59" s="279"/>
      <c r="J59" s="712"/>
      <c r="K59" s="279"/>
      <c r="L59" s="712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ht="12.75">
      <c r="A60" s="7"/>
      <c r="B60" s="32"/>
      <c r="C60" s="340"/>
      <c r="D60" s="294"/>
      <c r="E60" s="10"/>
      <c r="F60" s="69"/>
      <c r="G60" s="10"/>
      <c r="H60" s="69"/>
      <c r="I60" s="10"/>
      <c r="J60" s="69"/>
      <c r="K60" s="10"/>
      <c r="L60" s="69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ht="12.75">
      <c r="A61" s="235" t="s">
        <v>217</v>
      </c>
      <c r="B61" s="183" t="s">
        <v>7</v>
      </c>
      <c r="C61" s="342"/>
      <c r="D61" s="296"/>
      <c r="E61" s="10"/>
      <c r="F61" s="69"/>
      <c r="G61" s="10"/>
      <c r="H61" s="69"/>
      <c r="I61" s="10"/>
      <c r="J61" s="69"/>
      <c r="K61" s="10"/>
      <c r="L61" s="69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ht="26.25">
      <c r="A62" s="2"/>
      <c r="B62" s="286" t="s">
        <v>148</v>
      </c>
      <c r="C62" s="338"/>
      <c r="D62" s="292"/>
      <c r="E62" s="9"/>
      <c r="F62" s="30"/>
      <c r="G62" s="9"/>
      <c r="H62" s="30"/>
      <c r="I62" s="9"/>
      <c r="J62" s="30"/>
      <c r="K62" s="9"/>
      <c r="L62" s="30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spans="1:48" ht="12.75">
      <c r="A63" s="2"/>
      <c r="B63" s="287" t="s">
        <v>620</v>
      </c>
      <c r="C63" s="339"/>
      <c r="D63" s="336"/>
      <c r="E63" s="279"/>
      <c r="F63" s="712"/>
      <c r="G63" s="279"/>
      <c r="H63" s="712"/>
      <c r="I63" s="279"/>
      <c r="J63" s="712"/>
      <c r="K63" s="279"/>
      <c r="L63" s="712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8" ht="12.75">
      <c r="A64" s="2"/>
      <c r="B64" s="287" t="s">
        <v>621</v>
      </c>
      <c r="C64" s="340"/>
      <c r="D64" s="294"/>
      <c r="E64" s="279"/>
      <c r="F64" s="712"/>
      <c r="G64" s="279"/>
      <c r="H64" s="712"/>
      <c r="I64" s="279"/>
      <c r="J64" s="712"/>
      <c r="K64" s="279"/>
      <c r="L64" s="712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48" ht="26.25">
      <c r="A65" s="2"/>
      <c r="B65" s="286" t="s">
        <v>149</v>
      </c>
      <c r="C65" s="338"/>
      <c r="D65" s="292"/>
      <c r="E65" s="9"/>
      <c r="F65" s="30"/>
      <c r="G65" s="9"/>
      <c r="H65" s="30"/>
      <c r="I65" s="9"/>
      <c r="J65" s="30"/>
      <c r="K65" s="9"/>
      <c r="L65" s="30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48" ht="12.75">
      <c r="A66" s="2"/>
      <c r="B66" s="287" t="s">
        <v>620</v>
      </c>
      <c r="C66" s="339"/>
      <c r="D66" s="336"/>
      <c r="E66" s="279"/>
      <c r="F66" s="712"/>
      <c r="G66" s="279"/>
      <c r="H66" s="712"/>
      <c r="I66" s="279"/>
      <c r="J66" s="712"/>
      <c r="K66" s="279"/>
      <c r="L66" s="712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ht="12.75">
      <c r="A67" s="2"/>
      <c r="B67" s="287" t="s">
        <v>621</v>
      </c>
      <c r="C67" s="340"/>
      <c r="D67" s="294"/>
      <c r="E67" s="279"/>
      <c r="F67" s="712"/>
      <c r="G67" s="279"/>
      <c r="H67" s="712"/>
      <c r="I67" s="279"/>
      <c r="J67" s="712"/>
      <c r="K67" s="279"/>
      <c r="L67" s="712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1:48" ht="26.25">
      <c r="A68" s="2"/>
      <c r="B68" s="286" t="s">
        <v>150</v>
      </c>
      <c r="C68" s="338"/>
      <c r="D68" s="292"/>
      <c r="E68" s="9"/>
      <c r="F68" s="30"/>
      <c r="G68" s="9"/>
      <c r="H68" s="30"/>
      <c r="I68" s="9"/>
      <c r="J68" s="30"/>
      <c r="K68" s="9"/>
      <c r="L68" s="30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 ht="12.75">
      <c r="A69" s="2"/>
      <c r="B69" s="287" t="s">
        <v>620</v>
      </c>
      <c r="C69" s="339"/>
      <c r="D69" s="336"/>
      <c r="E69" s="279"/>
      <c r="F69" s="712"/>
      <c r="G69" s="279"/>
      <c r="H69" s="712"/>
      <c r="I69" s="279"/>
      <c r="J69" s="712"/>
      <c r="K69" s="279"/>
      <c r="L69" s="712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48" ht="12.75">
      <c r="A70" s="2"/>
      <c r="B70" s="287" t="s">
        <v>621</v>
      </c>
      <c r="C70" s="340"/>
      <c r="D70" s="294"/>
      <c r="E70" s="279"/>
      <c r="F70" s="712"/>
      <c r="G70" s="279"/>
      <c r="H70" s="712"/>
      <c r="I70" s="279"/>
      <c r="J70" s="712"/>
      <c r="K70" s="279"/>
      <c r="L70" s="712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1:48" ht="26.25">
      <c r="A71" s="2"/>
      <c r="B71" s="286" t="s">
        <v>151</v>
      </c>
      <c r="C71" s="338"/>
      <c r="D71" s="292"/>
      <c r="E71" s="9"/>
      <c r="F71" s="30"/>
      <c r="G71" s="9"/>
      <c r="H71" s="30"/>
      <c r="I71" s="9"/>
      <c r="J71" s="30"/>
      <c r="K71" s="9"/>
      <c r="L71" s="30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</row>
    <row r="72" spans="1:48" ht="12.75">
      <c r="A72" s="2"/>
      <c r="B72" s="287" t="s">
        <v>620</v>
      </c>
      <c r="C72" s="339"/>
      <c r="D72" s="336"/>
      <c r="E72" s="279"/>
      <c r="F72" s="712"/>
      <c r="G72" s="279"/>
      <c r="H72" s="712"/>
      <c r="I72" s="279"/>
      <c r="J72" s="712"/>
      <c r="K72" s="279"/>
      <c r="L72" s="712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spans="1:48" ht="12.75">
      <c r="A73" s="2"/>
      <c r="B73" s="287" t="s">
        <v>621</v>
      </c>
      <c r="C73" s="340"/>
      <c r="D73" s="294"/>
      <c r="E73" s="279"/>
      <c r="F73" s="712"/>
      <c r="G73" s="279"/>
      <c r="H73" s="712"/>
      <c r="I73" s="279"/>
      <c r="J73" s="712"/>
      <c r="K73" s="279"/>
      <c r="L73" s="712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</row>
    <row r="74" spans="1:48" ht="12.75">
      <c r="A74" s="7"/>
      <c r="B74" s="32"/>
      <c r="C74" s="340"/>
      <c r="D74" s="294"/>
      <c r="E74" s="10"/>
      <c r="F74" s="69"/>
      <c r="G74" s="10"/>
      <c r="H74" s="69"/>
      <c r="I74" s="10"/>
      <c r="J74" s="69"/>
      <c r="K74" s="10"/>
      <c r="L74" s="69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</row>
    <row r="75" spans="1:12" ht="12.75">
      <c r="A75" s="94">
        <v>2</v>
      </c>
      <c r="B75" s="177" t="s">
        <v>15</v>
      </c>
      <c r="C75" s="63"/>
      <c r="D75" s="346"/>
      <c r="E75" s="753" t="s">
        <v>75</v>
      </c>
      <c r="F75" s="754"/>
      <c r="G75" s="753" t="s">
        <v>75</v>
      </c>
      <c r="H75" s="754"/>
      <c r="I75" s="753" t="s">
        <v>75</v>
      </c>
      <c r="J75" s="754"/>
      <c r="K75" s="753" t="s">
        <v>75</v>
      </c>
      <c r="L75" s="754"/>
    </row>
    <row r="76" spans="1:12" ht="12.75">
      <c r="A76" s="2"/>
      <c r="B76" s="207" t="s">
        <v>125</v>
      </c>
      <c r="C76" s="62"/>
      <c r="D76" s="112"/>
      <c r="E76" s="285"/>
      <c r="F76" s="115"/>
      <c r="G76" s="285"/>
      <c r="H76" s="115"/>
      <c r="I76" s="285"/>
      <c r="J76" s="115"/>
      <c r="K76" s="285"/>
      <c r="L76" s="115"/>
    </row>
    <row r="77" spans="1:12" ht="12.75">
      <c r="A77" s="2"/>
      <c r="B77" s="207" t="s">
        <v>126</v>
      </c>
      <c r="C77" s="64"/>
      <c r="D77" s="297"/>
      <c r="E77" s="285"/>
      <c r="F77" s="115"/>
      <c r="G77" s="285"/>
      <c r="H77" s="115"/>
      <c r="I77" s="285"/>
      <c r="J77" s="115"/>
      <c r="K77" s="285"/>
      <c r="L77" s="115"/>
    </row>
    <row r="78" spans="1:12" ht="12.75">
      <c r="A78" s="2"/>
      <c r="B78" s="207" t="s">
        <v>127</v>
      </c>
      <c r="C78" s="64"/>
      <c r="D78" s="297"/>
      <c r="E78" s="285"/>
      <c r="F78" s="115"/>
      <c r="G78" s="285"/>
      <c r="H78" s="115"/>
      <c r="I78" s="285"/>
      <c r="J78" s="115"/>
      <c r="K78" s="285"/>
      <c r="L78" s="115"/>
    </row>
    <row r="79" spans="1:12" ht="12.75">
      <c r="A79" s="2"/>
      <c r="B79" s="207" t="s">
        <v>128</v>
      </c>
      <c r="C79" s="64"/>
      <c r="D79" s="297"/>
      <c r="E79" s="285"/>
      <c r="F79" s="115"/>
      <c r="G79" s="285"/>
      <c r="H79" s="115"/>
      <c r="I79" s="285"/>
      <c r="J79" s="115"/>
      <c r="K79" s="285"/>
      <c r="L79" s="115"/>
    </row>
    <row r="80" spans="1:12" ht="12.75">
      <c r="A80" s="2"/>
      <c r="B80" s="207" t="s">
        <v>129</v>
      </c>
      <c r="C80" s="64"/>
      <c r="D80" s="297"/>
      <c r="E80" s="285"/>
      <c r="F80" s="115"/>
      <c r="G80" s="285"/>
      <c r="H80" s="115"/>
      <c r="I80" s="285"/>
      <c r="J80" s="115"/>
      <c r="K80" s="285"/>
      <c r="L80" s="115"/>
    </row>
    <row r="81" spans="1:12" ht="12.75">
      <c r="A81" s="97"/>
      <c r="B81" s="98"/>
      <c r="C81" s="99"/>
      <c r="D81" s="347"/>
      <c r="E81" s="100"/>
      <c r="F81" s="117"/>
      <c r="G81" s="100"/>
      <c r="H81" s="117"/>
      <c r="I81" s="100"/>
      <c r="J81" s="117"/>
      <c r="K81" s="100"/>
      <c r="L81" s="117"/>
    </row>
    <row r="82" spans="1:12" ht="12.75">
      <c r="A82" s="95">
        <v>3</v>
      </c>
      <c r="B82" s="177" t="s">
        <v>16</v>
      </c>
      <c r="C82" s="96"/>
      <c r="D82" s="348"/>
      <c r="E82" s="768" t="s">
        <v>19</v>
      </c>
      <c r="F82" s="765"/>
      <c r="G82" s="768" t="s">
        <v>19</v>
      </c>
      <c r="H82" s="765"/>
      <c r="I82" s="768" t="s">
        <v>19</v>
      </c>
      <c r="J82" s="765"/>
      <c r="K82" s="768" t="s">
        <v>19</v>
      </c>
      <c r="L82" s="765"/>
    </row>
    <row r="83" spans="1:12" ht="12.75">
      <c r="A83" s="2"/>
      <c r="B83" s="207" t="s">
        <v>130</v>
      </c>
      <c r="C83" s="64"/>
      <c r="D83" s="297"/>
      <c r="E83" s="285"/>
      <c r="F83" s="115"/>
      <c r="G83" s="285"/>
      <c r="H83" s="115"/>
      <c r="I83" s="285"/>
      <c r="J83" s="115"/>
      <c r="K83" s="285"/>
      <c r="L83" s="115"/>
    </row>
    <row r="84" spans="1:12" ht="13.5" thickBot="1">
      <c r="A84" s="119"/>
      <c r="B84" s="120"/>
      <c r="C84" s="121"/>
      <c r="D84" s="349"/>
      <c r="E84" s="122"/>
      <c r="F84" s="123"/>
      <c r="G84" s="122"/>
      <c r="H84" s="123"/>
      <c r="I84" s="122"/>
      <c r="J84" s="123"/>
      <c r="K84" s="122"/>
      <c r="L84" s="123"/>
    </row>
  </sheetData>
  <sheetProtection password="E449" sheet="1"/>
  <mergeCells count="14">
    <mergeCell ref="K82:L82"/>
    <mergeCell ref="I82:J82"/>
    <mergeCell ref="E82:F82"/>
    <mergeCell ref="E75:F75"/>
    <mergeCell ref="I75:J75"/>
    <mergeCell ref="K75:L75"/>
    <mergeCell ref="G75:H75"/>
    <mergeCell ref="G82:H82"/>
    <mergeCell ref="A2:B2"/>
    <mergeCell ref="E2:F2"/>
    <mergeCell ref="I2:J2"/>
    <mergeCell ref="K2:L2"/>
    <mergeCell ref="A1:E1"/>
    <mergeCell ref="G2:H2"/>
  </mergeCells>
  <printOptions/>
  <pageMargins left="0.15748031496062992" right="0.07874015748031496" top="0.5118110236220472" bottom="0.35433070866141736" header="0.5118110236220472" footer="0.5118110236220472"/>
  <pageSetup fitToHeight="0" fitToWidth="1" orientation="landscape" paperSize="3" r:id="rId1"/>
  <headerFooter differentFirst="1" alignWithMargins="0">
    <oddHeader>&amp;R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5" sqref="C35"/>
    </sheetView>
  </sheetViews>
  <sheetFormatPr defaultColWidth="9.140625" defaultRowHeight="12.75"/>
  <cols>
    <col min="1" max="1" width="17.00390625" style="13" customWidth="1"/>
    <col min="2" max="2" width="155.7109375" style="13" customWidth="1"/>
    <col min="3" max="3" width="17.00390625" style="27" customWidth="1"/>
    <col min="4" max="5" width="14.7109375" style="13" customWidth="1"/>
    <col min="6" max="6" width="17.7109375" style="13" customWidth="1"/>
    <col min="7" max="8" width="17.28125" style="13" customWidth="1"/>
    <col min="9" max="9" width="19.7109375" style="13" bestFit="1" customWidth="1"/>
    <col min="10" max="10" width="17.8515625" style="13" customWidth="1"/>
    <col min="11" max="16384" width="9.140625" style="13" customWidth="1"/>
  </cols>
  <sheetData>
    <row r="1" spans="1:10" ht="24" customHeight="1" thickBot="1">
      <c r="A1" s="270" t="s">
        <v>152</v>
      </c>
      <c r="B1" s="240"/>
      <c r="C1" s="241"/>
      <c r="D1" s="242"/>
      <c r="E1" s="242"/>
      <c r="F1" s="242"/>
      <c r="G1" s="242"/>
      <c r="H1" s="242"/>
      <c r="I1" s="242"/>
      <c r="J1" s="242"/>
    </row>
    <row r="2" spans="1:10" ht="45" customHeight="1" thickBot="1">
      <c r="A2" s="780" t="s">
        <v>153</v>
      </c>
      <c r="B2" s="781"/>
      <c r="C2" s="236" t="s">
        <v>154</v>
      </c>
      <c r="D2" s="236" t="s">
        <v>155</v>
      </c>
      <c r="E2" s="236" t="s">
        <v>156</v>
      </c>
      <c r="F2" s="236" t="s">
        <v>157</v>
      </c>
      <c r="G2" s="236" t="s">
        <v>158</v>
      </c>
      <c r="H2" s="236" t="s">
        <v>159</v>
      </c>
      <c r="I2" s="236" t="s">
        <v>160</v>
      </c>
      <c r="J2" s="209" t="s">
        <v>626</v>
      </c>
    </row>
    <row r="3" spans="1:10" ht="44.25" customHeight="1" thickBot="1">
      <c r="A3" s="181" t="s">
        <v>5</v>
      </c>
      <c r="B3" s="24" t="s">
        <v>0</v>
      </c>
      <c r="C3" s="179" t="s">
        <v>70</v>
      </c>
      <c r="D3" s="211" t="s">
        <v>69</v>
      </c>
      <c r="E3" s="187" t="s">
        <v>69</v>
      </c>
      <c r="F3" s="187" t="s">
        <v>76</v>
      </c>
      <c r="G3" s="187" t="s">
        <v>69</v>
      </c>
      <c r="H3" s="187" t="s">
        <v>76</v>
      </c>
      <c r="I3" s="187" t="s">
        <v>69</v>
      </c>
      <c r="J3" s="187" t="s">
        <v>69</v>
      </c>
    </row>
    <row r="4" spans="1:10" ht="12.75">
      <c r="A4" s="298" t="s">
        <v>161</v>
      </c>
      <c r="B4" s="183" t="s">
        <v>21</v>
      </c>
      <c r="C4" s="82"/>
      <c r="D4" s="83"/>
      <c r="E4" s="83"/>
      <c r="F4" s="83"/>
      <c r="G4" s="83"/>
      <c r="H4" s="83"/>
      <c r="I4" s="83"/>
      <c r="J4" s="163"/>
    </row>
    <row r="5" spans="1:10" ht="12.75" customHeight="1">
      <c r="A5" s="782" t="s">
        <v>222</v>
      </c>
      <c r="B5" s="176" t="s">
        <v>22</v>
      </c>
      <c r="C5" s="279"/>
      <c r="D5" s="283"/>
      <c r="E5" s="283"/>
      <c r="F5" s="283"/>
      <c r="G5" s="283"/>
      <c r="H5" s="283"/>
      <c r="I5" s="283"/>
      <c r="J5" s="280"/>
    </row>
    <row r="6" spans="1:10" ht="12.75">
      <c r="A6" s="771"/>
      <c r="B6" s="176" t="s">
        <v>23</v>
      </c>
      <c r="C6" s="279"/>
      <c r="D6" s="283"/>
      <c r="E6" s="283"/>
      <c r="F6" s="283"/>
      <c r="G6" s="283"/>
      <c r="H6" s="283"/>
      <c r="I6" s="283"/>
      <c r="J6" s="280"/>
    </row>
    <row r="7" spans="1:10" ht="12.75">
      <c r="A7" s="771"/>
      <c r="B7" s="212" t="s">
        <v>162</v>
      </c>
      <c r="C7" s="84"/>
      <c r="D7" s="81"/>
      <c r="E7" s="81"/>
      <c r="F7" s="81"/>
      <c r="G7" s="81"/>
      <c r="H7" s="81"/>
      <c r="I7" s="81"/>
      <c r="J7" s="164"/>
    </row>
    <row r="8" spans="1:10" ht="12.75">
      <c r="A8" s="772"/>
      <c r="B8" s="185" t="s">
        <v>28</v>
      </c>
      <c r="C8" s="85"/>
      <c r="D8" s="79"/>
      <c r="E8" s="79"/>
      <c r="F8" s="79"/>
      <c r="G8" s="79"/>
      <c r="H8" s="79"/>
      <c r="I8" s="79"/>
      <c r="J8" s="165"/>
    </row>
    <row r="9" spans="1:10" ht="12.75">
      <c r="A9" s="131"/>
      <c r="B9" s="25"/>
      <c r="C9" s="86"/>
      <c r="D9" s="80"/>
      <c r="E9" s="80"/>
      <c r="F9" s="80"/>
      <c r="G9" s="80"/>
      <c r="H9" s="80"/>
      <c r="I9" s="80"/>
      <c r="J9" s="166"/>
    </row>
    <row r="10" spans="1:10" ht="12.75">
      <c r="A10" s="213" t="s">
        <v>163</v>
      </c>
      <c r="B10" s="183" t="s">
        <v>24</v>
      </c>
      <c r="C10" s="87"/>
      <c r="D10" s="28"/>
      <c r="E10" s="28"/>
      <c r="F10" s="28"/>
      <c r="G10" s="28"/>
      <c r="H10" s="28"/>
      <c r="I10" s="28"/>
      <c r="J10" s="167"/>
    </row>
    <row r="11" spans="1:10" ht="12.75" customHeight="1">
      <c r="A11" s="779" t="s">
        <v>78</v>
      </c>
      <c r="B11" s="176" t="s">
        <v>22</v>
      </c>
      <c r="C11" s="279"/>
      <c r="D11" s="283"/>
      <c r="E11" s="283"/>
      <c r="F11" s="283"/>
      <c r="G11" s="283"/>
      <c r="H11" s="283"/>
      <c r="I11" s="283"/>
      <c r="J11" s="280"/>
    </row>
    <row r="12" spans="1:10" ht="12.75">
      <c r="A12" s="771"/>
      <c r="B12" s="176" t="s">
        <v>23</v>
      </c>
      <c r="C12" s="279"/>
      <c r="D12" s="283"/>
      <c r="E12" s="283"/>
      <c r="F12" s="283"/>
      <c r="G12" s="283"/>
      <c r="H12" s="283"/>
      <c r="I12" s="283"/>
      <c r="J12" s="280"/>
    </row>
    <row r="13" spans="1:10" ht="12.75">
      <c r="A13" s="771"/>
      <c r="B13" s="212" t="s">
        <v>164</v>
      </c>
      <c r="C13" s="84"/>
      <c r="D13" s="81"/>
      <c r="E13" s="81"/>
      <c r="F13" s="81"/>
      <c r="G13" s="81"/>
      <c r="H13" s="81"/>
      <c r="I13" s="81"/>
      <c r="J13" s="164"/>
    </row>
    <row r="14" spans="1:10" ht="12.75">
      <c r="A14" s="772"/>
      <c r="B14" s="185" t="s">
        <v>29</v>
      </c>
      <c r="C14" s="85"/>
      <c r="D14" s="79"/>
      <c r="E14" s="79"/>
      <c r="F14" s="79"/>
      <c r="G14" s="79"/>
      <c r="H14" s="79"/>
      <c r="I14" s="79"/>
      <c r="J14" s="165"/>
    </row>
    <row r="15" spans="1:10" ht="12.75">
      <c r="A15" s="131"/>
      <c r="B15" s="25"/>
      <c r="C15" s="86"/>
      <c r="D15" s="80"/>
      <c r="E15" s="80"/>
      <c r="F15" s="80"/>
      <c r="G15" s="80"/>
      <c r="H15" s="80"/>
      <c r="I15" s="80"/>
      <c r="J15" s="166"/>
    </row>
    <row r="16" spans="1:10" ht="12.75">
      <c r="A16" s="213" t="s">
        <v>165</v>
      </c>
      <c r="B16" s="183" t="s">
        <v>25</v>
      </c>
      <c r="C16" s="87"/>
      <c r="D16" s="28"/>
      <c r="E16" s="28"/>
      <c r="F16" s="28"/>
      <c r="G16" s="28"/>
      <c r="H16" s="28"/>
      <c r="I16" s="28"/>
      <c r="J16" s="167"/>
    </row>
    <row r="17" spans="1:10" ht="12.75" customHeight="1">
      <c r="A17" s="779" t="s">
        <v>78</v>
      </c>
      <c r="B17" s="186" t="s">
        <v>22</v>
      </c>
      <c r="C17" s="279"/>
      <c r="D17" s="283"/>
      <c r="E17" s="283"/>
      <c r="F17" s="283"/>
      <c r="G17" s="283"/>
      <c r="H17" s="283"/>
      <c r="I17" s="283"/>
      <c r="J17" s="280"/>
    </row>
    <row r="18" spans="1:10" ht="12.75">
      <c r="A18" s="771"/>
      <c r="B18" s="176" t="s">
        <v>23</v>
      </c>
      <c r="C18" s="279"/>
      <c r="D18" s="283"/>
      <c r="E18" s="283"/>
      <c r="F18" s="283"/>
      <c r="G18" s="283"/>
      <c r="H18" s="283"/>
      <c r="I18" s="283"/>
      <c r="J18" s="280"/>
    </row>
    <row r="19" spans="1:10" ht="12.75">
      <c r="A19" s="771"/>
      <c r="B19" s="212" t="s">
        <v>162</v>
      </c>
      <c r="C19" s="84"/>
      <c r="D19" s="81"/>
      <c r="E19" s="81"/>
      <c r="F19" s="81"/>
      <c r="G19" s="81"/>
      <c r="H19" s="81"/>
      <c r="I19" s="81"/>
      <c r="J19" s="164"/>
    </row>
    <row r="20" spans="1:10" ht="12.75">
      <c r="A20" s="772"/>
      <c r="B20" s="185" t="s">
        <v>30</v>
      </c>
      <c r="C20" s="85"/>
      <c r="D20" s="79"/>
      <c r="E20" s="79"/>
      <c r="F20" s="79"/>
      <c r="G20" s="79"/>
      <c r="H20" s="79"/>
      <c r="I20" s="79"/>
      <c r="J20" s="165"/>
    </row>
    <row r="21" spans="1:10" ht="12.75">
      <c r="A21" s="131"/>
      <c r="B21" s="25"/>
      <c r="C21" s="86"/>
      <c r="D21" s="80"/>
      <c r="E21" s="80"/>
      <c r="F21" s="80"/>
      <c r="G21" s="80"/>
      <c r="H21" s="80"/>
      <c r="I21" s="80"/>
      <c r="J21" s="166"/>
    </row>
    <row r="22" spans="1:10" ht="12.75">
      <c r="A22" s="213" t="s">
        <v>166</v>
      </c>
      <c r="B22" s="183" t="s">
        <v>26</v>
      </c>
      <c r="C22" s="87"/>
      <c r="D22" s="28"/>
      <c r="E22" s="28"/>
      <c r="F22" s="28"/>
      <c r="G22" s="28"/>
      <c r="H22" s="28"/>
      <c r="I22" s="28"/>
      <c r="J22" s="167"/>
    </row>
    <row r="23" spans="1:10" ht="12.75" customHeight="1">
      <c r="A23" s="779" t="s">
        <v>78</v>
      </c>
      <c r="B23" s="176" t="s">
        <v>22</v>
      </c>
      <c r="C23" s="279"/>
      <c r="D23" s="283"/>
      <c r="E23" s="283"/>
      <c r="F23" s="283"/>
      <c r="G23" s="283"/>
      <c r="H23" s="283"/>
      <c r="I23" s="283"/>
      <c r="J23" s="280"/>
    </row>
    <row r="24" spans="1:10" ht="12.75">
      <c r="A24" s="771"/>
      <c r="B24" s="176" t="s">
        <v>23</v>
      </c>
      <c r="C24" s="279"/>
      <c r="D24" s="283"/>
      <c r="E24" s="283"/>
      <c r="F24" s="283"/>
      <c r="G24" s="283"/>
      <c r="H24" s="283"/>
      <c r="I24" s="283"/>
      <c r="J24" s="280"/>
    </row>
    <row r="25" spans="1:10" ht="12.75">
      <c r="A25" s="771"/>
      <c r="B25" s="212" t="s">
        <v>164</v>
      </c>
      <c r="C25" s="84"/>
      <c r="D25" s="81"/>
      <c r="E25" s="81"/>
      <c r="F25" s="81"/>
      <c r="G25" s="81"/>
      <c r="H25" s="81"/>
      <c r="I25" s="81"/>
      <c r="J25" s="164"/>
    </row>
    <row r="26" spans="1:10" ht="12.75">
      <c r="A26" s="772"/>
      <c r="B26" s="185" t="s">
        <v>31</v>
      </c>
      <c r="C26" s="85"/>
      <c r="D26" s="79"/>
      <c r="E26" s="79"/>
      <c r="F26" s="79"/>
      <c r="G26" s="79"/>
      <c r="H26" s="79"/>
      <c r="I26" s="79"/>
      <c r="J26" s="165"/>
    </row>
    <row r="27" spans="1:10" ht="12.75">
      <c r="A27" s="132"/>
      <c r="B27" s="26"/>
      <c r="C27" s="86"/>
      <c r="D27" s="80"/>
      <c r="E27" s="80"/>
      <c r="F27" s="80"/>
      <c r="G27" s="80"/>
      <c r="H27" s="80"/>
      <c r="I27" s="80"/>
      <c r="J27" s="166"/>
    </row>
    <row r="28" spans="1:10" ht="12.75">
      <c r="A28" s="213" t="s">
        <v>167</v>
      </c>
      <c r="B28" s="183" t="s">
        <v>27</v>
      </c>
      <c r="C28" s="89"/>
      <c r="D28" s="54"/>
      <c r="E28" s="54"/>
      <c r="F28" s="54"/>
      <c r="G28" s="54"/>
      <c r="H28" s="54"/>
      <c r="I28" s="54"/>
      <c r="J28" s="168"/>
    </row>
    <row r="29" spans="1:10" ht="12.75" customHeight="1">
      <c r="A29" s="770" t="s">
        <v>78</v>
      </c>
      <c r="B29" s="176" t="s">
        <v>22</v>
      </c>
      <c r="C29" s="279"/>
      <c r="D29" s="283"/>
      <c r="E29" s="283"/>
      <c r="F29" s="283"/>
      <c r="G29" s="283"/>
      <c r="H29" s="283"/>
      <c r="I29" s="283"/>
      <c r="J29" s="280"/>
    </row>
    <row r="30" spans="1:10" ht="12.75">
      <c r="A30" s="771"/>
      <c r="B30" s="176" t="s">
        <v>23</v>
      </c>
      <c r="C30" s="279"/>
      <c r="D30" s="283"/>
      <c r="E30" s="283"/>
      <c r="F30" s="283"/>
      <c r="G30" s="283"/>
      <c r="H30" s="283"/>
      <c r="I30" s="283"/>
      <c r="J30" s="280"/>
    </row>
    <row r="31" spans="1:10" ht="12.75">
      <c r="A31" s="771"/>
      <c r="B31" s="184" t="s">
        <v>221</v>
      </c>
      <c r="C31" s="773"/>
      <c r="D31" s="774"/>
      <c r="E31" s="774"/>
      <c r="F31" s="774"/>
      <c r="G31" s="774"/>
      <c r="H31" s="774"/>
      <c r="I31" s="774"/>
      <c r="J31" s="775"/>
    </row>
    <row r="32" spans="1:10" ht="12.75">
      <c r="A32" s="772"/>
      <c r="B32" s="185" t="s">
        <v>32</v>
      </c>
      <c r="C32" s="776"/>
      <c r="D32" s="777"/>
      <c r="E32" s="777"/>
      <c r="F32" s="777"/>
      <c r="G32" s="777"/>
      <c r="H32" s="777"/>
      <c r="I32" s="777"/>
      <c r="J32" s="778"/>
    </row>
    <row r="33" spans="1:10" ht="12.75">
      <c r="A33" s="132"/>
      <c r="B33" s="26"/>
      <c r="C33" s="86"/>
      <c r="D33" s="80"/>
      <c r="E33" s="303"/>
      <c r="F33" s="303"/>
      <c r="G33" s="303"/>
      <c r="H33" s="303"/>
      <c r="I33" s="303"/>
      <c r="J33" s="304"/>
    </row>
    <row r="34" spans="1:10" ht="12.75">
      <c r="A34" s="299" t="s">
        <v>168</v>
      </c>
      <c r="B34" s="300" t="s">
        <v>169</v>
      </c>
      <c r="C34" s="88"/>
      <c r="D34" s="301"/>
      <c r="E34" s="301"/>
      <c r="F34" s="301"/>
      <c r="G34" s="301"/>
      <c r="H34" s="301"/>
      <c r="I34" s="301"/>
      <c r="J34" s="302"/>
    </row>
    <row r="35" spans="1:10" ht="12.75">
      <c r="A35" s="2"/>
      <c r="B35" s="210" t="s">
        <v>234</v>
      </c>
      <c r="C35" s="279"/>
      <c r="D35" s="283"/>
      <c r="E35" s="283"/>
      <c r="F35" s="283"/>
      <c r="G35" s="283"/>
      <c r="H35" s="283"/>
      <c r="I35" s="283"/>
      <c r="J35" s="280"/>
    </row>
    <row r="36" spans="1:10" ht="13.5" thickBot="1">
      <c r="A36" s="133"/>
      <c r="B36" s="134"/>
      <c r="C36" s="135"/>
      <c r="D36" s="136"/>
      <c r="E36" s="136"/>
      <c r="F36" s="136"/>
      <c r="G36" s="136"/>
      <c r="H36" s="136"/>
      <c r="I36" s="136"/>
      <c r="J36" s="169"/>
    </row>
  </sheetData>
  <sheetProtection password="E449" sheet="1"/>
  <mergeCells count="7">
    <mergeCell ref="A29:A32"/>
    <mergeCell ref="C31:J32"/>
    <mergeCell ref="A23:A26"/>
    <mergeCell ref="A2:B2"/>
    <mergeCell ref="A5:A8"/>
    <mergeCell ref="A11:A14"/>
    <mergeCell ref="A17:A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7" scale="43" r:id="rId1"/>
  <headerFooter differentFirst="1" alignWithMargins="0">
    <oddHeader>&amp;R 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29.8515625" style="0" customWidth="1"/>
    <col min="2" max="2" width="68.57421875" style="0" customWidth="1"/>
    <col min="3" max="3" width="14.28125" style="0" customWidth="1"/>
    <col min="4" max="6" width="14.140625" style="0" bestFit="1" customWidth="1"/>
    <col min="7" max="8" width="16.28125" style="0" bestFit="1" customWidth="1"/>
    <col min="9" max="9" width="16.8515625" style="0" customWidth="1"/>
  </cols>
  <sheetData>
    <row r="1" spans="1:3" ht="24.75" customHeight="1" thickBot="1">
      <c r="A1" s="785" t="s">
        <v>692</v>
      </c>
      <c r="B1" s="785"/>
      <c r="C1" s="785"/>
    </row>
    <row r="2" spans="1:9" ht="54" customHeight="1" thickBot="1">
      <c r="A2" s="783" t="s">
        <v>33</v>
      </c>
      <c r="B2" s="784"/>
      <c r="C2" s="237" t="s">
        <v>35</v>
      </c>
      <c r="D2" s="215" t="s">
        <v>170</v>
      </c>
      <c r="E2" s="215" t="s">
        <v>171</v>
      </c>
      <c r="F2" s="215" t="s">
        <v>172</v>
      </c>
      <c r="G2" s="215" t="s">
        <v>173</v>
      </c>
      <c r="H2" s="216" t="s">
        <v>174</v>
      </c>
      <c r="I2" s="216" t="s">
        <v>175</v>
      </c>
    </row>
    <row r="3" spans="1:9" ht="36" customHeight="1" thickBot="1">
      <c r="A3" s="243" t="s">
        <v>235</v>
      </c>
      <c r="B3" s="144" t="s">
        <v>0</v>
      </c>
      <c r="C3" s="217" t="s">
        <v>224</v>
      </c>
      <c r="D3" s="217" t="s">
        <v>223</v>
      </c>
      <c r="E3" s="217" t="s">
        <v>223</v>
      </c>
      <c r="F3" s="217" t="s">
        <v>223</v>
      </c>
      <c r="G3" s="217" t="s">
        <v>223</v>
      </c>
      <c r="H3" s="217" t="s">
        <v>223</v>
      </c>
      <c r="I3" s="211" t="s">
        <v>223</v>
      </c>
    </row>
    <row r="4" spans="1:9" ht="12.75" customHeight="1">
      <c r="A4" s="245">
        <v>1</v>
      </c>
      <c r="B4" s="246" t="s">
        <v>236</v>
      </c>
      <c r="C4" s="247"/>
      <c r="D4" s="248"/>
      <c r="E4" s="248"/>
      <c r="F4" s="248"/>
      <c r="G4" s="248"/>
      <c r="H4" s="248"/>
      <c r="I4" s="249"/>
    </row>
    <row r="5" spans="1:9" ht="12.75" customHeight="1" thickBot="1">
      <c r="A5" s="254" t="s">
        <v>240</v>
      </c>
      <c r="B5" s="250"/>
      <c r="C5" s="251"/>
      <c r="D5" s="252"/>
      <c r="E5" s="252"/>
      <c r="F5" s="252"/>
      <c r="G5" s="252"/>
      <c r="H5" s="252"/>
      <c r="I5" s="253"/>
    </row>
    <row r="6" spans="1:9" ht="15" customHeight="1">
      <c r="A6" s="312" t="s">
        <v>176</v>
      </c>
      <c r="B6" s="255" t="s">
        <v>237</v>
      </c>
      <c r="C6" s="149"/>
      <c r="D6" s="150"/>
      <c r="E6" s="150"/>
      <c r="F6" s="150"/>
      <c r="G6" s="150"/>
      <c r="H6" s="151"/>
      <c r="I6" s="151"/>
    </row>
    <row r="7" spans="1:10" ht="12.75">
      <c r="A7" s="145"/>
      <c r="B7" s="218" t="s">
        <v>177</v>
      </c>
      <c r="C7" s="305"/>
      <c r="D7" s="305"/>
      <c r="E7" s="305"/>
      <c r="F7" s="305"/>
      <c r="G7" s="305"/>
      <c r="H7" s="306"/>
      <c r="I7" s="306"/>
      <c r="J7" s="624"/>
    </row>
    <row r="8" spans="1:9" ht="22.5">
      <c r="A8" s="219" t="s">
        <v>178</v>
      </c>
      <c r="B8" s="244"/>
      <c r="C8" s="45"/>
      <c r="D8" s="45"/>
      <c r="E8" s="45"/>
      <c r="F8" s="45"/>
      <c r="G8" s="45"/>
      <c r="H8" s="153"/>
      <c r="I8" s="153"/>
    </row>
    <row r="9" spans="1:9" ht="13.5" thickBot="1">
      <c r="A9" s="146"/>
      <c r="B9" s="189" t="s">
        <v>34</v>
      </c>
      <c r="C9" s="313"/>
      <c r="D9" s="313"/>
      <c r="E9" s="313"/>
      <c r="F9" s="313"/>
      <c r="G9" s="313"/>
      <c r="H9" s="314"/>
      <c r="I9" s="314"/>
    </row>
    <row r="10" spans="1:9" ht="15" customHeight="1">
      <c r="A10" s="312" t="s">
        <v>176</v>
      </c>
      <c r="B10" s="255" t="s">
        <v>238</v>
      </c>
      <c r="C10" s="315"/>
      <c r="D10" s="315"/>
      <c r="E10" s="315"/>
      <c r="F10" s="315"/>
      <c r="G10" s="315"/>
      <c r="H10" s="316"/>
      <c r="I10" s="316"/>
    </row>
    <row r="11" spans="1:9" ht="12.75">
      <c r="A11" s="145"/>
      <c r="B11" s="218" t="s">
        <v>177</v>
      </c>
      <c r="C11" s="305"/>
      <c r="D11" s="305"/>
      <c r="E11" s="305"/>
      <c r="F11" s="305"/>
      <c r="G11" s="305"/>
      <c r="H11" s="306"/>
      <c r="I11" s="306"/>
    </row>
    <row r="12" spans="1:9" ht="22.5">
      <c r="A12" s="220" t="s">
        <v>179</v>
      </c>
      <c r="B12" s="152"/>
      <c r="C12" s="45"/>
      <c r="D12" s="45"/>
      <c r="E12" s="45"/>
      <c r="F12" s="45"/>
      <c r="G12" s="45"/>
      <c r="H12" s="153"/>
      <c r="I12" s="153"/>
    </row>
    <row r="13" spans="1:9" ht="13.5" thickBot="1">
      <c r="A13" s="146"/>
      <c r="B13" s="189" t="s">
        <v>34</v>
      </c>
      <c r="C13" s="313"/>
      <c r="D13" s="313"/>
      <c r="E13" s="313"/>
      <c r="F13" s="313"/>
      <c r="G13" s="313"/>
      <c r="H13" s="314"/>
      <c r="I13" s="314"/>
    </row>
    <row r="14" spans="1:9" ht="13.5" thickBot="1">
      <c r="A14" s="256" t="s">
        <v>241</v>
      </c>
      <c r="B14" s="154"/>
      <c r="C14" s="142"/>
      <c r="D14" s="142"/>
      <c r="E14" s="142"/>
      <c r="F14" s="142"/>
      <c r="G14" s="142"/>
      <c r="H14" s="157"/>
      <c r="I14" s="157"/>
    </row>
    <row r="15" spans="1:9" ht="15" customHeight="1">
      <c r="A15" s="312" t="s">
        <v>176</v>
      </c>
      <c r="B15" s="255" t="s">
        <v>237</v>
      </c>
      <c r="C15" s="315"/>
      <c r="D15" s="315"/>
      <c r="E15" s="315"/>
      <c r="F15" s="315"/>
      <c r="G15" s="315"/>
      <c r="H15" s="316"/>
      <c r="I15" s="316"/>
    </row>
    <row r="16" spans="1:9" ht="12.75">
      <c r="A16" s="145"/>
      <c r="B16" s="218" t="s">
        <v>180</v>
      </c>
      <c r="C16" s="305"/>
      <c r="D16" s="305"/>
      <c r="E16" s="305"/>
      <c r="F16" s="305"/>
      <c r="G16" s="305"/>
      <c r="H16" s="306"/>
      <c r="I16" s="306"/>
    </row>
    <row r="17" spans="1:9" ht="22.5">
      <c r="A17" s="220" t="s">
        <v>181</v>
      </c>
      <c r="B17" s="152"/>
      <c r="C17" s="45"/>
      <c r="D17" s="45"/>
      <c r="E17" s="45"/>
      <c r="F17" s="45"/>
      <c r="G17" s="45"/>
      <c r="H17" s="153"/>
      <c r="I17" s="153"/>
    </row>
    <row r="18" spans="1:9" ht="13.5" thickBot="1">
      <c r="A18" s="146"/>
      <c r="B18" s="189" t="s">
        <v>34</v>
      </c>
      <c r="C18" s="313"/>
      <c r="D18" s="313"/>
      <c r="E18" s="313"/>
      <c r="F18" s="313"/>
      <c r="G18" s="313"/>
      <c r="H18" s="314"/>
      <c r="I18" s="314"/>
    </row>
    <row r="19" spans="1:9" ht="15" customHeight="1">
      <c r="A19" s="308" t="s">
        <v>176</v>
      </c>
      <c r="B19" s="309" t="s">
        <v>238</v>
      </c>
      <c r="C19" s="310"/>
      <c r="D19" s="310"/>
      <c r="E19" s="310"/>
      <c r="F19" s="310"/>
      <c r="G19" s="310"/>
      <c r="H19" s="311"/>
      <c r="I19" s="311"/>
    </row>
    <row r="20" spans="1:9" ht="12.75">
      <c r="A20" s="147"/>
      <c r="B20" s="218" t="s">
        <v>180</v>
      </c>
      <c r="C20" s="305"/>
      <c r="D20" s="305"/>
      <c r="E20" s="305"/>
      <c r="F20" s="305"/>
      <c r="G20" s="305"/>
      <c r="H20" s="306"/>
      <c r="I20" s="306"/>
    </row>
    <row r="21" spans="1:9" ht="22.5">
      <c r="A21" s="220" t="s">
        <v>181</v>
      </c>
      <c r="B21" s="152"/>
      <c r="C21" s="45"/>
      <c r="D21" s="45"/>
      <c r="E21" s="45"/>
      <c r="F21" s="45"/>
      <c r="G21" s="45"/>
      <c r="H21" s="153"/>
      <c r="I21" s="153"/>
    </row>
    <row r="22" spans="1:9" ht="12.75">
      <c r="A22" s="145"/>
      <c r="B22" s="188" t="s">
        <v>34</v>
      </c>
      <c r="C22" s="305"/>
      <c r="D22" s="305"/>
      <c r="E22" s="305"/>
      <c r="F22" s="305"/>
      <c r="G22" s="305"/>
      <c r="H22" s="306"/>
      <c r="I22" s="306"/>
    </row>
    <row r="23" spans="1:9" ht="13.5" thickBot="1">
      <c r="A23" s="256" t="s">
        <v>242</v>
      </c>
      <c r="B23" s="156"/>
      <c r="C23" s="143"/>
      <c r="D23" s="143"/>
      <c r="E23" s="143"/>
      <c r="F23" s="143"/>
      <c r="G23" s="143"/>
      <c r="H23" s="155"/>
      <c r="I23" s="155"/>
    </row>
    <row r="24" spans="1:9" ht="15" customHeight="1" thickBot="1">
      <c r="A24" s="317" t="s">
        <v>176</v>
      </c>
      <c r="B24" s="318" t="s">
        <v>237</v>
      </c>
      <c r="C24" s="319"/>
      <c r="D24" s="319"/>
      <c r="E24" s="319"/>
      <c r="F24" s="319"/>
      <c r="G24" s="319"/>
      <c r="H24" s="320"/>
      <c r="I24" s="320"/>
    </row>
    <row r="25" spans="1:9" ht="12.75">
      <c r="A25" s="321"/>
      <c r="B25" s="322" t="s">
        <v>183</v>
      </c>
      <c r="C25" s="323"/>
      <c r="D25" s="323"/>
      <c r="E25" s="323"/>
      <c r="F25" s="323"/>
      <c r="G25" s="323"/>
      <c r="H25" s="324"/>
      <c r="I25" s="324"/>
    </row>
    <row r="26" spans="1:9" ht="22.5">
      <c r="A26" s="220" t="s">
        <v>184</v>
      </c>
      <c r="B26" s="152"/>
      <c r="C26" s="45"/>
      <c r="D26" s="45"/>
      <c r="E26" s="45"/>
      <c r="F26" s="45"/>
      <c r="G26" s="45"/>
      <c r="H26" s="153"/>
      <c r="I26" s="153"/>
    </row>
    <row r="27" spans="1:9" ht="13.5" thickBot="1">
      <c r="A27" s="146"/>
      <c r="B27" s="189" t="s">
        <v>34</v>
      </c>
      <c r="C27" s="313"/>
      <c r="D27" s="313"/>
      <c r="E27" s="313"/>
      <c r="F27" s="313"/>
      <c r="G27" s="313"/>
      <c r="H27" s="314"/>
      <c r="I27" s="314"/>
    </row>
    <row r="28" spans="1:9" ht="15" customHeight="1">
      <c r="A28" s="308" t="s">
        <v>176</v>
      </c>
      <c r="B28" s="309" t="s">
        <v>238</v>
      </c>
      <c r="C28" s="310"/>
      <c r="D28" s="310"/>
      <c r="E28" s="310"/>
      <c r="F28" s="310"/>
      <c r="G28" s="310"/>
      <c r="H28" s="311"/>
      <c r="I28" s="311"/>
    </row>
    <row r="29" spans="1:9" ht="12.75">
      <c r="A29" s="147"/>
      <c r="B29" s="218" t="s">
        <v>183</v>
      </c>
      <c r="C29" s="305"/>
      <c r="D29" s="305"/>
      <c r="E29" s="305"/>
      <c r="F29" s="305"/>
      <c r="G29" s="305"/>
      <c r="H29" s="306"/>
      <c r="I29" s="306"/>
    </row>
    <row r="30" spans="1:9" ht="22.5">
      <c r="A30" s="220" t="s">
        <v>184</v>
      </c>
      <c r="B30" s="152"/>
      <c r="C30" s="45"/>
      <c r="D30" s="45"/>
      <c r="E30" s="45"/>
      <c r="F30" s="45"/>
      <c r="G30" s="45"/>
      <c r="H30" s="153"/>
      <c r="I30" s="153"/>
    </row>
    <row r="31" spans="1:9" ht="12.75">
      <c r="A31" s="145"/>
      <c r="B31" s="188" t="s">
        <v>34</v>
      </c>
      <c r="C31" s="305"/>
      <c r="D31" s="305"/>
      <c r="E31" s="305"/>
      <c r="F31" s="305"/>
      <c r="G31" s="305"/>
      <c r="H31" s="306"/>
      <c r="I31" s="306"/>
    </row>
    <row r="32" spans="1:9" ht="12.75">
      <c r="A32" s="148"/>
      <c r="B32" s="156"/>
      <c r="C32" s="143"/>
      <c r="D32" s="143"/>
      <c r="E32" s="143"/>
      <c r="F32" s="143"/>
      <c r="G32" s="143"/>
      <c r="H32" s="155"/>
      <c r="I32" s="155"/>
    </row>
    <row r="33" spans="1:9" ht="13.5" thickBot="1">
      <c r="A33" s="256" t="s">
        <v>243</v>
      </c>
      <c r="B33" s="325"/>
      <c r="C33" s="326"/>
      <c r="D33" s="326"/>
      <c r="E33" s="326"/>
      <c r="F33" s="326"/>
      <c r="G33" s="326"/>
      <c r="H33" s="327"/>
      <c r="I33" s="327"/>
    </row>
    <row r="34" spans="1:9" ht="15" customHeight="1">
      <c r="A34" s="329" t="s">
        <v>123</v>
      </c>
      <c r="B34" s="255" t="s">
        <v>237</v>
      </c>
      <c r="C34" s="315"/>
      <c r="D34" s="315"/>
      <c r="E34" s="315"/>
      <c r="F34" s="315"/>
      <c r="G34" s="315"/>
      <c r="H34" s="316"/>
      <c r="I34" s="316"/>
    </row>
    <row r="35" spans="1:9" ht="12.75">
      <c r="A35" s="145"/>
      <c r="B35" s="218" t="s">
        <v>177</v>
      </c>
      <c r="C35" s="305"/>
      <c r="D35" s="305"/>
      <c r="E35" s="305"/>
      <c r="F35" s="305"/>
      <c r="G35" s="305"/>
      <c r="H35" s="306"/>
      <c r="I35" s="306"/>
    </row>
    <row r="36" spans="1:9" ht="22.5">
      <c r="A36" s="219" t="s">
        <v>178</v>
      </c>
      <c r="B36" s="152"/>
      <c r="C36" s="45"/>
      <c r="D36" s="45"/>
      <c r="E36" s="45"/>
      <c r="F36" s="45"/>
      <c r="G36" s="45"/>
      <c r="H36" s="153"/>
      <c r="I36" s="153"/>
    </row>
    <row r="37" spans="1:9" ht="13.5" thickBot="1">
      <c r="A37" s="146"/>
      <c r="B37" s="189" t="s">
        <v>34</v>
      </c>
      <c r="C37" s="313"/>
      <c r="D37" s="313"/>
      <c r="E37" s="313"/>
      <c r="F37" s="313"/>
      <c r="G37" s="313"/>
      <c r="H37" s="314"/>
      <c r="I37" s="314"/>
    </row>
    <row r="38" spans="1:9" ht="15" customHeight="1">
      <c r="A38" s="328" t="s">
        <v>123</v>
      </c>
      <c r="B38" s="309" t="s">
        <v>238</v>
      </c>
      <c r="C38" s="310"/>
      <c r="D38" s="310"/>
      <c r="E38" s="310"/>
      <c r="F38" s="310"/>
      <c r="G38" s="310"/>
      <c r="H38" s="311"/>
      <c r="I38" s="311"/>
    </row>
    <row r="39" spans="1:9" ht="12.75">
      <c r="A39" s="145"/>
      <c r="B39" s="218" t="s">
        <v>177</v>
      </c>
      <c r="C39" s="305"/>
      <c r="D39" s="305"/>
      <c r="E39" s="305"/>
      <c r="F39" s="305"/>
      <c r="G39" s="305"/>
      <c r="H39" s="306"/>
      <c r="I39" s="306"/>
    </row>
    <row r="40" spans="1:9" ht="22.5">
      <c r="A40" s="219" t="s">
        <v>178</v>
      </c>
      <c r="B40" s="152"/>
      <c r="C40" s="45"/>
      <c r="D40" s="45"/>
      <c r="E40" s="45"/>
      <c r="F40" s="45"/>
      <c r="G40" s="45"/>
      <c r="H40" s="153"/>
      <c r="I40" s="153"/>
    </row>
    <row r="41" spans="1:9" ht="12.75">
      <c r="A41" s="145"/>
      <c r="B41" s="188" t="s">
        <v>34</v>
      </c>
      <c r="C41" s="305"/>
      <c r="D41" s="305"/>
      <c r="E41" s="305"/>
      <c r="F41" s="305"/>
      <c r="G41" s="305"/>
      <c r="H41" s="306"/>
      <c r="I41" s="306"/>
    </row>
    <row r="42" spans="1:9" ht="13.5" thickBot="1">
      <c r="A42" s="256" t="s">
        <v>244</v>
      </c>
      <c r="B42" s="154"/>
      <c r="C42" s="326"/>
      <c r="D42" s="326"/>
      <c r="E42" s="326"/>
      <c r="F42" s="326"/>
      <c r="G42" s="326"/>
      <c r="H42" s="327"/>
      <c r="I42" s="327"/>
    </row>
    <row r="43" spans="1:9" ht="15" customHeight="1">
      <c r="A43" s="329" t="s">
        <v>123</v>
      </c>
      <c r="B43" s="255" t="s">
        <v>237</v>
      </c>
      <c r="C43" s="315"/>
      <c r="D43" s="315"/>
      <c r="E43" s="315"/>
      <c r="F43" s="315"/>
      <c r="G43" s="315"/>
      <c r="H43" s="316"/>
      <c r="I43" s="316"/>
    </row>
    <row r="44" spans="1:9" ht="12.75">
      <c r="A44" s="145"/>
      <c r="B44" s="218" t="s">
        <v>180</v>
      </c>
      <c r="C44" s="305"/>
      <c r="D44" s="305"/>
      <c r="E44" s="305"/>
      <c r="F44" s="305"/>
      <c r="G44" s="305"/>
      <c r="H44" s="306"/>
      <c r="I44" s="306"/>
    </row>
    <row r="45" spans="1:9" ht="22.5">
      <c r="A45" s="220" t="s">
        <v>181</v>
      </c>
      <c r="B45" s="152"/>
      <c r="C45" s="45"/>
      <c r="D45" s="45"/>
      <c r="E45" s="45"/>
      <c r="F45" s="45"/>
      <c r="G45" s="45"/>
      <c r="H45" s="153"/>
      <c r="I45" s="153"/>
    </row>
    <row r="46" spans="1:9" ht="13.5" thickBot="1">
      <c r="A46" s="146"/>
      <c r="B46" s="189" t="s">
        <v>34</v>
      </c>
      <c r="C46" s="313"/>
      <c r="D46" s="313"/>
      <c r="E46" s="313"/>
      <c r="F46" s="313"/>
      <c r="G46" s="313"/>
      <c r="H46" s="314"/>
      <c r="I46" s="314"/>
    </row>
    <row r="47" spans="1:9" ht="15" customHeight="1">
      <c r="A47" s="328" t="s">
        <v>123</v>
      </c>
      <c r="B47" s="309" t="s">
        <v>238</v>
      </c>
      <c r="C47" s="310"/>
      <c r="D47" s="310"/>
      <c r="E47" s="310"/>
      <c r="F47" s="310"/>
      <c r="G47" s="310"/>
      <c r="H47" s="311"/>
      <c r="I47" s="311"/>
    </row>
    <row r="48" spans="1:9" ht="12.75">
      <c r="A48" s="147"/>
      <c r="B48" s="218" t="s">
        <v>180</v>
      </c>
      <c r="C48" s="305"/>
      <c r="D48" s="305"/>
      <c r="E48" s="305"/>
      <c r="F48" s="305"/>
      <c r="G48" s="305"/>
      <c r="H48" s="306"/>
      <c r="I48" s="306"/>
    </row>
    <row r="49" spans="1:9" ht="22.5">
      <c r="A49" s="220" t="s">
        <v>181</v>
      </c>
      <c r="B49" s="152"/>
      <c r="C49" s="45"/>
      <c r="D49" s="45"/>
      <c r="E49" s="45"/>
      <c r="F49" s="45"/>
      <c r="G49" s="45"/>
      <c r="H49" s="153"/>
      <c r="I49" s="153"/>
    </row>
    <row r="50" spans="1:9" ht="12.75">
      <c r="A50" s="145"/>
      <c r="B50" s="188" t="s">
        <v>34</v>
      </c>
      <c r="C50" s="305"/>
      <c r="D50" s="305"/>
      <c r="E50" s="305"/>
      <c r="F50" s="305"/>
      <c r="G50" s="305"/>
      <c r="H50" s="306"/>
      <c r="I50" s="306"/>
    </row>
    <row r="51" spans="1:9" ht="13.5" thickBot="1">
      <c r="A51" s="256" t="s">
        <v>245</v>
      </c>
      <c r="B51" s="325"/>
      <c r="C51" s="326"/>
      <c r="D51" s="326"/>
      <c r="E51" s="326"/>
      <c r="F51" s="326"/>
      <c r="G51" s="326"/>
      <c r="H51" s="327"/>
      <c r="I51" s="327"/>
    </row>
    <row r="52" spans="1:9" ht="15" customHeight="1">
      <c r="A52" s="329" t="s">
        <v>123</v>
      </c>
      <c r="B52" s="255" t="s">
        <v>237</v>
      </c>
      <c r="C52" s="315"/>
      <c r="D52" s="315"/>
      <c r="E52" s="315"/>
      <c r="F52" s="315"/>
      <c r="G52" s="315"/>
      <c r="H52" s="316"/>
      <c r="I52" s="316"/>
    </row>
    <row r="53" spans="1:9" ht="12.75">
      <c r="A53" s="145"/>
      <c r="B53" s="218" t="s">
        <v>183</v>
      </c>
      <c r="C53" s="305"/>
      <c r="D53" s="305"/>
      <c r="E53" s="305"/>
      <c r="F53" s="305"/>
      <c r="G53" s="305"/>
      <c r="H53" s="306"/>
      <c r="I53" s="306"/>
    </row>
    <row r="54" spans="1:9" ht="22.5">
      <c r="A54" s="220" t="s">
        <v>184</v>
      </c>
      <c r="B54" s="152"/>
      <c r="C54" s="45"/>
      <c r="D54" s="45"/>
      <c r="E54" s="45"/>
      <c r="F54" s="45"/>
      <c r="G54" s="45"/>
      <c r="H54" s="153"/>
      <c r="I54" s="153"/>
    </row>
    <row r="55" spans="1:9" ht="13.5" thickBot="1">
      <c r="A55" s="146"/>
      <c r="B55" s="189" t="s">
        <v>34</v>
      </c>
      <c r="C55" s="313"/>
      <c r="D55" s="313"/>
      <c r="E55" s="313"/>
      <c r="F55" s="313"/>
      <c r="G55" s="313"/>
      <c r="H55" s="314"/>
      <c r="I55" s="314"/>
    </row>
    <row r="56" spans="1:9" ht="15" customHeight="1">
      <c r="A56" s="328" t="s">
        <v>123</v>
      </c>
      <c r="B56" s="309" t="s">
        <v>238</v>
      </c>
      <c r="C56" s="310"/>
      <c r="D56" s="310"/>
      <c r="E56" s="310"/>
      <c r="F56" s="310"/>
      <c r="G56" s="310"/>
      <c r="H56" s="311"/>
      <c r="I56" s="311"/>
    </row>
    <row r="57" spans="1:9" ht="12.75">
      <c r="A57" s="147"/>
      <c r="B57" s="218" t="s">
        <v>183</v>
      </c>
      <c r="C57" s="305"/>
      <c r="D57" s="305"/>
      <c r="E57" s="305"/>
      <c r="F57" s="305"/>
      <c r="G57" s="305"/>
      <c r="H57" s="306"/>
      <c r="I57" s="306"/>
    </row>
    <row r="58" spans="1:9" ht="22.5">
      <c r="A58" s="220" t="s">
        <v>184</v>
      </c>
      <c r="B58" s="152"/>
      <c r="C58" s="45"/>
      <c r="D58" s="45"/>
      <c r="E58" s="45"/>
      <c r="F58" s="45"/>
      <c r="G58" s="45"/>
      <c r="H58" s="153"/>
      <c r="I58" s="153"/>
    </row>
    <row r="59" spans="1:9" ht="12.75">
      <c r="A59" s="145"/>
      <c r="B59" s="188" t="s">
        <v>34</v>
      </c>
      <c r="C59" s="305"/>
      <c r="D59" s="305"/>
      <c r="E59" s="305"/>
      <c r="F59" s="305"/>
      <c r="G59" s="305"/>
      <c r="H59" s="306"/>
      <c r="I59" s="306"/>
    </row>
    <row r="60" spans="1:9" ht="12.75">
      <c r="A60" s="148"/>
      <c r="B60" s="156"/>
      <c r="C60" s="143"/>
      <c r="D60" s="143"/>
      <c r="E60" s="143"/>
      <c r="F60" s="143"/>
      <c r="G60" s="143"/>
      <c r="H60" s="155"/>
      <c r="I60" s="155"/>
    </row>
    <row r="61" spans="1:9" ht="13.5" thickBot="1">
      <c r="A61" s="256" t="s">
        <v>246</v>
      </c>
      <c r="B61" s="325"/>
      <c r="C61" s="326"/>
      <c r="D61" s="326"/>
      <c r="E61" s="326"/>
      <c r="F61" s="326"/>
      <c r="G61" s="326"/>
      <c r="H61" s="327"/>
      <c r="I61" s="327"/>
    </row>
    <row r="62" spans="1:9" ht="15" customHeight="1">
      <c r="A62" s="312" t="s">
        <v>182</v>
      </c>
      <c r="B62" s="255" t="s">
        <v>237</v>
      </c>
      <c r="C62" s="315"/>
      <c r="D62" s="315"/>
      <c r="E62" s="315"/>
      <c r="F62" s="315"/>
      <c r="G62" s="315"/>
      <c r="H62" s="316"/>
      <c r="I62" s="316"/>
    </row>
    <row r="63" spans="1:9" ht="12.75">
      <c r="A63" s="145"/>
      <c r="B63" s="218" t="s">
        <v>177</v>
      </c>
      <c r="C63" s="305"/>
      <c r="D63" s="305"/>
      <c r="E63" s="305"/>
      <c r="F63" s="305"/>
      <c r="G63" s="305"/>
      <c r="H63" s="306"/>
      <c r="I63" s="306"/>
    </row>
    <row r="64" spans="1:9" ht="22.5">
      <c r="A64" s="219" t="s">
        <v>178</v>
      </c>
      <c r="B64" s="152"/>
      <c r="C64" s="45"/>
      <c r="D64" s="45"/>
      <c r="E64" s="45"/>
      <c r="F64" s="45"/>
      <c r="G64" s="45"/>
      <c r="H64" s="153"/>
      <c r="I64" s="153"/>
    </row>
    <row r="65" spans="1:9" ht="13.5" thickBot="1">
      <c r="A65" s="146"/>
      <c r="B65" s="189" t="s">
        <v>34</v>
      </c>
      <c r="C65" s="313"/>
      <c r="D65" s="313"/>
      <c r="E65" s="313"/>
      <c r="F65" s="313"/>
      <c r="G65" s="313"/>
      <c r="H65" s="314"/>
      <c r="I65" s="314"/>
    </row>
    <row r="66" spans="1:9" ht="15" customHeight="1">
      <c r="A66" s="330" t="s">
        <v>182</v>
      </c>
      <c r="B66" s="309" t="s">
        <v>238</v>
      </c>
      <c r="C66" s="310"/>
      <c r="D66" s="310"/>
      <c r="E66" s="310"/>
      <c r="F66" s="310"/>
      <c r="G66" s="310"/>
      <c r="H66" s="311"/>
      <c r="I66" s="311"/>
    </row>
    <row r="67" spans="1:12" ht="12.75">
      <c r="A67" s="145"/>
      <c r="B67" s="218" t="s">
        <v>177</v>
      </c>
      <c r="C67" s="305"/>
      <c r="D67" s="305"/>
      <c r="E67" s="305"/>
      <c r="F67" s="305"/>
      <c r="G67" s="305"/>
      <c r="H67" s="306"/>
      <c r="I67" s="306"/>
      <c r="J67" s="46"/>
      <c r="K67" s="46"/>
      <c r="L67" s="46"/>
    </row>
    <row r="68" spans="1:9" ht="22.5">
      <c r="A68" s="219" t="s">
        <v>178</v>
      </c>
      <c r="B68" s="152"/>
      <c r="C68" s="45"/>
      <c r="D68" s="45"/>
      <c r="E68" s="45"/>
      <c r="F68" s="45"/>
      <c r="G68" s="45"/>
      <c r="H68" s="153"/>
      <c r="I68" s="153"/>
    </row>
    <row r="69" spans="1:13" ht="12.75">
      <c r="A69" s="145"/>
      <c r="B69" s="188" t="s">
        <v>34</v>
      </c>
      <c r="C69" s="305"/>
      <c r="D69" s="305"/>
      <c r="E69" s="305"/>
      <c r="F69" s="305"/>
      <c r="G69" s="305"/>
      <c r="H69" s="306"/>
      <c r="I69" s="306"/>
      <c r="J69" s="46"/>
      <c r="K69" s="46"/>
      <c r="L69" s="46"/>
      <c r="M69" s="46"/>
    </row>
    <row r="70" spans="1:9" ht="13.5" thickBot="1">
      <c r="A70" s="256" t="s">
        <v>247</v>
      </c>
      <c r="B70" s="154"/>
      <c r="C70" s="326"/>
      <c r="D70" s="326"/>
      <c r="E70" s="326"/>
      <c r="F70" s="326"/>
      <c r="G70" s="326"/>
      <c r="H70" s="327"/>
      <c r="I70" s="327"/>
    </row>
    <row r="71" spans="1:9" ht="15" customHeight="1">
      <c r="A71" s="331" t="s">
        <v>182</v>
      </c>
      <c r="B71" s="255" t="s">
        <v>237</v>
      </c>
      <c r="C71" s="315"/>
      <c r="D71" s="315"/>
      <c r="E71" s="315"/>
      <c r="F71" s="315"/>
      <c r="G71" s="315"/>
      <c r="H71" s="316"/>
      <c r="I71" s="316"/>
    </row>
    <row r="72" spans="1:9" ht="12.75">
      <c r="A72" s="145"/>
      <c r="B72" s="218" t="s">
        <v>180</v>
      </c>
      <c r="C72" s="305"/>
      <c r="D72" s="305"/>
      <c r="E72" s="305"/>
      <c r="F72" s="305"/>
      <c r="G72" s="305"/>
      <c r="H72" s="306"/>
      <c r="I72" s="306"/>
    </row>
    <row r="73" spans="1:9" ht="22.5">
      <c r="A73" s="220" t="s">
        <v>181</v>
      </c>
      <c r="B73" s="152"/>
      <c r="C73" s="45"/>
      <c r="D73" s="45"/>
      <c r="E73" s="45"/>
      <c r="F73" s="45"/>
      <c r="G73" s="45"/>
      <c r="H73" s="153"/>
      <c r="I73" s="153"/>
    </row>
    <row r="74" spans="1:9" ht="13.5" thickBot="1">
      <c r="A74" s="146"/>
      <c r="B74" s="189" t="s">
        <v>34</v>
      </c>
      <c r="C74" s="313"/>
      <c r="D74" s="313"/>
      <c r="E74" s="313"/>
      <c r="F74" s="313"/>
      <c r="G74" s="313"/>
      <c r="H74" s="314"/>
      <c r="I74" s="314"/>
    </row>
    <row r="75" spans="1:9" ht="15" customHeight="1">
      <c r="A75" s="330" t="s">
        <v>182</v>
      </c>
      <c r="B75" s="309" t="s">
        <v>238</v>
      </c>
      <c r="C75" s="310"/>
      <c r="D75" s="310"/>
      <c r="E75" s="310"/>
      <c r="F75" s="310"/>
      <c r="G75" s="310"/>
      <c r="H75" s="311"/>
      <c r="I75" s="311"/>
    </row>
    <row r="76" spans="1:9" ht="12.75">
      <c r="A76" s="147"/>
      <c r="B76" s="218" t="s">
        <v>180</v>
      </c>
      <c r="C76" s="305"/>
      <c r="D76" s="305"/>
      <c r="E76" s="305"/>
      <c r="F76" s="305"/>
      <c r="G76" s="305"/>
      <c r="H76" s="306"/>
      <c r="I76" s="306"/>
    </row>
    <row r="77" spans="1:9" ht="22.5">
      <c r="A77" s="220" t="s">
        <v>181</v>
      </c>
      <c r="B77" s="152"/>
      <c r="C77" s="45"/>
      <c r="D77" s="45"/>
      <c r="E77" s="45"/>
      <c r="F77" s="45"/>
      <c r="G77" s="45"/>
      <c r="H77" s="153"/>
      <c r="I77" s="153"/>
    </row>
    <row r="78" spans="1:9" ht="12.75">
      <c r="A78" s="145"/>
      <c r="B78" s="190" t="s">
        <v>34</v>
      </c>
      <c r="C78" s="305"/>
      <c r="D78" s="305"/>
      <c r="E78" s="305"/>
      <c r="F78" s="305"/>
      <c r="G78" s="305"/>
      <c r="H78" s="306"/>
      <c r="I78" s="306"/>
    </row>
    <row r="79" spans="1:9" ht="13.5" thickBot="1">
      <c r="A79" s="256" t="s">
        <v>248</v>
      </c>
      <c r="B79" s="325"/>
      <c r="C79" s="142"/>
      <c r="D79" s="142"/>
      <c r="E79" s="142"/>
      <c r="F79" s="142"/>
      <c r="G79" s="142"/>
      <c r="H79" s="157"/>
      <c r="I79" s="157"/>
    </row>
    <row r="80" spans="1:9" ht="15" customHeight="1">
      <c r="A80" s="331" t="s">
        <v>182</v>
      </c>
      <c r="B80" s="255" t="s">
        <v>237</v>
      </c>
      <c r="C80" s="315"/>
      <c r="D80" s="315"/>
      <c r="E80" s="315"/>
      <c r="F80" s="315"/>
      <c r="G80" s="315"/>
      <c r="H80" s="316"/>
      <c r="I80" s="316"/>
    </row>
    <row r="81" spans="1:9" ht="12.75">
      <c r="A81" s="145"/>
      <c r="B81" s="218" t="s">
        <v>183</v>
      </c>
      <c r="C81" s="305"/>
      <c r="D81" s="305"/>
      <c r="E81" s="305"/>
      <c r="F81" s="305"/>
      <c r="G81" s="305"/>
      <c r="H81" s="306"/>
      <c r="I81" s="306"/>
    </row>
    <row r="82" spans="1:9" ht="22.5">
      <c r="A82" s="220" t="s">
        <v>184</v>
      </c>
      <c r="B82" s="152"/>
      <c r="C82" s="45"/>
      <c r="D82" s="45"/>
      <c r="E82" s="45"/>
      <c r="F82" s="45"/>
      <c r="G82" s="45"/>
      <c r="H82" s="153"/>
      <c r="I82" s="153"/>
    </row>
    <row r="83" spans="1:9" ht="13.5" thickBot="1">
      <c r="A83" s="146"/>
      <c r="B83" s="189" t="s">
        <v>34</v>
      </c>
      <c r="C83" s="313"/>
      <c r="D83" s="313"/>
      <c r="E83" s="313"/>
      <c r="F83" s="313"/>
      <c r="G83" s="313"/>
      <c r="H83" s="314"/>
      <c r="I83" s="314"/>
    </row>
    <row r="84" spans="1:9" ht="15" customHeight="1">
      <c r="A84" s="330" t="s">
        <v>182</v>
      </c>
      <c r="B84" s="309" t="s">
        <v>238</v>
      </c>
      <c r="C84" s="310"/>
      <c r="D84" s="310"/>
      <c r="E84" s="310"/>
      <c r="F84" s="310"/>
      <c r="G84" s="310"/>
      <c r="H84" s="311"/>
      <c r="I84" s="311"/>
    </row>
    <row r="85" spans="1:9" ht="12.75">
      <c r="A85" s="147"/>
      <c r="B85" s="218" t="s">
        <v>183</v>
      </c>
      <c r="C85" s="305"/>
      <c r="D85" s="305"/>
      <c r="E85" s="305"/>
      <c r="F85" s="305"/>
      <c r="G85" s="305"/>
      <c r="H85" s="306"/>
      <c r="I85" s="306"/>
    </row>
    <row r="86" spans="1:9" ht="22.5">
      <c r="A86" s="220" t="s">
        <v>184</v>
      </c>
      <c r="B86" s="152"/>
      <c r="C86" s="45"/>
      <c r="D86" s="45"/>
      <c r="E86" s="45"/>
      <c r="F86" s="45"/>
      <c r="G86" s="45"/>
      <c r="H86" s="153"/>
      <c r="I86" s="153"/>
    </row>
    <row r="87" spans="1:9" ht="13.5" thickBot="1">
      <c r="A87" s="145"/>
      <c r="B87" s="189" t="s">
        <v>34</v>
      </c>
      <c r="C87" s="305"/>
      <c r="D87" s="305"/>
      <c r="E87" s="305"/>
      <c r="F87" s="305"/>
      <c r="G87" s="305"/>
      <c r="H87" s="306"/>
      <c r="I87" s="306"/>
    </row>
    <row r="88" spans="1:9" ht="14.25" customHeight="1">
      <c r="A88" s="258">
        <v>2</v>
      </c>
      <c r="B88" s="257" t="s">
        <v>623</v>
      </c>
      <c r="C88" s="158"/>
      <c r="D88" s="158"/>
      <c r="E88" s="158"/>
      <c r="F88" s="158"/>
      <c r="G88" s="158"/>
      <c r="H88" s="158"/>
      <c r="I88" s="238"/>
    </row>
    <row r="89" spans="1:9" ht="12.75">
      <c r="A89" s="137"/>
      <c r="B89" s="210" t="s">
        <v>239</v>
      </c>
      <c r="C89" s="305"/>
      <c r="D89" s="305"/>
      <c r="E89" s="305"/>
      <c r="F89" s="305"/>
      <c r="G89" s="305"/>
      <c r="H89" s="306"/>
      <c r="I89" s="306"/>
    </row>
    <row r="90" spans="1:9" ht="15" customHeight="1" thickBot="1">
      <c r="A90" s="258">
        <v>3</v>
      </c>
      <c r="B90" s="260" t="s">
        <v>249</v>
      </c>
      <c r="C90" s="158"/>
      <c r="D90" s="158"/>
      <c r="E90" s="158"/>
      <c r="F90" s="158"/>
      <c r="G90" s="158"/>
      <c r="H90" s="158"/>
      <c r="I90" s="238"/>
    </row>
    <row r="91" spans="1:9" ht="12.75">
      <c r="A91" s="261"/>
      <c r="B91" s="259" t="s">
        <v>250</v>
      </c>
      <c r="C91" s="305"/>
      <c r="D91" s="305"/>
      <c r="E91" s="305"/>
      <c r="F91" s="305"/>
      <c r="G91" s="305"/>
      <c r="H91" s="306"/>
      <c r="I91" s="306"/>
    </row>
    <row r="92" spans="1:9" ht="12.75">
      <c r="A92" s="262"/>
      <c r="B92" s="264"/>
      <c r="C92" s="265"/>
      <c r="D92" s="266"/>
      <c r="E92" s="266"/>
      <c r="F92" s="266"/>
      <c r="G92" s="266"/>
      <c r="H92" s="266"/>
      <c r="I92" s="269"/>
    </row>
    <row r="93" spans="1:9" ht="13.5" thickBot="1">
      <c r="A93" s="263"/>
      <c r="B93" s="139" t="s">
        <v>255</v>
      </c>
      <c r="C93" s="307"/>
      <c r="D93" s="267"/>
      <c r="E93" s="267"/>
      <c r="F93" s="267"/>
      <c r="G93" s="267"/>
      <c r="H93" s="267"/>
      <c r="I93" s="268"/>
    </row>
    <row r="94" spans="1:9" ht="13.5" thickBot="1">
      <c r="A94" s="160"/>
      <c r="B94" s="161"/>
      <c r="C94" s="162"/>
      <c r="D94" s="159"/>
      <c r="E94" s="159"/>
      <c r="F94" s="159"/>
      <c r="G94" s="159"/>
      <c r="H94" s="159"/>
      <c r="I94" s="239"/>
    </row>
  </sheetData>
  <sheetProtection password="E449" sheet="1"/>
  <mergeCells count="2">
    <mergeCell ref="A2:B2"/>
    <mergeCell ref="A1:C1"/>
  </mergeCells>
  <printOptions/>
  <pageMargins left="0.5511811023622047" right="0.5511811023622047" top="0.31496062992125984" bottom="0.31496062992125984" header="0.5118110236220472" footer="0.5118110236220472"/>
  <pageSetup horizontalDpi="600" verticalDpi="600" orientation="landscape" paperSize="17" r:id="rId1"/>
  <headerFooter differentFirst="1" alignWithMargins="0">
    <oddHeader>&amp;R 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D77" sqref="D77"/>
    </sheetView>
  </sheetViews>
  <sheetFormatPr defaultColWidth="9.140625" defaultRowHeight="12.75"/>
  <cols>
    <col min="1" max="1" width="16.7109375" style="0" customWidth="1"/>
    <col min="2" max="2" width="24.8515625" style="0" customWidth="1"/>
    <col min="3" max="10" width="21.140625" style="0" customWidth="1"/>
    <col min="11" max="11" width="11.00390625" style="0" bestFit="1" customWidth="1"/>
    <col min="13" max="13" width="11.00390625" style="0" bestFit="1" customWidth="1"/>
    <col min="15" max="15" width="11.00390625" style="0" bestFit="1" customWidth="1"/>
    <col min="17" max="17" width="11.00390625" style="0" bestFit="1" customWidth="1"/>
    <col min="19" max="19" width="11.00390625" style="0" bestFit="1" customWidth="1"/>
  </cols>
  <sheetData>
    <row r="1" spans="1:5" ht="15">
      <c r="A1" s="174" t="s">
        <v>8</v>
      </c>
      <c r="B1" s="36"/>
      <c r="C1" s="36"/>
      <c r="D1" s="36"/>
      <c r="E1" s="36"/>
    </row>
    <row r="2" spans="1:5" ht="15.75" thickBot="1">
      <c r="A2" s="36"/>
      <c r="B2" s="36"/>
      <c r="C2" s="36"/>
      <c r="D2" s="36"/>
      <c r="E2" s="36"/>
    </row>
    <row r="3" spans="1:7" ht="15.75" thickBot="1">
      <c r="A3" s="191" t="s">
        <v>5</v>
      </c>
      <c r="B3" s="786" t="s">
        <v>0</v>
      </c>
      <c r="C3" s="787"/>
      <c r="D3" s="787"/>
      <c r="E3" s="787"/>
      <c r="F3" s="787"/>
      <c r="G3" s="788"/>
    </row>
    <row r="4" spans="1:7" ht="17.25" customHeight="1" thickBot="1">
      <c r="A4" s="665">
        <v>1</v>
      </c>
      <c r="B4" s="666" t="s">
        <v>36</v>
      </c>
      <c r="C4" s="677" t="s">
        <v>185</v>
      </c>
      <c r="D4" s="677" t="s">
        <v>186</v>
      </c>
      <c r="E4" s="677" t="s">
        <v>187</v>
      </c>
      <c r="F4" s="678" t="s">
        <v>694</v>
      </c>
      <c r="G4" s="678" t="s">
        <v>37</v>
      </c>
    </row>
    <row r="5" spans="1:7" ht="17.25" customHeight="1">
      <c r="A5" s="669"/>
      <c r="B5" s="670" t="s">
        <v>693</v>
      </c>
      <c r="C5" s="671"/>
      <c r="D5" s="671"/>
      <c r="E5" s="671"/>
      <c r="F5" s="672"/>
      <c r="G5" s="673"/>
    </row>
    <row r="6" spans="1:7" ht="15">
      <c r="A6" s="2"/>
      <c r="B6" s="667" t="s">
        <v>188</v>
      </c>
      <c r="C6" s="353"/>
      <c r="D6" s="353"/>
      <c r="E6" s="353"/>
      <c r="F6" s="353"/>
      <c r="G6" s="674"/>
    </row>
    <row r="7" spans="1:7" ht="15">
      <c r="A7" s="2"/>
      <c r="B7" s="667" t="s">
        <v>189</v>
      </c>
      <c r="C7" s="353"/>
      <c r="D7" s="353"/>
      <c r="E7" s="353"/>
      <c r="F7" s="353"/>
      <c r="G7" s="674"/>
    </row>
    <row r="8" spans="1:7" ht="15">
      <c r="A8" s="2"/>
      <c r="B8" s="667" t="s">
        <v>190</v>
      </c>
      <c r="C8" s="353"/>
      <c r="D8" s="353"/>
      <c r="E8" s="353"/>
      <c r="F8" s="353"/>
      <c r="G8" s="674"/>
    </row>
    <row r="9" spans="1:7" ht="15">
      <c r="A9" s="2"/>
      <c r="B9" s="667" t="s">
        <v>191</v>
      </c>
      <c r="C9" s="353"/>
      <c r="D9" s="353"/>
      <c r="E9" s="353"/>
      <c r="F9" s="353"/>
      <c r="G9" s="674"/>
    </row>
    <row r="10" spans="1:7" ht="15">
      <c r="A10" s="2"/>
      <c r="B10" s="667" t="s">
        <v>192</v>
      </c>
      <c r="C10" s="353"/>
      <c r="D10" s="353"/>
      <c r="E10" s="353"/>
      <c r="F10" s="353"/>
      <c r="G10" s="674"/>
    </row>
    <row r="11" spans="1:7" ht="15">
      <c r="A11" s="108"/>
      <c r="B11" s="668" t="s">
        <v>193</v>
      </c>
      <c r="C11" s="353"/>
      <c r="D11" s="353"/>
      <c r="E11" s="353"/>
      <c r="F11" s="353"/>
      <c r="G11" s="674"/>
    </row>
    <row r="12" spans="1:7" ht="15">
      <c r="A12" s="108"/>
      <c r="B12" s="668" t="s">
        <v>194</v>
      </c>
      <c r="C12" s="353"/>
      <c r="D12" s="353"/>
      <c r="E12" s="353"/>
      <c r="F12" s="353"/>
      <c r="G12" s="674"/>
    </row>
    <row r="13" spans="1:7" ht="15">
      <c r="A13" s="108"/>
      <c r="B13" s="668" t="s">
        <v>195</v>
      </c>
      <c r="C13" s="353"/>
      <c r="D13" s="353"/>
      <c r="E13" s="353"/>
      <c r="F13" s="353"/>
      <c r="G13" s="674"/>
    </row>
    <row r="14" spans="1:7" ht="15">
      <c r="A14" s="108"/>
      <c r="B14" s="668" t="s">
        <v>196</v>
      </c>
      <c r="C14" s="353"/>
      <c r="D14" s="353"/>
      <c r="E14" s="353"/>
      <c r="F14" s="353"/>
      <c r="G14" s="674"/>
    </row>
    <row r="15" spans="1:7" ht="15" thickBot="1">
      <c r="A15" s="109"/>
      <c r="B15" s="675" t="s">
        <v>197</v>
      </c>
      <c r="C15" s="354"/>
      <c r="D15" s="354"/>
      <c r="E15" s="354"/>
      <c r="F15" s="354"/>
      <c r="G15" s="676"/>
    </row>
    <row r="16" ht="15">
      <c r="A16" s="221" t="s">
        <v>256</v>
      </c>
    </row>
    <row r="17" ht="14.25">
      <c r="A17" s="92"/>
    </row>
    <row r="18" ht="14.25">
      <c r="A18" s="92"/>
    </row>
    <row r="19" ht="15" thickBot="1">
      <c r="A19" s="92"/>
    </row>
    <row r="20" spans="1:10" ht="12.75">
      <c r="A20" s="110"/>
      <c r="B20" s="111"/>
      <c r="C20" s="107"/>
      <c r="D20" s="107"/>
      <c r="E20" s="107"/>
      <c r="F20" s="107"/>
      <c r="G20" s="107"/>
      <c r="H20" s="107"/>
      <c r="I20" s="107"/>
      <c r="J20" s="107"/>
    </row>
    <row r="21" spans="1:10" ht="26.25">
      <c r="A21" s="4">
        <v>2</v>
      </c>
      <c r="B21" s="173" t="s">
        <v>38</v>
      </c>
      <c r="C21" s="222" t="s">
        <v>225</v>
      </c>
      <c r="D21" s="222" t="s">
        <v>627</v>
      </c>
      <c r="E21" s="222" t="s">
        <v>628</v>
      </c>
      <c r="F21" s="222" t="s">
        <v>226</v>
      </c>
      <c r="G21" s="140" t="s">
        <v>79</v>
      </c>
      <c r="H21" s="140" t="s">
        <v>80</v>
      </c>
      <c r="I21" s="140" t="s">
        <v>81</v>
      </c>
      <c r="J21" s="222" t="s">
        <v>198</v>
      </c>
    </row>
    <row r="22" spans="1:10" ht="26.25">
      <c r="A22" s="628"/>
      <c r="B22" s="629" t="s">
        <v>630</v>
      </c>
      <c r="C22" s="630"/>
      <c r="D22" s="631"/>
      <c r="E22" s="631"/>
      <c r="F22" s="631"/>
      <c r="G22" s="631"/>
      <c r="H22" s="631"/>
      <c r="I22" s="631"/>
      <c r="J22" s="631"/>
    </row>
    <row r="23" spans="1:10" ht="12.75">
      <c r="A23" s="628"/>
      <c r="B23" s="632" t="s">
        <v>631</v>
      </c>
      <c r="C23" s="630"/>
      <c r="D23" s="631"/>
      <c r="E23" s="631"/>
      <c r="F23" s="631"/>
      <c r="G23" s="631"/>
      <c r="H23" s="631"/>
      <c r="I23" s="631"/>
      <c r="J23" s="631"/>
    </row>
    <row r="24" spans="1:10" ht="12.75">
      <c r="A24" s="628"/>
      <c r="B24" s="632" t="s">
        <v>632</v>
      </c>
      <c r="C24" s="630"/>
      <c r="D24" s="631"/>
      <c r="E24" s="631"/>
      <c r="F24" s="631"/>
      <c r="G24" s="631"/>
      <c r="H24" s="631"/>
      <c r="I24" s="631"/>
      <c r="J24" s="631"/>
    </row>
    <row r="25" spans="1:10" ht="25.5" customHeight="1">
      <c r="A25" s="628"/>
      <c r="B25" s="629" t="s">
        <v>633</v>
      </c>
      <c r="C25" s="630"/>
      <c r="D25" s="631"/>
      <c r="E25" s="631"/>
      <c r="F25" s="631"/>
      <c r="G25" s="631"/>
      <c r="H25" s="631"/>
      <c r="I25" s="631"/>
      <c r="J25" s="631"/>
    </row>
    <row r="26" spans="1:10" ht="12.75">
      <c r="A26" s="628"/>
      <c r="B26" s="633" t="s">
        <v>634</v>
      </c>
      <c r="C26" s="630"/>
      <c r="D26" s="631"/>
      <c r="E26" s="631"/>
      <c r="F26" s="631"/>
      <c r="G26" s="631"/>
      <c r="H26" s="631"/>
      <c r="I26" s="631"/>
      <c r="J26" s="631"/>
    </row>
    <row r="27" spans="1:10" ht="12.75">
      <c r="A27" s="628"/>
      <c r="B27" s="633" t="s">
        <v>635</v>
      </c>
      <c r="C27" s="630"/>
      <c r="D27" s="631"/>
      <c r="E27" s="631"/>
      <c r="F27" s="631"/>
      <c r="G27" s="631"/>
      <c r="H27" s="631"/>
      <c r="I27" s="631"/>
      <c r="J27" s="631"/>
    </row>
    <row r="28" spans="1:10" ht="12.75">
      <c r="A28" s="628"/>
      <c r="B28" s="633" t="s">
        <v>636</v>
      </c>
      <c r="C28" s="630"/>
      <c r="D28" s="631"/>
      <c r="E28" s="631"/>
      <c r="F28" s="631"/>
      <c r="G28" s="631"/>
      <c r="H28" s="631"/>
      <c r="I28" s="631"/>
      <c r="J28" s="631"/>
    </row>
    <row r="29" spans="1:10" ht="12.75">
      <c r="A29" s="628"/>
      <c r="B29" s="634" t="s">
        <v>637</v>
      </c>
      <c r="C29" s="630"/>
      <c r="D29" s="631"/>
      <c r="E29" s="631"/>
      <c r="F29" s="631"/>
      <c r="G29" s="631"/>
      <c r="H29" s="631"/>
      <c r="I29" s="631"/>
      <c r="J29" s="631"/>
    </row>
    <row r="30" spans="1:10" ht="12.75">
      <c r="A30" s="628"/>
      <c r="B30" s="633" t="s">
        <v>638</v>
      </c>
      <c r="C30" s="630"/>
      <c r="D30" s="631"/>
      <c r="E30" s="631"/>
      <c r="F30" s="631"/>
      <c r="G30" s="631"/>
      <c r="H30" s="631"/>
      <c r="I30" s="631"/>
      <c r="J30" s="631"/>
    </row>
    <row r="31" spans="1:10" ht="12.75">
      <c r="A31" s="628"/>
      <c r="B31" s="633" t="s">
        <v>639</v>
      </c>
      <c r="C31" s="630"/>
      <c r="D31" s="631"/>
      <c r="E31" s="631"/>
      <c r="F31" s="631"/>
      <c r="G31" s="631"/>
      <c r="H31" s="631"/>
      <c r="I31" s="631"/>
      <c r="J31" s="631"/>
    </row>
    <row r="32" spans="1:10" ht="12.75">
      <c r="A32" s="628"/>
      <c r="B32" s="633" t="s">
        <v>640</v>
      </c>
      <c r="C32" s="630"/>
      <c r="D32" s="631"/>
      <c r="E32" s="631"/>
      <c r="F32" s="631"/>
      <c r="G32" s="631"/>
      <c r="H32" s="631"/>
      <c r="I32" s="631"/>
      <c r="J32" s="631"/>
    </row>
    <row r="33" spans="1:10" ht="12.75">
      <c r="A33" s="628"/>
      <c r="B33" s="633" t="s">
        <v>641</v>
      </c>
      <c r="C33" s="630"/>
      <c r="D33" s="631"/>
      <c r="E33" s="631"/>
      <c r="F33" s="631"/>
      <c r="G33" s="631"/>
      <c r="H33" s="631"/>
      <c r="I33" s="631"/>
      <c r="J33" s="631"/>
    </row>
    <row r="34" spans="1:10" ht="12.75">
      <c r="A34" s="628"/>
      <c r="B34" s="633" t="s">
        <v>642</v>
      </c>
      <c r="C34" s="630"/>
      <c r="D34" s="631"/>
      <c r="E34" s="631"/>
      <c r="F34" s="631"/>
      <c r="G34" s="631"/>
      <c r="H34" s="631"/>
      <c r="I34" s="631"/>
      <c r="J34" s="631"/>
    </row>
    <row r="35" spans="1:10" ht="12.75">
      <c r="A35" s="628"/>
      <c r="B35" s="633" t="s">
        <v>643</v>
      </c>
      <c r="C35" s="630"/>
      <c r="D35" s="631"/>
      <c r="E35" s="631"/>
      <c r="F35" s="631"/>
      <c r="G35" s="631"/>
      <c r="H35" s="631"/>
      <c r="I35" s="631"/>
      <c r="J35" s="631"/>
    </row>
    <row r="36" spans="1:10" ht="12.75">
      <c r="A36" s="628"/>
      <c r="B36" s="633" t="s">
        <v>644</v>
      </c>
      <c r="C36" s="630"/>
      <c r="D36" s="631"/>
      <c r="E36" s="631"/>
      <c r="F36" s="631"/>
      <c r="G36" s="631"/>
      <c r="H36" s="631"/>
      <c r="I36" s="631"/>
      <c r="J36" s="631"/>
    </row>
    <row r="37" spans="1:10" ht="12.75">
      <c r="A37" s="628"/>
      <c r="B37" s="633" t="s">
        <v>645</v>
      </c>
      <c r="C37" s="630"/>
      <c r="D37" s="631"/>
      <c r="E37" s="631"/>
      <c r="F37" s="631"/>
      <c r="G37" s="631"/>
      <c r="H37" s="631"/>
      <c r="I37" s="631"/>
      <c r="J37" s="631"/>
    </row>
    <row r="38" spans="1:10" ht="12.75">
      <c r="A38" s="628"/>
      <c r="B38" s="633" t="s">
        <v>646</v>
      </c>
      <c r="C38" s="630"/>
      <c r="D38" s="631"/>
      <c r="E38" s="631"/>
      <c r="F38" s="631"/>
      <c r="G38" s="631"/>
      <c r="H38" s="631"/>
      <c r="I38" s="631"/>
      <c r="J38" s="631"/>
    </row>
    <row r="39" spans="1:10" ht="12.75">
      <c r="A39" s="628"/>
      <c r="B39" s="633" t="s">
        <v>647</v>
      </c>
      <c r="C39" s="630"/>
      <c r="D39" s="631"/>
      <c r="E39" s="631"/>
      <c r="F39" s="631"/>
      <c r="G39" s="631"/>
      <c r="H39" s="631"/>
      <c r="I39" s="631"/>
      <c r="J39" s="631"/>
    </row>
    <row r="40" spans="1:10" ht="12.75">
      <c r="A40" s="628"/>
      <c r="B40" s="633" t="s">
        <v>648</v>
      </c>
      <c r="C40" s="630"/>
      <c r="D40" s="631"/>
      <c r="E40" s="631"/>
      <c r="F40" s="631"/>
      <c r="G40" s="631"/>
      <c r="H40" s="631"/>
      <c r="I40" s="631"/>
      <c r="J40" s="631"/>
    </row>
    <row r="41" spans="1:10" ht="12.75">
      <c r="A41" s="628"/>
      <c r="B41" s="633" t="s">
        <v>649</v>
      </c>
      <c r="C41" s="630"/>
      <c r="D41" s="631"/>
      <c r="E41" s="631"/>
      <c r="F41" s="631"/>
      <c r="G41" s="631"/>
      <c r="H41" s="631"/>
      <c r="I41" s="631"/>
      <c r="J41" s="631"/>
    </row>
    <row r="42" spans="1:10" ht="12.75">
      <c r="A42" s="628"/>
      <c r="B42" s="634" t="s">
        <v>650</v>
      </c>
      <c r="C42" s="630"/>
      <c r="D42" s="631"/>
      <c r="E42" s="631"/>
      <c r="F42" s="631"/>
      <c r="G42" s="631"/>
      <c r="H42" s="631"/>
      <c r="I42" s="631"/>
      <c r="J42" s="631"/>
    </row>
    <row r="43" spans="1:10" ht="12.75">
      <c r="A43" s="628"/>
      <c r="B43" s="633" t="s">
        <v>651</v>
      </c>
      <c r="C43" s="630"/>
      <c r="D43" s="631"/>
      <c r="E43" s="631"/>
      <c r="F43" s="631"/>
      <c r="G43" s="631"/>
      <c r="H43" s="631"/>
      <c r="I43" s="631"/>
      <c r="J43" s="631"/>
    </row>
    <row r="44" spans="1:10" ht="12.75">
      <c r="A44" s="628"/>
      <c r="B44" s="633" t="s">
        <v>652</v>
      </c>
      <c r="C44" s="630"/>
      <c r="D44" s="631"/>
      <c r="E44" s="631"/>
      <c r="F44" s="631"/>
      <c r="G44" s="631"/>
      <c r="H44" s="631"/>
      <c r="I44" s="631"/>
      <c r="J44" s="631"/>
    </row>
    <row r="45" spans="1:10" ht="12.75">
      <c r="A45" s="628"/>
      <c r="B45" s="633" t="s">
        <v>653</v>
      </c>
      <c r="C45" s="630"/>
      <c r="D45" s="631"/>
      <c r="E45" s="631"/>
      <c r="F45" s="631"/>
      <c r="G45" s="631"/>
      <c r="H45" s="631"/>
      <c r="I45" s="631"/>
      <c r="J45" s="631"/>
    </row>
    <row r="46" spans="1:10" ht="12.75">
      <c r="A46" s="628"/>
      <c r="B46" s="633" t="s">
        <v>654</v>
      </c>
      <c r="C46" s="630"/>
      <c r="D46" s="631"/>
      <c r="E46" s="631"/>
      <c r="F46" s="631"/>
      <c r="G46" s="631"/>
      <c r="H46" s="631"/>
      <c r="I46" s="631"/>
      <c r="J46" s="631"/>
    </row>
    <row r="47" spans="1:10" ht="12.75">
      <c r="A47" s="628"/>
      <c r="B47" s="633" t="s">
        <v>655</v>
      </c>
      <c r="C47" s="630"/>
      <c r="D47" s="631"/>
      <c r="E47" s="631"/>
      <c r="F47" s="631"/>
      <c r="G47" s="631"/>
      <c r="H47" s="631"/>
      <c r="I47" s="631"/>
      <c r="J47" s="631"/>
    </row>
    <row r="48" spans="1:10" ht="12.75">
      <c r="A48" s="628"/>
      <c r="B48" s="633" t="s">
        <v>656</v>
      </c>
      <c r="C48" s="630"/>
      <c r="D48" s="631"/>
      <c r="E48" s="631"/>
      <c r="F48" s="631"/>
      <c r="G48" s="631"/>
      <c r="H48" s="631"/>
      <c r="I48" s="631"/>
      <c r="J48" s="631"/>
    </row>
    <row r="49" spans="1:10" ht="12.75">
      <c r="A49" s="628"/>
      <c r="B49" s="633" t="s">
        <v>657</v>
      </c>
      <c r="C49" s="630"/>
      <c r="D49" s="631"/>
      <c r="E49" s="631"/>
      <c r="F49" s="631"/>
      <c r="G49" s="631"/>
      <c r="H49" s="631"/>
      <c r="I49" s="631"/>
      <c r="J49" s="631"/>
    </row>
    <row r="50" spans="1:10" ht="12.75">
      <c r="A50" s="628"/>
      <c r="B50" s="633" t="s">
        <v>658</v>
      </c>
      <c r="C50" s="630"/>
      <c r="D50" s="631"/>
      <c r="E50" s="631"/>
      <c r="F50" s="631"/>
      <c r="G50" s="631"/>
      <c r="H50" s="631"/>
      <c r="I50" s="631"/>
      <c r="J50" s="631"/>
    </row>
    <row r="51" spans="1:10" ht="12.75">
      <c r="A51" s="628"/>
      <c r="B51" s="633" t="s">
        <v>659</v>
      </c>
      <c r="C51" s="630"/>
      <c r="D51" s="631"/>
      <c r="E51" s="631"/>
      <c r="F51" s="631"/>
      <c r="G51" s="631"/>
      <c r="H51" s="631"/>
      <c r="I51" s="631"/>
      <c r="J51" s="631"/>
    </row>
    <row r="52" spans="1:10" ht="12.75">
      <c r="A52" s="628"/>
      <c r="B52" s="633" t="s">
        <v>660</v>
      </c>
      <c r="C52" s="630"/>
      <c r="D52" s="631"/>
      <c r="E52" s="631"/>
      <c r="F52" s="631"/>
      <c r="G52" s="631"/>
      <c r="H52" s="631"/>
      <c r="I52" s="631"/>
      <c r="J52" s="631"/>
    </row>
    <row r="53" spans="1:10" ht="12.75">
      <c r="A53" s="628"/>
      <c r="B53" s="633" t="s">
        <v>661</v>
      </c>
      <c r="C53" s="630"/>
      <c r="D53" s="631"/>
      <c r="E53" s="631"/>
      <c r="F53" s="631"/>
      <c r="G53" s="631"/>
      <c r="H53" s="631"/>
      <c r="I53" s="631"/>
      <c r="J53" s="631"/>
    </row>
    <row r="54" spans="1:10" ht="12.75">
      <c r="A54" s="628"/>
      <c r="B54" s="633" t="s">
        <v>662</v>
      </c>
      <c r="C54" s="630"/>
      <c r="D54" s="631"/>
      <c r="E54" s="631"/>
      <c r="F54" s="631"/>
      <c r="G54" s="631"/>
      <c r="H54" s="631"/>
      <c r="I54" s="631"/>
      <c r="J54" s="631"/>
    </row>
    <row r="55" spans="1:10" ht="12.75">
      <c r="A55" s="628"/>
      <c r="B55" s="633" t="s">
        <v>663</v>
      </c>
      <c r="C55" s="630"/>
      <c r="D55" s="631"/>
      <c r="E55" s="631"/>
      <c r="F55" s="631"/>
      <c r="G55" s="631"/>
      <c r="H55" s="631"/>
      <c r="I55" s="631"/>
      <c r="J55" s="631"/>
    </row>
    <row r="56" spans="1:10" ht="12.75">
      <c r="A56" s="628"/>
      <c r="B56" s="633" t="s">
        <v>664</v>
      </c>
      <c r="C56" s="630"/>
      <c r="D56" s="631"/>
      <c r="E56" s="631"/>
      <c r="F56" s="631"/>
      <c r="G56" s="631"/>
      <c r="H56" s="631"/>
      <c r="I56" s="631"/>
      <c r="J56" s="631"/>
    </row>
    <row r="57" spans="1:10" ht="12.75">
      <c r="A57" s="628"/>
      <c r="B57" s="633" t="s">
        <v>665</v>
      </c>
      <c r="C57" s="630"/>
      <c r="D57" s="631"/>
      <c r="E57" s="631"/>
      <c r="F57" s="631"/>
      <c r="G57" s="631"/>
      <c r="H57" s="631"/>
      <c r="I57" s="631"/>
      <c r="J57" s="631"/>
    </row>
    <row r="58" spans="1:10" ht="12.75">
      <c r="A58" s="628"/>
      <c r="B58" s="633" t="s">
        <v>666</v>
      </c>
      <c r="C58" s="630"/>
      <c r="D58" s="631"/>
      <c r="E58" s="631"/>
      <c r="F58" s="631"/>
      <c r="G58" s="631"/>
      <c r="H58" s="631"/>
      <c r="I58" s="631"/>
      <c r="J58" s="631"/>
    </row>
    <row r="59" spans="1:10" ht="12.75">
      <c r="A59" s="628"/>
      <c r="B59" s="633" t="s">
        <v>667</v>
      </c>
      <c r="C59" s="630"/>
      <c r="D59" s="631"/>
      <c r="E59" s="631"/>
      <c r="F59" s="631"/>
      <c r="G59" s="631"/>
      <c r="H59" s="631"/>
      <c r="I59" s="631"/>
      <c r="J59" s="631"/>
    </row>
    <row r="60" spans="1:10" ht="12.75">
      <c r="A60" s="628"/>
      <c r="B60" s="633" t="s">
        <v>668</v>
      </c>
      <c r="C60" s="630"/>
      <c r="D60" s="631"/>
      <c r="E60" s="631"/>
      <c r="F60" s="631"/>
      <c r="G60" s="631"/>
      <c r="H60" s="631"/>
      <c r="I60" s="631"/>
      <c r="J60" s="631"/>
    </row>
    <row r="61" spans="1:10" ht="12.75">
      <c r="A61" s="628"/>
      <c r="B61" s="633" t="s">
        <v>669</v>
      </c>
      <c r="C61" s="630"/>
      <c r="D61" s="631"/>
      <c r="E61" s="631"/>
      <c r="F61" s="631"/>
      <c r="G61" s="631"/>
      <c r="H61" s="631"/>
      <c r="I61" s="631"/>
      <c r="J61" s="631"/>
    </row>
    <row r="62" spans="1:10" ht="12.75">
      <c r="A62" s="628"/>
      <c r="B62" s="633" t="s">
        <v>670</v>
      </c>
      <c r="C62" s="630"/>
      <c r="D62" s="631"/>
      <c r="E62" s="631"/>
      <c r="F62" s="631"/>
      <c r="G62" s="631"/>
      <c r="H62" s="631"/>
      <c r="I62" s="631"/>
      <c r="J62" s="631"/>
    </row>
    <row r="63" spans="1:10" ht="12.75">
      <c r="A63" s="628"/>
      <c r="B63" s="633" t="s">
        <v>671</v>
      </c>
      <c r="C63" s="630"/>
      <c r="D63" s="631"/>
      <c r="E63" s="631"/>
      <c r="F63" s="631"/>
      <c r="G63" s="631"/>
      <c r="H63" s="631"/>
      <c r="I63" s="631"/>
      <c r="J63" s="631"/>
    </row>
    <row r="64" spans="1:10" ht="12.75">
      <c r="A64" s="628"/>
      <c r="B64" s="633" t="s">
        <v>672</v>
      </c>
      <c r="C64" s="630"/>
      <c r="D64" s="631"/>
      <c r="E64" s="631"/>
      <c r="F64" s="631"/>
      <c r="G64" s="631"/>
      <c r="H64" s="631"/>
      <c r="I64" s="631"/>
      <c r="J64" s="631"/>
    </row>
    <row r="65" spans="1:10" ht="12.75">
      <c r="A65" s="628"/>
      <c r="B65" s="633" t="s">
        <v>673</v>
      </c>
      <c r="C65" s="630"/>
      <c r="D65" s="631"/>
      <c r="E65" s="631"/>
      <c r="F65" s="631"/>
      <c r="G65" s="631"/>
      <c r="H65" s="631"/>
      <c r="I65" s="631"/>
      <c r="J65" s="631"/>
    </row>
    <row r="66" spans="1:10" ht="12.75">
      <c r="A66" s="628"/>
      <c r="B66" s="633" t="s">
        <v>674</v>
      </c>
      <c r="C66" s="630"/>
      <c r="D66" s="631"/>
      <c r="E66" s="631"/>
      <c r="F66" s="631"/>
      <c r="G66" s="631"/>
      <c r="H66" s="631"/>
      <c r="I66" s="631"/>
      <c r="J66" s="631"/>
    </row>
    <row r="67" spans="1:10" ht="12.75">
      <c r="A67" s="628"/>
      <c r="B67" s="633" t="s">
        <v>675</v>
      </c>
      <c r="C67" s="630"/>
      <c r="D67" s="631"/>
      <c r="E67" s="631"/>
      <c r="F67" s="631"/>
      <c r="G67" s="631"/>
      <c r="H67" s="631"/>
      <c r="I67" s="631"/>
      <c r="J67" s="631"/>
    </row>
    <row r="68" spans="1:10" ht="12.75">
      <c r="A68" s="628"/>
      <c r="B68" s="633" t="s">
        <v>676</v>
      </c>
      <c r="C68" s="630"/>
      <c r="D68" s="631"/>
      <c r="E68" s="631"/>
      <c r="F68" s="631"/>
      <c r="G68" s="631"/>
      <c r="H68" s="631"/>
      <c r="I68" s="631"/>
      <c r="J68" s="631"/>
    </row>
    <row r="69" spans="1:10" ht="12.75">
      <c r="A69" s="628"/>
      <c r="B69" s="633" t="s">
        <v>677</v>
      </c>
      <c r="C69" s="630"/>
      <c r="D69" s="631"/>
      <c r="E69" s="631"/>
      <c r="F69" s="631"/>
      <c r="G69" s="631"/>
      <c r="H69" s="631"/>
      <c r="I69" s="631"/>
      <c r="J69" s="631"/>
    </row>
    <row r="70" spans="1:10" ht="12.75">
      <c r="A70" s="628"/>
      <c r="B70" s="633" t="s">
        <v>678</v>
      </c>
      <c r="C70" s="630"/>
      <c r="D70" s="631"/>
      <c r="E70" s="631"/>
      <c r="F70" s="631"/>
      <c r="G70" s="631"/>
      <c r="H70" s="631"/>
      <c r="I70" s="631"/>
      <c r="J70" s="631"/>
    </row>
    <row r="71" spans="1:10" ht="12.75">
      <c r="A71" s="628"/>
      <c r="B71" s="633" t="s">
        <v>636</v>
      </c>
      <c r="C71" s="630"/>
      <c r="D71" s="631"/>
      <c r="E71" s="631"/>
      <c r="F71" s="631"/>
      <c r="G71" s="631"/>
      <c r="H71" s="631"/>
      <c r="I71" s="631"/>
      <c r="J71" s="631"/>
    </row>
    <row r="72" spans="1:10" ht="12.75">
      <c r="A72" s="635"/>
      <c r="B72" s="634" t="s">
        <v>637</v>
      </c>
      <c r="C72" s="630"/>
      <c r="D72" s="631"/>
      <c r="E72" s="631"/>
      <c r="F72" s="631"/>
      <c r="G72" s="631"/>
      <c r="H72" s="631"/>
      <c r="I72" s="631"/>
      <c r="J72" s="631"/>
    </row>
    <row r="73" spans="1:10" ht="12.75">
      <c r="A73" s="635"/>
      <c r="B73" s="633" t="s">
        <v>638</v>
      </c>
      <c r="C73" s="630"/>
      <c r="D73" s="631"/>
      <c r="E73" s="631"/>
      <c r="F73" s="631"/>
      <c r="G73" s="631"/>
      <c r="H73" s="631"/>
      <c r="I73" s="631"/>
      <c r="J73" s="631"/>
    </row>
    <row r="74" spans="1:10" ht="12.75">
      <c r="A74" s="635"/>
      <c r="B74" s="633" t="s">
        <v>639</v>
      </c>
      <c r="C74" s="630"/>
      <c r="D74" s="631"/>
      <c r="E74" s="631"/>
      <c r="F74" s="631"/>
      <c r="G74" s="631"/>
      <c r="H74" s="631"/>
      <c r="I74" s="631"/>
      <c r="J74" s="631"/>
    </row>
    <row r="75" spans="1:10" ht="12.75">
      <c r="A75" s="635"/>
      <c r="B75" s="633" t="s">
        <v>640</v>
      </c>
      <c r="C75" s="630"/>
      <c r="D75" s="631"/>
      <c r="E75" s="631"/>
      <c r="F75" s="631"/>
      <c r="G75" s="631"/>
      <c r="H75" s="631"/>
      <c r="I75" s="631"/>
      <c r="J75" s="631"/>
    </row>
    <row r="76" spans="1:10" ht="12.75">
      <c r="A76" s="635"/>
      <c r="B76" s="633" t="s">
        <v>641</v>
      </c>
      <c r="C76" s="630"/>
      <c r="D76" s="631"/>
      <c r="E76" s="631"/>
      <c r="F76" s="631"/>
      <c r="G76" s="631"/>
      <c r="H76" s="631"/>
      <c r="I76" s="631"/>
      <c r="J76" s="631"/>
    </row>
    <row r="77" spans="1:10" ht="12.75">
      <c r="A77" s="635"/>
      <c r="B77" s="633" t="s">
        <v>679</v>
      </c>
      <c r="C77" s="630"/>
      <c r="D77" s="631"/>
      <c r="E77" s="631"/>
      <c r="F77" s="631"/>
      <c r="G77" s="631"/>
      <c r="H77" s="631"/>
      <c r="I77" s="631"/>
      <c r="J77" s="631"/>
    </row>
    <row r="78" spans="1:10" ht="12.75">
      <c r="A78" s="635"/>
      <c r="B78" s="633" t="s">
        <v>680</v>
      </c>
      <c r="C78" s="630"/>
      <c r="D78" s="631"/>
      <c r="E78" s="631"/>
      <c r="F78" s="631"/>
      <c r="G78" s="631"/>
      <c r="H78" s="631"/>
      <c r="I78" s="631"/>
      <c r="J78" s="631"/>
    </row>
    <row r="79" spans="1:10" ht="12.75">
      <c r="A79" s="635"/>
      <c r="B79" s="633" t="s">
        <v>681</v>
      </c>
      <c r="C79" s="630"/>
      <c r="D79" s="631"/>
      <c r="E79" s="631"/>
      <c r="F79" s="631"/>
      <c r="G79" s="631"/>
      <c r="H79" s="631"/>
      <c r="I79" s="631"/>
      <c r="J79" s="631"/>
    </row>
    <row r="80" spans="1:10" ht="12.75">
      <c r="A80" s="635"/>
      <c r="B80" s="633" t="s">
        <v>682</v>
      </c>
      <c r="C80" s="630"/>
      <c r="D80" s="631"/>
      <c r="E80" s="631"/>
      <c r="F80" s="631"/>
      <c r="G80" s="631"/>
      <c r="H80" s="631"/>
      <c r="I80" s="631"/>
      <c r="J80" s="631"/>
    </row>
    <row r="81" spans="1:10" ht="12.75">
      <c r="A81" s="635"/>
      <c r="B81" s="633" t="s">
        <v>683</v>
      </c>
      <c r="C81" s="630"/>
      <c r="D81" s="631"/>
      <c r="E81" s="631"/>
      <c r="F81" s="631"/>
      <c r="G81" s="631"/>
      <c r="H81" s="631"/>
      <c r="I81" s="631"/>
      <c r="J81" s="631"/>
    </row>
    <row r="82" spans="1:10" ht="13.5" thickBot="1">
      <c r="A82" s="636"/>
      <c r="B82" s="637"/>
      <c r="C82" s="638"/>
      <c r="D82" s="141"/>
      <c r="E82" s="141"/>
      <c r="F82" s="141"/>
      <c r="G82" s="141"/>
      <c r="H82" s="141"/>
      <c r="I82" s="141"/>
      <c r="J82" s="141"/>
    </row>
  </sheetData>
  <sheetProtection password="E449" sheet="1"/>
  <mergeCells count="1"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7" r:id="rId1"/>
  <headerFooter differentFirst="1">
    <oddHeader>&amp;R 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14.7109375" style="0" customWidth="1"/>
    <col min="2" max="2" width="17.7109375" style="0" customWidth="1"/>
    <col min="3" max="3" width="22.00390625" style="35" customWidth="1"/>
    <col min="4" max="6" width="22.00390625" style="0" customWidth="1"/>
    <col min="7" max="9" width="21.8515625" style="0" customWidth="1"/>
  </cols>
  <sheetData>
    <row r="1" spans="1:9" ht="19.5" customHeight="1" thickBot="1">
      <c r="A1" s="791" t="s">
        <v>711</v>
      </c>
      <c r="B1" s="791"/>
      <c r="C1" s="791"/>
      <c r="D1" s="791"/>
      <c r="E1" s="791"/>
      <c r="F1" s="791"/>
      <c r="G1" s="791"/>
      <c r="H1" s="791"/>
      <c r="I1" s="664"/>
    </row>
    <row r="2" spans="1:9" ht="36.75" customHeight="1" thickBot="1">
      <c r="A2" s="789" t="s">
        <v>82</v>
      </c>
      <c r="B2" s="790"/>
      <c r="C2" s="215" t="s">
        <v>712</v>
      </c>
      <c r="D2" s="710" t="s">
        <v>713</v>
      </c>
      <c r="E2" s="215" t="s">
        <v>714</v>
      </c>
      <c r="F2" s="215" t="s">
        <v>43</v>
      </c>
      <c r="G2" s="215" t="s">
        <v>199</v>
      </c>
      <c r="H2" s="215" t="s">
        <v>233</v>
      </c>
      <c r="I2" s="216" t="s">
        <v>724</v>
      </c>
    </row>
    <row r="3" spans="1:9" ht="45" customHeight="1" thickBot="1">
      <c r="A3" s="130"/>
      <c r="B3" s="144" t="s">
        <v>0</v>
      </c>
      <c r="C3" s="211" t="s">
        <v>715</v>
      </c>
      <c r="D3" s="211" t="s">
        <v>715</v>
      </c>
      <c r="E3" s="211" t="s">
        <v>715</v>
      </c>
      <c r="F3" s="211" t="s">
        <v>227</v>
      </c>
      <c r="G3" s="211" t="s">
        <v>227</v>
      </c>
      <c r="H3" s="211" t="s">
        <v>227</v>
      </c>
      <c r="I3" s="211" t="s">
        <v>227</v>
      </c>
    </row>
    <row r="4" spans="1:14" ht="57" customHeight="1">
      <c r="A4" s="192" t="s">
        <v>39</v>
      </c>
      <c r="B4" s="193" t="s">
        <v>41</v>
      </c>
      <c r="C4" s="332"/>
      <c r="D4" s="332"/>
      <c r="E4" s="332"/>
      <c r="F4" s="332"/>
      <c r="G4" s="332"/>
      <c r="H4" s="332"/>
      <c r="I4" s="333"/>
      <c r="N4" s="175"/>
    </row>
    <row r="5" spans="1:9" ht="66">
      <c r="A5" s="137"/>
      <c r="B5" s="727" t="s">
        <v>200</v>
      </c>
      <c r="C5" s="729"/>
      <c r="D5" s="730"/>
      <c r="E5" s="730"/>
      <c r="F5" s="730"/>
      <c r="G5" s="730"/>
      <c r="H5" s="730"/>
      <c r="I5" s="736"/>
    </row>
    <row r="6" spans="1:9" ht="92.25">
      <c r="A6" s="137"/>
      <c r="B6" s="733" t="s">
        <v>201</v>
      </c>
      <c r="C6" s="731"/>
      <c r="D6" s="732"/>
      <c r="E6" s="732"/>
      <c r="F6" s="732"/>
      <c r="G6" s="732"/>
      <c r="H6" s="732"/>
      <c r="I6" s="737"/>
    </row>
    <row r="7" spans="1:9" ht="12.75">
      <c r="A7" s="132"/>
      <c r="B7" s="34"/>
      <c r="C7" s="734"/>
      <c r="D7" s="731"/>
      <c r="E7" s="731"/>
      <c r="F7" s="731"/>
      <c r="G7" s="731"/>
      <c r="H7" s="731"/>
      <c r="I7" s="735"/>
    </row>
    <row r="8" spans="1:9" ht="57" customHeight="1">
      <c r="A8" s="182" t="s">
        <v>40</v>
      </c>
      <c r="B8" s="194" t="s">
        <v>42</v>
      </c>
      <c r="C8" s="332"/>
      <c r="D8" s="332"/>
      <c r="E8" s="332"/>
      <c r="F8" s="332"/>
      <c r="G8" s="332"/>
      <c r="H8" s="332"/>
      <c r="I8" s="333"/>
    </row>
    <row r="9" spans="1:9" ht="66">
      <c r="A9" s="137"/>
      <c r="B9" s="727" t="s">
        <v>228</v>
      </c>
      <c r="C9" s="729"/>
      <c r="D9" s="730"/>
      <c r="E9" s="730"/>
      <c r="F9" s="730"/>
      <c r="G9" s="730"/>
      <c r="H9" s="730"/>
      <c r="I9" s="736"/>
    </row>
    <row r="10" spans="1:9" ht="93" thickBot="1">
      <c r="A10" s="138"/>
      <c r="B10" s="728" t="s">
        <v>202</v>
      </c>
      <c r="C10" s="731"/>
      <c r="D10" s="732"/>
      <c r="E10" s="732"/>
      <c r="F10" s="732"/>
      <c r="G10" s="732"/>
      <c r="H10" s="732"/>
      <c r="I10" s="737"/>
    </row>
    <row r="11" spans="1:9" ht="13.5" thickBot="1">
      <c r="A11" s="160"/>
      <c r="B11" s="724"/>
      <c r="C11" s="725"/>
      <c r="D11" s="726"/>
      <c r="E11" s="159"/>
      <c r="F11" s="159"/>
      <c r="G11" s="159"/>
      <c r="H11" s="159"/>
      <c r="I11" s="239"/>
    </row>
  </sheetData>
  <sheetProtection password="E449" sheet="1"/>
  <mergeCells count="2">
    <mergeCell ref="A2:B2"/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7" r:id="rId1"/>
  <headerFooter differentFirst="1" alignWithMargins="0">
    <oddHeader>&amp;R 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8.8515625" style="0" customWidth="1"/>
    <col min="2" max="2" width="106.8515625" style="0" customWidth="1"/>
    <col min="3" max="3" width="8.28125" style="0" customWidth="1"/>
    <col min="4" max="4" width="8.57421875" style="0" customWidth="1"/>
    <col min="5" max="5" width="17.28125" style="0" customWidth="1"/>
  </cols>
  <sheetData>
    <row r="1" ht="15.75" thickBot="1">
      <c r="A1" s="174" t="s">
        <v>9</v>
      </c>
    </row>
    <row r="2" spans="1:5" ht="17.25" customHeight="1" thickBot="1">
      <c r="A2" s="783" t="s">
        <v>44</v>
      </c>
      <c r="B2" s="784"/>
      <c r="C2" s="783" t="s">
        <v>83</v>
      </c>
      <c r="D2" s="792"/>
      <c r="E2" s="784"/>
    </row>
    <row r="3" spans="1:5" ht="42.75" customHeight="1">
      <c r="A3" s="195" t="s">
        <v>5</v>
      </c>
      <c r="B3" s="48" t="s">
        <v>0</v>
      </c>
      <c r="C3" s="793" t="s">
        <v>46</v>
      </c>
      <c r="D3" s="794"/>
      <c r="E3" s="695" t="s">
        <v>229</v>
      </c>
    </row>
    <row r="4" spans="1:5" ht="12.75">
      <c r="A4" s="4">
        <v>1</v>
      </c>
      <c r="B4" s="223" t="s">
        <v>231</v>
      </c>
      <c r="C4" s="688"/>
      <c r="D4" s="679"/>
      <c r="E4" s="696"/>
    </row>
    <row r="5" spans="1:5" ht="12.75">
      <c r="A5" s="2"/>
      <c r="B5" s="198" t="s">
        <v>48</v>
      </c>
      <c r="C5" s="689"/>
      <c r="D5" s="50"/>
      <c r="E5" s="334"/>
    </row>
    <row r="6" spans="1:5" ht="12.75">
      <c r="A6" s="2"/>
      <c r="B6" s="224" t="s">
        <v>230</v>
      </c>
      <c r="C6" s="690"/>
      <c r="D6" s="680"/>
      <c r="E6" s="334"/>
    </row>
    <row r="7" spans="1:5" ht="12.75">
      <c r="A7" s="4">
        <v>2</v>
      </c>
      <c r="B7" s="223" t="s">
        <v>232</v>
      </c>
      <c r="C7" s="692"/>
      <c r="D7" s="52"/>
      <c r="E7" s="696"/>
    </row>
    <row r="8" spans="1:5" ht="12.75">
      <c r="A8" s="2"/>
      <c r="B8" s="198" t="s">
        <v>47</v>
      </c>
      <c r="C8" s="689"/>
      <c r="D8" s="681"/>
      <c r="E8" s="334"/>
    </row>
    <row r="9" spans="1:5" ht="12.75">
      <c r="A9" s="2"/>
      <c r="B9" s="200" t="s">
        <v>49</v>
      </c>
      <c r="C9" s="689"/>
      <c r="D9" s="681"/>
      <c r="E9" s="334"/>
    </row>
    <row r="10" spans="1:5" ht="12.75">
      <c r="A10" s="2"/>
      <c r="B10" s="225" t="s">
        <v>203</v>
      </c>
      <c r="C10" s="689"/>
      <c r="D10" s="681"/>
      <c r="E10" s="334"/>
    </row>
    <row r="11" spans="1:5" ht="12.75">
      <c r="A11" s="2"/>
      <c r="B11" s="198" t="s">
        <v>50</v>
      </c>
      <c r="C11" s="691"/>
      <c r="D11" s="682"/>
      <c r="E11" s="334"/>
    </row>
    <row r="12" spans="1:5" ht="12.75">
      <c r="A12" s="2"/>
      <c r="B12" s="198" t="s">
        <v>51</v>
      </c>
      <c r="C12" s="689"/>
      <c r="D12" s="681"/>
      <c r="E12" s="334"/>
    </row>
    <row r="13" spans="1:5" ht="12.75">
      <c r="A13" s="6">
        <v>3</v>
      </c>
      <c r="B13" s="226" t="s">
        <v>624</v>
      </c>
      <c r="C13" s="692"/>
      <c r="D13" s="52"/>
      <c r="E13" s="696"/>
    </row>
    <row r="14" spans="1:5" ht="12.75">
      <c r="A14" s="51"/>
      <c r="B14" s="271" t="s">
        <v>204</v>
      </c>
      <c r="C14" s="689"/>
      <c r="D14" s="681"/>
      <c r="E14" s="334"/>
    </row>
    <row r="15" spans="1:5" ht="12.75">
      <c r="A15" s="51"/>
      <c r="B15" s="227" t="s">
        <v>205</v>
      </c>
      <c r="C15" s="689"/>
      <c r="D15" s="681"/>
      <c r="E15" s="334"/>
    </row>
    <row r="16" spans="1:5" ht="12.75">
      <c r="A16" s="51"/>
      <c r="B16" s="228" t="s">
        <v>206</v>
      </c>
      <c r="C16" s="689"/>
      <c r="D16" s="681"/>
      <c r="E16" s="334"/>
    </row>
    <row r="17" spans="1:5" ht="12.75">
      <c r="A17" s="6">
        <v>4</v>
      </c>
      <c r="B17" s="272" t="s">
        <v>57</v>
      </c>
      <c r="C17" s="692"/>
      <c r="D17" s="52"/>
      <c r="E17" s="696"/>
    </row>
    <row r="18" spans="1:5" ht="12.75">
      <c r="A18" s="2"/>
      <c r="B18" s="200" t="s">
        <v>58</v>
      </c>
      <c r="C18" s="689"/>
      <c r="D18" s="681"/>
      <c r="E18" s="334"/>
    </row>
    <row r="19" spans="1:5" ht="12.75">
      <c r="A19" s="4">
        <v>5</v>
      </c>
      <c r="B19" s="197" t="s">
        <v>52</v>
      </c>
      <c r="C19" s="692"/>
      <c r="D19" s="52"/>
      <c r="E19" s="696"/>
    </row>
    <row r="20" spans="1:5" ht="12.75">
      <c r="A20" s="2"/>
      <c r="B20" s="200" t="s">
        <v>695</v>
      </c>
      <c r="C20" s="689"/>
      <c r="D20" s="681"/>
      <c r="E20" s="334"/>
    </row>
    <row r="21" spans="1:5" ht="12.75">
      <c r="A21" s="3"/>
      <c r="B21" s="200" t="s">
        <v>53</v>
      </c>
      <c r="C21" s="689"/>
      <c r="D21" s="681"/>
      <c r="E21" s="334"/>
    </row>
    <row r="22" spans="1:5" ht="12.75">
      <c r="A22" s="3"/>
      <c r="B22" s="200" t="s">
        <v>696</v>
      </c>
      <c r="C22" s="689"/>
      <c r="D22" s="681"/>
      <c r="E22" s="334"/>
    </row>
    <row r="23" spans="1:5" ht="12.75">
      <c r="A23" s="3"/>
      <c r="B23" s="200" t="s">
        <v>54</v>
      </c>
      <c r="C23" s="689"/>
      <c r="D23" s="681"/>
      <c r="E23" s="334"/>
    </row>
    <row r="24" spans="1:5" ht="12.75">
      <c r="A24" s="4">
        <v>6</v>
      </c>
      <c r="B24" s="229" t="s">
        <v>207</v>
      </c>
      <c r="C24" s="692"/>
      <c r="D24" s="52"/>
      <c r="E24" s="49"/>
    </row>
    <row r="25" spans="1:5" ht="12.75">
      <c r="A25" s="2"/>
      <c r="B25" s="199" t="s">
        <v>55</v>
      </c>
      <c r="C25" s="281"/>
      <c r="D25" s="683" t="s">
        <v>699</v>
      </c>
      <c r="E25" s="49"/>
    </row>
    <row r="26" spans="1:5" ht="12.75">
      <c r="A26" s="2"/>
      <c r="B26" s="224" t="s">
        <v>208</v>
      </c>
      <c r="C26" s="689"/>
      <c r="D26" s="681"/>
      <c r="E26" s="334"/>
    </row>
    <row r="27" spans="1:5" ht="12.75">
      <c r="A27" s="2"/>
      <c r="B27" s="224" t="s">
        <v>209</v>
      </c>
      <c r="C27" s="689"/>
      <c r="D27" s="681"/>
      <c r="E27" s="334"/>
    </row>
    <row r="28" spans="1:5" ht="12.75">
      <c r="A28" s="2"/>
      <c r="B28" s="230" t="s">
        <v>210</v>
      </c>
      <c r="C28" s="689"/>
      <c r="D28" s="681"/>
      <c r="E28" s="334"/>
    </row>
    <row r="29" spans="1:5" ht="12.75">
      <c r="A29" s="53">
        <v>7</v>
      </c>
      <c r="B29" s="201" t="s">
        <v>56</v>
      </c>
      <c r="C29" s="692"/>
      <c r="D29" s="52"/>
      <c r="E29" s="49"/>
    </row>
    <row r="30" spans="1:5" ht="12.75">
      <c r="A30" s="685"/>
      <c r="B30" s="198" t="s">
        <v>697</v>
      </c>
      <c r="C30" s="281"/>
      <c r="D30" s="701" t="s">
        <v>698</v>
      </c>
      <c r="E30" s="697"/>
    </row>
    <row r="31" spans="1:5" ht="12.75">
      <c r="A31" s="699">
        <v>8</v>
      </c>
      <c r="B31" s="686" t="s">
        <v>688</v>
      </c>
      <c r="C31" s="639"/>
      <c r="D31" s="684"/>
      <c r="E31" s="698"/>
    </row>
    <row r="32" spans="1:5" ht="13.5" thickBot="1">
      <c r="A32" s="700"/>
      <c r="B32" s="687" t="s">
        <v>689</v>
      </c>
      <c r="C32" s="693"/>
      <c r="D32" s="694"/>
      <c r="E32" s="334"/>
    </row>
    <row r="34" ht="12.75">
      <c r="A34" s="196" t="s">
        <v>45</v>
      </c>
    </row>
    <row r="35" ht="12.75">
      <c r="A35" s="196" t="s">
        <v>84</v>
      </c>
    </row>
    <row r="36" ht="12.75">
      <c r="A36" s="231" t="s">
        <v>625</v>
      </c>
    </row>
    <row r="37" ht="12.75">
      <c r="A37" s="231" t="s">
        <v>251</v>
      </c>
    </row>
    <row r="38" ht="12.75">
      <c r="A38" s="231" t="s">
        <v>252</v>
      </c>
    </row>
    <row r="39" ht="12" customHeight="1">
      <c r="A39" s="196" t="s">
        <v>59</v>
      </c>
    </row>
  </sheetData>
  <sheetProtection password="E449" sheet="1"/>
  <mergeCells count="3">
    <mergeCell ref="A2:B2"/>
    <mergeCell ref="C2:E2"/>
    <mergeCell ref="C3:D3"/>
  </mergeCells>
  <printOptions/>
  <pageMargins left="0.35433070866141736" right="0.15748031496062992" top="0.984251968503937" bottom="0.7874015748031497" header="0.5118110236220472" footer="0.5118110236220472"/>
  <pageSetup horizontalDpi="600" verticalDpi="600" orientation="landscape" scale="90" r:id="rId1"/>
  <headerFooter differentFirst="1" alignWithMargins="0">
    <oddHeader>&amp;R 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7.00390625" style="0" customWidth="1"/>
    <col min="2" max="2" width="9.140625" style="0" hidden="1" customWidth="1"/>
    <col min="3" max="3" width="18.140625" style="0" customWidth="1"/>
    <col min="7" max="25" width="8.8515625" style="5" customWidth="1"/>
  </cols>
  <sheetData>
    <row r="1" spans="1:3" ht="15.75" thickBot="1">
      <c r="A1" s="232" t="s">
        <v>212</v>
      </c>
      <c r="B1" s="93"/>
      <c r="C1" s="36"/>
    </row>
    <row r="2" ht="13.5" thickBot="1"/>
    <row r="3" spans="1:25" s="38" customFormat="1" ht="26.25">
      <c r="A3" s="273" t="s">
        <v>60</v>
      </c>
      <c r="B3" s="274" t="s">
        <v>211</v>
      </c>
      <c r="C3" s="180" t="s">
        <v>61</v>
      </c>
      <c r="D3" s="4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3" ht="12.75">
      <c r="A4" s="335"/>
      <c r="B4" s="39"/>
      <c r="C4" s="275"/>
    </row>
    <row r="5" spans="1:3" ht="12.75">
      <c r="A5" s="707"/>
      <c r="B5" s="39"/>
      <c r="C5" s="276" t="s">
        <v>62</v>
      </c>
    </row>
    <row r="6" spans="1:3" ht="12.75">
      <c r="A6" s="335"/>
      <c r="B6" s="39"/>
      <c r="C6" s="275"/>
    </row>
    <row r="7" spans="1:3" ht="12.75">
      <c r="A7" s="707"/>
      <c r="B7" s="39"/>
      <c r="C7" s="276" t="s">
        <v>716</v>
      </c>
    </row>
    <row r="8" spans="1:3" ht="12.75">
      <c r="A8" s="335"/>
      <c r="B8" s="39"/>
      <c r="C8" s="275"/>
    </row>
    <row r="9" spans="1:3" ht="12.75">
      <c r="A9" s="707"/>
      <c r="B9" s="39"/>
      <c r="C9" s="276" t="s">
        <v>63</v>
      </c>
    </row>
    <row r="10" spans="1:3" ht="12.75">
      <c r="A10" s="335"/>
      <c r="B10" s="39"/>
      <c r="C10" s="275"/>
    </row>
    <row r="11" spans="1:3" ht="12.75">
      <c r="A11" s="707"/>
      <c r="B11" s="39"/>
      <c r="C11" s="276" t="s">
        <v>717</v>
      </c>
    </row>
    <row r="12" spans="1:3" ht="12.75">
      <c r="A12" s="335"/>
      <c r="B12" s="39"/>
      <c r="C12" s="276"/>
    </row>
    <row r="13" spans="1:3" ht="12.75">
      <c r="A13" s="707"/>
      <c r="B13" s="39"/>
      <c r="C13" s="276" t="s">
        <v>718</v>
      </c>
    </row>
    <row r="14" spans="1:3" ht="12.75">
      <c r="A14" s="335"/>
      <c r="B14" s="39"/>
      <c r="C14" s="275"/>
    </row>
    <row r="15" spans="1:3" ht="13.5" thickBot="1">
      <c r="A15" s="708"/>
      <c r="B15" s="277"/>
      <c r="C15" s="278" t="s">
        <v>719</v>
      </c>
    </row>
    <row r="36" ht="12.75">
      <c r="F36" s="5"/>
    </row>
  </sheetData>
  <sheetProtection password="E449" sheet="1"/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differentFirst="1" alignWithMargins="0">
    <oddHeader>&amp;R 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8.28125" style="0" customWidth="1"/>
    <col min="2" max="2" width="70.28125" style="0" customWidth="1"/>
    <col min="3" max="3" width="21.28125" style="41" customWidth="1"/>
  </cols>
  <sheetData>
    <row r="1" spans="1:2" ht="18.75" customHeight="1">
      <c r="A1" s="795" t="s">
        <v>10</v>
      </c>
      <c r="B1" s="796"/>
    </row>
    <row r="2" ht="13.5" thickBot="1"/>
    <row r="3" spans="1:3" ht="32.25" customHeight="1" thickBot="1">
      <c r="A3" s="783" t="s">
        <v>64</v>
      </c>
      <c r="B3" s="784"/>
      <c r="C3" s="204" t="s">
        <v>66</v>
      </c>
    </row>
    <row r="4" spans="1:3" ht="12.75">
      <c r="A4" s="170" t="s">
        <v>5</v>
      </c>
      <c r="B4" s="1" t="s">
        <v>0</v>
      </c>
      <c r="C4" s="205" t="s">
        <v>67</v>
      </c>
    </row>
    <row r="5" spans="1:3" ht="12.75">
      <c r="A5" s="202" t="s">
        <v>65</v>
      </c>
      <c r="B5" s="233" t="s">
        <v>213</v>
      </c>
      <c r="C5" s="351"/>
    </row>
    <row r="6" spans="1:3" ht="13.5" thickBot="1">
      <c r="A6" s="91"/>
      <c r="B6" s="234" t="s">
        <v>214</v>
      </c>
      <c r="C6" s="352"/>
    </row>
    <row r="9" spans="1:3" s="37" customFormat="1" ht="12.75">
      <c r="A9" s="203" t="s">
        <v>253</v>
      </c>
      <c r="C9" s="42"/>
    </row>
    <row r="10" ht="12.75">
      <c r="A10" s="37" t="s">
        <v>254</v>
      </c>
    </row>
    <row r="11" spans="2:3" ht="15">
      <c r="B11" s="43"/>
      <c r="C11" s="44"/>
    </row>
    <row r="12" spans="2:3" ht="15">
      <c r="B12" s="43"/>
      <c r="C12" s="44"/>
    </row>
    <row r="13" spans="2:3" ht="15">
      <c r="B13" s="43"/>
      <c r="C13" s="44"/>
    </row>
    <row r="14" spans="2:3" ht="15">
      <c r="B14" s="43"/>
      <c r="C14" s="44"/>
    </row>
    <row r="15" spans="2:3" ht="15">
      <c r="B15" s="43"/>
      <c r="C15" s="44"/>
    </row>
    <row r="16" spans="2:3" ht="15">
      <c r="B16" s="43"/>
      <c r="C16" s="44"/>
    </row>
    <row r="17" spans="2:3" ht="15">
      <c r="B17" s="43"/>
      <c r="C17" s="44"/>
    </row>
  </sheetData>
  <sheetProtection password="E449" sheet="1"/>
  <mergeCells count="2">
    <mergeCell ref="A1:B1"/>
    <mergeCell ref="A3:B3"/>
  </mergeCells>
  <printOptions/>
  <pageMargins left="0.75" right="0.75" top="1" bottom="1" header="0.5" footer="0.5"/>
  <pageSetup horizontalDpi="600" verticalDpi="600" orientation="landscape" r:id="rId1"/>
  <headerFooter differentFirst="1" alignWithMargins="0">
    <oddHeader>&amp;R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G</dc:creator>
  <cp:keywords>SecurityClassificationLevel - UNCLASSIFIED, Creator - Hawes, Kevin, EventDateandTime - 2024-01-11 at 11:03:26 AM, EventDateandTime - 2024-01-11 at 11:07:47 AM, EventDateandTime - 2024-02-13 at 9:34:13 AM, EventDateandTime - 2024-02-13 at 9:36:53 AM, Creator - Yaehne, Michael, EventDateandTime - 2024-02-15 at 04:13:18 PM</cp:keywords>
  <dc:description/>
  <cp:lastModifiedBy>Yaehne, Michael</cp:lastModifiedBy>
  <cp:lastPrinted>2013-04-29T14:05:04Z</cp:lastPrinted>
  <dcterms:created xsi:type="dcterms:W3CDTF">2005-04-27T18:56:18Z</dcterms:created>
  <dcterms:modified xsi:type="dcterms:W3CDTF">2024-02-15T21:13:21Z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d6c5ebe8-0b5b-4c4d-88de-cba89bb7ad8c</vt:lpwstr>
  </property>
  <property fmtid="{D5CDD505-2E9C-101B-9397-08002B2CF9AE}" pid="3" name="SecurityClassificationLevel">
    <vt:lpwstr>UNCLASSIFIED</vt:lpwstr>
  </property>
  <property fmtid="{D5CDD505-2E9C-101B-9397-08002B2CF9AE}" pid="4" name="LanguageSelection">
    <vt:lpwstr>ENGLISH</vt:lpwstr>
  </property>
  <property fmtid="{D5CDD505-2E9C-101B-9397-08002B2CF9AE}" pid="5" name="VISUALMARKINGS">
    <vt:lpwstr>NO</vt:lpwstr>
  </property>
</Properties>
</file>