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K:\VPQTR\CC-FORM\Quarterly template\New templates 2023-2024\Version for Crowns\"/>
    </mc:Choice>
  </mc:AlternateContent>
  <xr:revisionPtr revIDLastSave="0" documentId="13_ncr:1_{D200F248-C032-48F4-96A9-14FF5D0E3612}" xr6:coauthVersionLast="47" xr6:coauthVersionMax="47" xr10:uidLastSave="{00000000-0000-0000-0000-000000000000}"/>
  <bookViews>
    <workbookView xWindow="-120" yWindow="-120" windowWidth="29040" windowHeight="15720" tabRatio="906" xr2:uid="{00000000-000D-0000-FFFF-FFFF00000000}"/>
  </bookViews>
  <sheets>
    <sheet name="TRANSMEM" sheetId="1" r:id="rId1"/>
    <sheet name="CONTROL" sheetId="2" r:id="rId2"/>
    <sheet name="CC1" sheetId="3" r:id="rId3"/>
    <sheet name="CC1a" sheetId="4" r:id="rId4"/>
    <sheet name="CC1b" sheetId="5" r:id="rId5"/>
    <sheet name="CC1c" sheetId="6" r:id="rId6"/>
    <sheet name="CC1d" sheetId="48" r:id="rId7"/>
    <sheet name="CC2" sheetId="7" r:id="rId8"/>
    <sheet name="CC2a" sheetId="8" r:id="rId9"/>
    <sheet name="CC2b2" sheetId="10" r:id="rId10"/>
    <sheet name="CC2b3" sheetId="11" r:id="rId11"/>
    <sheet name="CC2b1" sheetId="9" r:id="rId12"/>
    <sheet name="CC2b4" sheetId="12" r:id="rId13"/>
    <sheet name="CC2b5" sheetId="13" r:id="rId14"/>
    <sheet name="CC2c" sheetId="14" r:id="rId15"/>
    <sheet name="CC2d" sheetId="46" r:id="rId16"/>
    <sheet name="CC2d1" sheetId="16" r:id="rId17"/>
    <sheet name="CC2d2" sheetId="17" r:id="rId18"/>
    <sheet name="CC2d3" sheetId="47" r:id="rId19"/>
    <sheet name="CC2f" sheetId="19" r:id="rId20"/>
    <sheet name="CC3" sheetId="20" r:id="rId21"/>
    <sheet name="CC4" sheetId="24" r:id="rId22"/>
    <sheet name="CC4a" sheetId="25" r:id="rId23"/>
    <sheet name="CC4b" sheetId="26" r:id="rId24"/>
    <sheet name="CC5" sheetId="27" r:id="rId25"/>
    <sheet name="CC5original" sheetId="28" state="hidden" r:id="rId26"/>
    <sheet name="CC5a" sheetId="29" r:id="rId27"/>
    <sheet name="CC5Aoriginal" sheetId="30" state="hidden" r:id="rId28"/>
    <sheet name="CC5b" sheetId="31" r:id="rId29"/>
    <sheet name="CC5c" sheetId="32" r:id="rId30"/>
    <sheet name="CC5d" sheetId="49" r:id="rId31"/>
    <sheet name="CC6" sheetId="33" r:id="rId32"/>
    <sheet name="CC6b1" sheetId="35" r:id="rId33"/>
    <sheet name="CC6b2" sheetId="36" r:id="rId34"/>
    <sheet name="CC6b3" sheetId="37" r:id="rId35"/>
    <sheet name="CC7" sheetId="38" r:id="rId36"/>
    <sheet name="CC8" sheetId="39" r:id="rId37"/>
    <sheet name="CC8original" sheetId="40" state="hidden" r:id="rId38"/>
    <sheet name="CC9" sheetId="41" r:id="rId39"/>
    <sheet name="CC10" sheetId="42" r:id="rId40"/>
    <sheet name="CC12" sheetId="43" r:id="rId41"/>
    <sheet name="Dropdown Menu" sheetId="44" state="hidden" r:id="rId42"/>
  </sheets>
  <definedNames>
    <definedName name="CC1_T0">'CC1'!$F$24</definedName>
    <definedName name="CC1_T1">'CC1'!$F$38</definedName>
    <definedName name="CC1_T10">'CC1'!$F$30</definedName>
    <definedName name="CC1_T11">'CC1'!$F$64</definedName>
    <definedName name="CC1_T2">'CC1'!$F$40</definedName>
    <definedName name="CC1_T3">'CC1'!$F$45</definedName>
    <definedName name="CC1_T4">'CC1'!$F$47</definedName>
    <definedName name="CC1_T5">'CC1'!$F$48</definedName>
    <definedName name="CC1_T6">'CC1'!$F$56</definedName>
    <definedName name="CC1_T7">'CC1'!$G$67</definedName>
    <definedName name="CC1_T8">'CC1'!$F$59</definedName>
    <definedName name="CC1_T9">'CC1'!$F$63</definedName>
    <definedName name="CC1A_T1">CC1a!$G$33</definedName>
    <definedName name="CC1A_T2">CC1a!$G$38</definedName>
    <definedName name="CC1A_T3">CC1a!$G$42</definedName>
    <definedName name="CC1A_T4">CC1a!$G$55</definedName>
    <definedName name="CC1A_T5">CC1a!$G$61</definedName>
    <definedName name="CC1A_T6">CC1a!$G$74</definedName>
    <definedName name="CC1A_T7">CC1a!$G$80</definedName>
    <definedName name="CC1B_T1">CC1b!$D$23</definedName>
    <definedName name="CC2_T1">'CC2'!$D$12</definedName>
    <definedName name="CC2_T10">'CC2'!$D$54</definedName>
    <definedName name="CC2_T11">'CC2'!$D$55</definedName>
    <definedName name="CC2_T12">'CC2'!$E$59</definedName>
    <definedName name="CC2_T13">'CC2'!$D$19</definedName>
    <definedName name="CC2_T14">'CC2'!$D$22</definedName>
    <definedName name="CC2_T16">'CC2'!$D$48</definedName>
    <definedName name="CC2_T17">'CC2'!$D$21</definedName>
    <definedName name="CC2_T18">'CC2'!$D$56</definedName>
    <definedName name="CC2_T19">'CC2'!$D$34</definedName>
    <definedName name="CC2_T2">'CC2'!$D$14</definedName>
    <definedName name="CC2_T20">'CC2'!$D$20</definedName>
    <definedName name="CC2_T21">'CC2'!$D$36</definedName>
    <definedName name="CC2_T3">'CC2'!$E$28</definedName>
    <definedName name="CC2_T4">'CC2'!$D$31</definedName>
    <definedName name="CC2_T5">'CC2'!$D$35</definedName>
    <definedName name="CC2_T6">'CC2'!$D$38</definedName>
    <definedName name="CC2_T7">'CC2'!$D$44</definedName>
    <definedName name="CC2_T8">'CC2'!$D$52</definedName>
    <definedName name="CC2_T9">'CC2'!$D$53</definedName>
    <definedName name="CC2A_T1">CC2a!$B$21</definedName>
    <definedName name="CC2A_T2">CC2a!$B$32</definedName>
    <definedName name="CC2A_T3">CC2a!$B$54</definedName>
    <definedName name="CC2A_T4">CC2a!$B$43</definedName>
    <definedName name="CC2A_T5">CC2a!$B$53</definedName>
    <definedName name="CC2B1_T1">CC2b1!$G$33</definedName>
    <definedName name="CC2B1_T2">CC2b1!$G$13</definedName>
    <definedName name="CC2B1_T3">CC2b1!$G$14</definedName>
    <definedName name="CC2B2_T1">CC2b2!$G$26</definedName>
    <definedName name="CC2B2_T2">CC2b2!$G$46</definedName>
    <definedName name="CC2B3_T1">CC2b3!$G$31</definedName>
    <definedName name="CC2B3_T2">CC2b3!$G$35</definedName>
    <definedName name="CC2C_T1">CC2c!$E$21</definedName>
    <definedName name="CC2F_T2">CC2f!$E$18</definedName>
    <definedName name="CC3_ET">'CC3'!$G$53</definedName>
    <definedName name="CC3_ETCC">'CC3'!$E$53</definedName>
    <definedName name="CC3_ETG">'CC3'!$D$53</definedName>
    <definedName name="CC3_ETOUT">'CC3'!$F$53</definedName>
    <definedName name="CC3_NITCC">'CC3'!$E$59</definedName>
    <definedName name="CC3_NITG">'CC3'!$D$59</definedName>
    <definedName name="CC3_NITOUT">'CC3'!$F$59</definedName>
    <definedName name="CC3_RT">'CC3'!$G$31</definedName>
    <definedName name="CC3_RTCC">'CC3'!$E$31</definedName>
    <definedName name="CC3_RTG">'CC3'!$D$31</definedName>
    <definedName name="CC3_RTOUT">'CC3'!$F$31</definedName>
    <definedName name="CC3_RTOUT1">'CC3'!#REF!</definedName>
    <definedName name="CC3_T1">'CC3'!$G$42</definedName>
    <definedName name="CC3_T2">'CC3'!#REF!</definedName>
    <definedName name="CC3_T3">'CC3'!$G$43</definedName>
    <definedName name="CC3_T4">'CC3'!$F$49</definedName>
    <definedName name="CC3_TIBT" localSheetId="15">#REF!</definedName>
    <definedName name="CC3_TIBT">'CC3'!$G$54</definedName>
    <definedName name="CC3_TNI">'CC3'!$G$59</definedName>
    <definedName name="CC3A_T1">#REF!</definedName>
    <definedName name="CC3A_T2">#REF!</definedName>
    <definedName name="CC3B_T1">#REF!</definedName>
    <definedName name="CC3B_T2">#REF!</definedName>
    <definedName name="CC4_T1">'CC4'!$F$24</definedName>
    <definedName name="CC4_T2">'CC4'!$F$41</definedName>
    <definedName name="CC4_T3">'CC4'!$F$34</definedName>
    <definedName name="CC4_T4">'CC4'!$F$31</definedName>
    <definedName name="CC4_T5">'CC4'!$F$30</definedName>
    <definedName name="CC4A_T1">CC4a!$F$20</definedName>
    <definedName name="CC4A_T2">CC4a!$F$34</definedName>
    <definedName name="CC4B_T2">CC4b!$F$32</definedName>
    <definedName name="CC5_T1">'CC5'!$J$38</definedName>
    <definedName name="CC5_T10">'CC5'!$Q$48</definedName>
    <definedName name="CC5_T11">'CC5'!$R$48</definedName>
    <definedName name="CC5_T12">'CC5'!$R$35</definedName>
    <definedName name="CC5_T13">'CC5'!$M$48</definedName>
    <definedName name="CC5_T2">'CC5'!$Q$38</definedName>
    <definedName name="CC5_T3">'CC5'!$R$38</definedName>
    <definedName name="CC5_T4">'CC5'!$J$46</definedName>
    <definedName name="CC5_T5">'CC5'!$R$46</definedName>
    <definedName name="CC5_T6">'CC5'!$J$48</definedName>
    <definedName name="CC5A_T1">CC5a!$P$33</definedName>
    <definedName name="CC5A_T2">CC5a!$H$58</definedName>
    <definedName name="CC5a_T3">CC5a!$K$33</definedName>
    <definedName name="CC5C_T1">CC5c!$D$48</definedName>
    <definedName name="CC6_T1">'CC6'!$B$23</definedName>
    <definedName name="CC6_T2">'CC6'!$D$23</definedName>
    <definedName name="CC6_T3">'CC6'!$H$23</definedName>
    <definedName name="CC6_T5">'CC6'!$B$45</definedName>
    <definedName name="CC6_T6">'CC6'!$H$45</definedName>
    <definedName name="CC6B_T1" localSheetId="33">CC6b2!$F$40</definedName>
    <definedName name="CC6B_T2" localSheetId="33">CC6b2!$M$40</definedName>
    <definedName name="CC7_T1">'CC7'!$E$21</definedName>
    <definedName name="CORPORATION">TRANSMEM!$D$17</definedName>
    <definedName name="PERIOD">TRANSMEM!$D$19</definedName>
    <definedName name="_xlnm.Print_Area" localSheetId="2">'CC1'!$A$1:$H$69</definedName>
    <definedName name="_xlnm.Print_Area" localSheetId="39">'CC10'!$A$1:$G$63</definedName>
    <definedName name="_xlnm.Print_Area" localSheetId="40">'CC12'!$A$1:$F$47</definedName>
    <definedName name="_xlnm.Print_Area" localSheetId="3">CC1a!$A$1:$H$86</definedName>
    <definedName name="_xlnm.Print_Area" localSheetId="4">CC1b!$A$1:$E$26</definedName>
    <definedName name="_xlnm.Print_Area" localSheetId="5">CC1c!$A$1:$I$84</definedName>
    <definedName name="_xlnm.Print_Area" localSheetId="7">'CC2'!$A$1:$F$63</definedName>
    <definedName name="_xlnm.Print_Area" localSheetId="8">CC2a!$A$1:$E$58</definedName>
    <definedName name="_xlnm.Print_Area" localSheetId="11">CC2b1!$A$1:$H$88</definedName>
    <definedName name="_xlnm.Print_Area" localSheetId="9">CC2b2!$A$1:$H$100</definedName>
    <definedName name="_xlnm.Print_Area" localSheetId="10">CC2b3!$A$1:$G$59</definedName>
    <definedName name="_xlnm.Print_Area" localSheetId="12">CC2b4!$A$1:$I$128</definedName>
    <definedName name="_xlnm.Print_Area" localSheetId="13">CC2b5!$A$1:$G$95</definedName>
    <definedName name="_xlnm.Print_Area" localSheetId="14">CC2c!$B$1:$F$24</definedName>
    <definedName name="_xlnm.Print_Area" localSheetId="15">CC2d!$A$1:$P$79</definedName>
    <definedName name="_xlnm.Print_Area" localSheetId="16">CC2d1!$A$1:$J$54</definedName>
    <definedName name="_xlnm.Print_Area" localSheetId="17">CC2d2!$A$1:$AD$32</definedName>
    <definedName name="_xlnm.Print_Area" localSheetId="18">CC2d3!$A$1:$J$54</definedName>
    <definedName name="_xlnm.Print_Area" localSheetId="19">CC2f!$A$1:$F$25</definedName>
    <definedName name="_xlnm.Print_Area" localSheetId="20">'CC3'!$A$1:$H$65</definedName>
    <definedName name="_xlnm.Print_Area" localSheetId="21">'CC4'!$A$1:$G$53</definedName>
    <definedName name="_xlnm.Print_Area" localSheetId="22">CC4a!$A$1:$G$49</definedName>
    <definedName name="_xlnm.Print_Area" localSheetId="23">CC4b!$A$1:$G$37</definedName>
    <definedName name="_xlnm.Print_Area" localSheetId="24">'CC5'!$A$1:$T$61</definedName>
    <definedName name="_xlnm.Print_Area" localSheetId="26">CC5a!$A$1:$Q$69</definedName>
    <definedName name="_xlnm.Print_Area" localSheetId="27">CC5Aoriginal!$A$1:$Q$69</definedName>
    <definedName name="_xlnm.Print_Area" localSheetId="28">CC5b!$A$1:$G$64</definedName>
    <definedName name="_xlnm.Print_Area" localSheetId="29">CC5c!$A$1:$E$57</definedName>
    <definedName name="_xlnm.Print_Area" localSheetId="25">CC5original!$A$1:$R$65</definedName>
    <definedName name="_xlnm.Print_Area" localSheetId="31">'CC6'!$A$1:$K$90</definedName>
    <definedName name="_xlnm.Print_Area" localSheetId="32">CC6b1!$A$1:$N$59</definedName>
    <definedName name="_xlnm.Print_Area" localSheetId="33">CC6b2!$A$1:$N$43</definedName>
    <definedName name="_xlnm.Print_Area" localSheetId="34">CC6b3!$A$1:$M$40</definedName>
    <definedName name="_xlnm.Print_Area" localSheetId="35">'CC7'!$A$1:$F$33</definedName>
    <definedName name="_xlnm.Print_Area" localSheetId="36">'CC8'!$A$1:$G$67</definedName>
    <definedName name="_xlnm.Print_Area" localSheetId="37">CC8original!$A$1:$I$86</definedName>
    <definedName name="_xlnm.Print_Area" localSheetId="38">'CC9'!$A$1:$I$29</definedName>
    <definedName name="_xlnm.Print_Area" localSheetId="1">CONTROL!$A$1:$E$74</definedName>
    <definedName name="_xlnm.Print_Area" localSheetId="41">'Dropdown Menu'!$A$1:$E$17</definedName>
    <definedName name="_xlnm.Print_Area" localSheetId="0">TRANSMEM!$A$1:$S$84</definedName>
    <definedName name="_xlnm.Print_Area">CC5Aoriginal!$A$1:$O$66</definedName>
    <definedName name="print_area1">CC5a!$A$1:$O$68</definedName>
    <definedName name="Z_27C3A5B3_DC71_4DBB_8D8C_FD0A470D0D9D_.wvu.PrintArea" localSheetId="13" hidden="1">CC2b5!$A$1:$G$95</definedName>
    <definedName name="Z_3E8873AC_00C9_4F5E_B093_3D5EA1A66C72_.wvu.PrintArea" localSheetId="13" hidden="1">CC2b5!$A$1:$G$95</definedName>
    <definedName name="Z_6476E056_C602_4049_8E13_D0438C39A2F7_.wvu.PrintArea" localSheetId="2" hidden="1">'CC1'!$A$1:$H$69</definedName>
    <definedName name="Z_6476E056_C602_4049_8E13_D0438C39A2F7_.wvu.PrintArea" localSheetId="39" hidden="1">'CC10'!$A$1:$G$56</definedName>
    <definedName name="Z_6476E056_C602_4049_8E13_D0438C39A2F7_.wvu.PrintArea" localSheetId="40" hidden="1">'CC12'!$A$1:$F$47</definedName>
    <definedName name="Z_6476E056_C602_4049_8E13_D0438C39A2F7_.wvu.PrintArea" localSheetId="3" hidden="1">CC1a!$A$1:$H$86</definedName>
    <definedName name="Z_6476E056_C602_4049_8E13_D0438C39A2F7_.wvu.PrintArea" localSheetId="4" hidden="1">CC1b!$A$1:$E$26</definedName>
    <definedName name="Z_6476E056_C602_4049_8E13_D0438C39A2F7_.wvu.PrintArea" localSheetId="7" hidden="1">'CC2'!$A$1:$F$63</definedName>
    <definedName name="Z_6476E056_C602_4049_8E13_D0438C39A2F7_.wvu.PrintArea" localSheetId="8" hidden="1">CC2a!$A$1:$E$58</definedName>
    <definedName name="Z_6476E056_C602_4049_8E13_D0438C39A2F7_.wvu.PrintArea" localSheetId="11" hidden="1">CC2b1!$A$1:$H$88</definedName>
    <definedName name="Z_6476E056_C602_4049_8E13_D0438C39A2F7_.wvu.PrintArea" localSheetId="9" hidden="1">CC2b2!$A$1:$H$100</definedName>
    <definedName name="Z_6476E056_C602_4049_8E13_D0438C39A2F7_.wvu.PrintArea" localSheetId="10" hidden="1">CC2b3!$A$1:$H$41</definedName>
    <definedName name="Z_6476E056_C602_4049_8E13_D0438C39A2F7_.wvu.PrintArea" localSheetId="12" hidden="1">CC2b4!$A$1:$H$128</definedName>
    <definedName name="Z_6476E056_C602_4049_8E13_D0438C39A2F7_.wvu.PrintArea" localSheetId="13" hidden="1">CC2b5!$A$1:$G$95</definedName>
    <definedName name="Z_6476E056_C602_4049_8E13_D0438C39A2F7_.wvu.PrintArea" localSheetId="14" hidden="1">CC2c!$B$1:$F$24</definedName>
    <definedName name="Z_6476E056_C602_4049_8E13_D0438C39A2F7_.wvu.PrintArea" localSheetId="15" hidden="1">CC2d!$A$1:$P$79</definedName>
    <definedName name="Z_6476E056_C602_4049_8E13_D0438C39A2F7_.wvu.PrintArea" localSheetId="16" hidden="1">CC2d1!$A$1:$J$54</definedName>
    <definedName name="Z_6476E056_C602_4049_8E13_D0438C39A2F7_.wvu.PrintArea" localSheetId="17" hidden="1">CC2d2!$A$1:$AD$32</definedName>
    <definedName name="Z_6476E056_C602_4049_8E13_D0438C39A2F7_.wvu.PrintArea" localSheetId="18" hidden="1">CC2d3!$A$1:$J$54</definedName>
    <definedName name="Z_6476E056_C602_4049_8E13_D0438C39A2F7_.wvu.PrintArea" localSheetId="20" hidden="1">'CC3'!$A$1:$H$65</definedName>
    <definedName name="Z_6476E056_C602_4049_8E13_D0438C39A2F7_.wvu.PrintArea" localSheetId="21" hidden="1">'CC4'!$A$1:$G$53</definedName>
    <definedName name="Z_6476E056_C602_4049_8E13_D0438C39A2F7_.wvu.PrintArea" localSheetId="22" hidden="1">CC4a!$A$1:$G$49</definedName>
    <definedName name="Z_6476E056_C602_4049_8E13_D0438C39A2F7_.wvu.PrintArea" localSheetId="23" hidden="1">CC4b!$A$1:$G$37</definedName>
    <definedName name="Z_6476E056_C602_4049_8E13_D0438C39A2F7_.wvu.PrintArea" localSheetId="24" hidden="1">'CC5'!$A$1:$T$61</definedName>
    <definedName name="Z_6476E056_C602_4049_8E13_D0438C39A2F7_.wvu.PrintArea" localSheetId="26" hidden="1">CC5a!$A$1:$Q$69</definedName>
    <definedName name="Z_6476E056_C602_4049_8E13_D0438C39A2F7_.wvu.PrintArea" localSheetId="27" hidden="1">CC5Aoriginal!$A$1:$Q$69</definedName>
    <definedName name="Z_6476E056_C602_4049_8E13_D0438C39A2F7_.wvu.PrintArea" localSheetId="28" hidden="1">CC5b!$A$1:$G$57</definedName>
    <definedName name="Z_6476E056_C602_4049_8E13_D0438C39A2F7_.wvu.PrintArea" localSheetId="29" hidden="1">CC5c!$A$1:$E$57</definedName>
    <definedName name="Z_6476E056_C602_4049_8E13_D0438C39A2F7_.wvu.PrintArea" localSheetId="25" hidden="1">CC5original!$A$1:$R$65</definedName>
    <definedName name="Z_6476E056_C602_4049_8E13_D0438C39A2F7_.wvu.PrintArea" localSheetId="31" hidden="1">'CC6'!$A$1:$K$90</definedName>
    <definedName name="Z_6476E056_C602_4049_8E13_D0438C39A2F7_.wvu.PrintArea" localSheetId="32" hidden="1">CC6b1!$A$1:$N$59</definedName>
    <definedName name="Z_6476E056_C602_4049_8E13_D0438C39A2F7_.wvu.PrintArea" localSheetId="33" hidden="1">CC6b2!$A$1:$N$43</definedName>
    <definedName name="Z_6476E056_C602_4049_8E13_D0438C39A2F7_.wvu.PrintArea" localSheetId="35" hidden="1">'CC7'!$A$1:$F$33</definedName>
    <definedName name="Z_6476E056_C602_4049_8E13_D0438C39A2F7_.wvu.PrintArea" localSheetId="36" hidden="1">'CC8'!$A$1:$G$67</definedName>
    <definedName name="Z_6476E056_C602_4049_8E13_D0438C39A2F7_.wvu.PrintArea" localSheetId="37" hidden="1">CC8original!$A$1:$I$86</definedName>
    <definedName name="Z_6476E056_C602_4049_8E13_D0438C39A2F7_.wvu.PrintArea" localSheetId="38" hidden="1">'CC9'!$A$1:$J$21</definedName>
    <definedName name="Z_6476E056_C602_4049_8E13_D0438C39A2F7_.wvu.PrintArea" localSheetId="1" hidden="1">CONTROL!$A$1:$E$74</definedName>
    <definedName name="Z_6476E056_C602_4049_8E13_D0438C39A2F7_.wvu.PrintArea" localSheetId="0" hidden="1">TRANSMEM!$A$1:$S$84</definedName>
    <definedName name="Z_6476E056_C602_4049_8E13_D0438C39A2F7_.wvu.Rows" localSheetId="22" hidden="1">CC4a!$36:$49</definedName>
    <definedName name="Z_66D3F934_262A_41AA_BFFA_85A87D10116F_.wvu.PrintArea" localSheetId="11" hidden="1">CC2b1!$A$1:$I$43</definedName>
    <definedName name="Z_66D3F934_262A_41AA_BFFA_85A87D10116F_.wvu.PrintArea" localSheetId="9" hidden="1">CC2b2!$A$1:$I$100</definedName>
    <definedName name="Z_66D3F934_262A_41AA_BFFA_85A87D10116F_.wvu.PrintArea" localSheetId="10" hidden="1">CC2b3!$A$1:$I$40</definedName>
    <definedName name="Z_66D3F934_262A_41AA_BFFA_85A87D10116F_.wvu.PrintArea" localSheetId="12" hidden="1">CC2b4!$A$1:$H$126</definedName>
    <definedName name="Z_66D3F934_262A_41AA_BFFA_85A87D10116F_.wvu.PrintArea" localSheetId="13" hidden="1">CC2b5!$A$1:$J$98</definedName>
    <definedName name="Z_66D3F934_262A_41AA_BFFA_85A87D10116F_.wvu.Rows" localSheetId="11" hidden="1">CC2b1!#REF!</definedName>
    <definedName name="Z_66D3F934_262A_41AA_BFFA_85A87D10116F_.wvu.Rows" localSheetId="9" hidden="1">CC2b2!#REF!</definedName>
    <definedName name="Z_66D3F934_262A_41AA_BFFA_85A87D10116F_.wvu.Rows" localSheetId="10" hidden="1">CC2b3!#REF!</definedName>
    <definedName name="Z_66D3F934_262A_41AA_BFFA_85A87D10116F_.wvu.Rows" localSheetId="12" hidden="1">CC2b4!#REF!</definedName>
    <definedName name="Z_66D3F934_262A_41AA_BFFA_85A87D10116F_.wvu.Rows" localSheetId="13" hidden="1">CC2b5!#REF!</definedName>
    <definedName name="Z_868F6DDD_F04A_4277_BA6D_8F7FBA9FEEAC_.wvu.PrintArea" localSheetId="13" hidden="1">CC2b5!$A$1:$G$95</definedName>
    <definedName name="Z_9999B627_875C_491A_9C70_2AB672A610C9_.wvu.PrintArea" localSheetId="2" hidden="1">'CC1'!$A$1:$H$69</definedName>
    <definedName name="Z_9999B627_875C_491A_9C70_2AB672A610C9_.wvu.PrintArea" localSheetId="39" hidden="1">'CC10'!$A$1:$G$63</definedName>
    <definedName name="Z_9999B627_875C_491A_9C70_2AB672A610C9_.wvu.PrintArea" localSheetId="40" hidden="1">'CC12'!$A$1:$F$47</definedName>
    <definedName name="Z_9999B627_875C_491A_9C70_2AB672A610C9_.wvu.PrintArea" localSheetId="3" hidden="1">CC1a!$A$1:$H$86</definedName>
    <definedName name="Z_9999B627_875C_491A_9C70_2AB672A610C9_.wvu.PrintArea" localSheetId="4" hidden="1">CC1b!$A$1:$E$26</definedName>
    <definedName name="Z_9999B627_875C_491A_9C70_2AB672A610C9_.wvu.PrintArea" localSheetId="5" hidden="1">CC1c!$A$1:$I$84</definedName>
    <definedName name="Z_9999B627_875C_491A_9C70_2AB672A610C9_.wvu.PrintArea" localSheetId="7" hidden="1">'CC2'!$A$1:$F$63</definedName>
    <definedName name="Z_9999B627_875C_491A_9C70_2AB672A610C9_.wvu.PrintArea" localSheetId="8" hidden="1">CC2a!$A$1:$E$58</definedName>
    <definedName name="Z_9999B627_875C_491A_9C70_2AB672A610C9_.wvu.PrintArea" localSheetId="11" hidden="1">CC2b1!$A$1:$H$88</definedName>
    <definedName name="Z_9999B627_875C_491A_9C70_2AB672A610C9_.wvu.PrintArea" localSheetId="9" hidden="1">CC2b2!$A$1:$H$100</definedName>
    <definedName name="Z_9999B627_875C_491A_9C70_2AB672A610C9_.wvu.PrintArea" localSheetId="10" hidden="1">CC2b3!$A$1:$G$59</definedName>
    <definedName name="Z_9999B627_875C_491A_9C70_2AB672A610C9_.wvu.PrintArea" localSheetId="12" hidden="1">CC2b4!$A$1:$I$128</definedName>
    <definedName name="Z_9999B627_875C_491A_9C70_2AB672A610C9_.wvu.PrintArea" localSheetId="13" hidden="1">CC2b5!$A$1:$G$95</definedName>
    <definedName name="Z_9999B627_875C_491A_9C70_2AB672A610C9_.wvu.PrintArea" localSheetId="14" hidden="1">CC2c!$B$1:$F$24</definedName>
    <definedName name="Z_9999B627_875C_491A_9C70_2AB672A610C9_.wvu.PrintArea" localSheetId="15" hidden="1">CC2d!$A$1:$P$79</definedName>
    <definedName name="Z_9999B627_875C_491A_9C70_2AB672A610C9_.wvu.PrintArea" localSheetId="16" hidden="1">CC2d1!$A$1:$J$54</definedName>
    <definedName name="Z_9999B627_875C_491A_9C70_2AB672A610C9_.wvu.PrintArea" localSheetId="17" hidden="1">CC2d2!$A$1:$AD$32</definedName>
    <definedName name="Z_9999B627_875C_491A_9C70_2AB672A610C9_.wvu.PrintArea" localSheetId="18" hidden="1">CC2d3!$A$1:$J$54</definedName>
    <definedName name="Z_9999B627_875C_491A_9C70_2AB672A610C9_.wvu.PrintArea" localSheetId="19" hidden="1">CC2f!$A$1:$F$25</definedName>
    <definedName name="Z_9999B627_875C_491A_9C70_2AB672A610C9_.wvu.PrintArea" localSheetId="20" hidden="1">'CC3'!$A$1:$H$65</definedName>
    <definedName name="Z_9999B627_875C_491A_9C70_2AB672A610C9_.wvu.PrintArea" localSheetId="21" hidden="1">'CC4'!$A$1:$G$53</definedName>
    <definedName name="Z_9999B627_875C_491A_9C70_2AB672A610C9_.wvu.PrintArea" localSheetId="22" hidden="1">CC4a!$A$1:$G$49</definedName>
    <definedName name="Z_9999B627_875C_491A_9C70_2AB672A610C9_.wvu.PrintArea" localSheetId="23" hidden="1">CC4b!$A$1:$G$37</definedName>
    <definedName name="Z_9999B627_875C_491A_9C70_2AB672A610C9_.wvu.PrintArea" localSheetId="24" hidden="1">'CC5'!$A$1:$T$61</definedName>
    <definedName name="Z_9999B627_875C_491A_9C70_2AB672A610C9_.wvu.PrintArea" localSheetId="26" hidden="1">CC5a!$A$1:$Q$69</definedName>
    <definedName name="Z_9999B627_875C_491A_9C70_2AB672A610C9_.wvu.PrintArea" localSheetId="27" hidden="1">CC5Aoriginal!$A$1:$Q$69</definedName>
    <definedName name="Z_9999B627_875C_491A_9C70_2AB672A610C9_.wvu.PrintArea" localSheetId="28" hidden="1">CC5b!$A$1:$G$64</definedName>
    <definedName name="Z_9999B627_875C_491A_9C70_2AB672A610C9_.wvu.PrintArea" localSheetId="29" hidden="1">CC5c!$A$1:$E$57</definedName>
    <definedName name="Z_9999B627_875C_491A_9C70_2AB672A610C9_.wvu.PrintArea" localSheetId="25" hidden="1">CC5original!$A$1:$R$65</definedName>
    <definedName name="Z_9999B627_875C_491A_9C70_2AB672A610C9_.wvu.PrintArea" localSheetId="31" hidden="1">'CC6'!$A$1:$K$90</definedName>
    <definedName name="Z_9999B627_875C_491A_9C70_2AB672A610C9_.wvu.PrintArea" localSheetId="32" hidden="1">CC6b1!$A$1:$N$59</definedName>
    <definedName name="Z_9999B627_875C_491A_9C70_2AB672A610C9_.wvu.PrintArea" localSheetId="33" hidden="1">CC6b2!$A$1:$N$43</definedName>
    <definedName name="Z_9999B627_875C_491A_9C70_2AB672A610C9_.wvu.PrintArea" localSheetId="34" hidden="1">CC6b3!$A$1:$M$40</definedName>
    <definedName name="Z_9999B627_875C_491A_9C70_2AB672A610C9_.wvu.PrintArea" localSheetId="35" hidden="1">'CC7'!$A$1:$F$33</definedName>
    <definedName name="Z_9999B627_875C_491A_9C70_2AB672A610C9_.wvu.PrintArea" localSheetId="36" hidden="1">'CC8'!$A$1:$G$67</definedName>
    <definedName name="Z_9999B627_875C_491A_9C70_2AB672A610C9_.wvu.PrintArea" localSheetId="37" hidden="1">CC8original!$A$1:$I$86</definedName>
    <definedName name="Z_9999B627_875C_491A_9C70_2AB672A610C9_.wvu.PrintArea" localSheetId="38" hidden="1">'CC9'!$A$1:$I$29</definedName>
    <definedName name="Z_9999B627_875C_491A_9C70_2AB672A610C9_.wvu.PrintArea" localSheetId="1" hidden="1">CONTROL!$A$1:$E$74</definedName>
    <definedName name="Z_9999B627_875C_491A_9C70_2AB672A610C9_.wvu.PrintArea" localSheetId="41" hidden="1">'Dropdown Menu'!$A$1:$E$17</definedName>
    <definedName name="Z_9999B627_875C_491A_9C70_2AB672A610C9_.wvu.PrintArea" localSheetId="0" hidden="1">TRANSMEM!$A$1:$S$84</definedName>
    <definedName name="Z_9999B627_875C_491A_9C70_2AB672A610C9_.wvu.Rows" localSheetId="22" hidden="1">CC4a!$36:$49</definedName>
    <definedName name="Z_9E1ED2EF_94DF_4EBB_BF10_FA6D2C6EF217_.wvu.PrintArea" localSheetId="2" hidden="1">'CC1'!$A$1:$H$69</definedName>
    <definedName name="Z_9E1ED2EF_94DF_4EBB_BF10_FA6D2C6EF217_.wvu.PrintArea" localSheetId="39" hidden="1">'CC10'!$A$1:$G$63</definedName>
    <definedName name="Z_9E1ED2EF_94DF_4EBB_BF10_FA6D2C6EF217_.wvu.PrintArea" localSheetId="40" hidden="1">'CC12'!$A$1:$F$47</definedName>
    <definedName name="Z_9E1ED2EF_94DF_4EBB_BF10_FA6D2C6EF217_.wvu.PrintArea" localSheetId="3" hidden="1">CC1a!$A$1:$H$86</definedName>
    <definedName name="Z_9E1ED2EF_94DF_4EBB_BF10_FA6D2C6EF217_.wvu.PrintArea" localSheetId="4" hidden="1">CC1b!$A$1:$E$26</definedName>
    <definedName name="Z_9E1ED2EF_94DF_4EBB_BF10_FA6D2C6EF217_.wvu.PrintArea" localSheetId="5" hidden="1">CC1c!$A$1:$I$84</definedName>
    <definedName name="Z_9E1ED2EF_94DF_4EBB_BF10_FA6D2C6EF217_.wvu.PrintArea" localSheetId="7" hidden="1">'CC2'!$A$1:$F$63</definedName>
    <definedName name="Z_9E1ED2EF_94DF_4EBB_BF10_FA6D2C6EF217_.wvu.PrintArea" localSheetId="8" hidden="1">CC2a!$A$1:$E$58</definedName>
    <definedName name="Z_9E1ED2EF_94DF_4EBB_BF10_FA6D2C6EF217_.wvu.PrintArea" localSheetId="11" hidden="1">CC2b1!$A$1:$H$88</definedName>
    <definedName name="Z_9E1ED2EF_94DF_4EBB_BF10_FA6D2C6EF217_.wvu.PrintArea" localSheetId="9" hidden="1">CC2b2!$A$1:$H$100</definedName>
    <definedName name="Z_9E1ED2EF_94DF_4EBB_BF10_FA6D2C6EF217_.wvu.PrintArea" localSheetId="10" hidden="1">CC2b3!$A$1:$G$59</definedName>
    <definedName name="Z_9E1ED2EF_94DF_4EBB_BF10_FA6D2C6EF217_.wvu.PrintArea" localSheetId="12" hidden="1">CC2b4!$A$1:$I$128</definedName>
    <definedName name="Z_9E1ED2EF_94DF_4EBB_BF10_FA6D2C6EF217_.wvu.PrintArea" localSheetId="13" hidden="1">CC2b5!$A$1:$G$95</definedName>
    <definedName name="Z_9E1ED2EF_94DF_4EBB_BF10_FA6D2C6EF217_.wvu.PrintArea" localSheetId="14" hidden="1">CC2c!$B$1:$F$24</definedName>
    <definedName name="Z_9E1ED2EF_94DF_4EBB_BF10_FA6D2C6EF217_.wvu.PrintArea" localSheetId="15" hidden="1">CC2d!$A$1:$P$79</definedName>
    <definedName name="Z_9E1ED2EF_94DF_4EBB_BF10_FA6D2C6EF217_.wvu.PrintArea" localSheetId="16" hidden="1">CC2d1!$A$1:$J$54</definedName>
    <definedName name="Z_9E1ED2EF_94DF_4EBB_BF10_FA6D2C6EF217_.wvu.PrintArea" localSheetId="17" hidden="1">CC2d2!$A$1:$AD$32</definedName>
    <definedName name="Z_9E1ED2EF_94DF_4EBB_BF10_FA6D2C6EF217_.wvu.PrintArea" localSheetId="18" hidden="1">CC2d3!$A$1:$J$54</definedName>
    <definedName name="Z_9E1ED2EF_94DF_4EBB_BF10_FA6D2C6EF217_.wvu.PrintArea" localSheetId="19" hidden="1">CC2f!$A$1:$F$25</definedName>
    <definedName name="Z_9E1ED2EF_94DF_4EBB_BF10_FA6D2C6EF217_.wvu.PrintArea" localSheetId="20" hidden="1">'CC3'!$A$1:$H$65</definedName>
    <definedName name="Z_9E1ED2EF_94DF_4EBB_BF10_FA6D2C6EF217_.wvu.PrintArea" localSheetId="21" hidden="1">'CC4'!$A$1:$G$53</definedName>
    <definedName name="Z_9E1ED2EF_94DF_4EBB_BF10_FA6D2C6EF217_.wvu.PrintArea" localSheetId="22" hidden="1">CC4a!$A$1:$G$49</definedName>
    <definedName name="Z_9E1ED2EF_94DF_4EBB_BF10_FA6D2C6EF217_.wvu.PrintArea" localSheetId="23" hidden="1">CC4b!$A$1:$G$37</definedName>
    <definedName name="Z_9E1ED2EF_94DF_4EBB_BF10_FA6D2C6EF217_.wvu.PrintArea" localSheetId="24" hidden="1">'CC5'!$A$1:$T$61</definedName>
    <definedName name="Z_9E1ED2EF_94DF_4EBB_BF10_FA6D2C6EF217_.wvu.PrintArea" localSheetId="26" hidden="1">CC5a!$A$1:$Q$69</definedName>
    <definedName name="Z_9E1ED2EF_94DF_4EBB_BF10_FA6D2C6EF217_.wvu.PrintArea" localSheetId="27" hidden="1">CC5Aoriginal!$A$1:$Q$69</definedName>
    <definedName name="Z_9E1ED2EF_94DF_4EBB_BF10_FA6D2C6EF217_.wvu.PrintArea" localSheetId="28" hidden="1">CC5b!$A$1:$G$64</definedName>
    <definedName name="Z_9E1ED2EF_94DF_4EBB_BF10_FA6D2C6EF217_.wvu.PrintArea" localSheetId="29" hidden="1">CC5c!$A$1:$E$57</definedName>
    <definedName name="Z_9E1ED2EF_94DF_4EBB_BF10_FA6D2C6EF217_.wvu.PrintArea" localSheetId="25" hidden="1">CC5original!$A$1:$R$65</definedName>
    <definedName name="Z_9E1ED2EF_94DF_4EBB_BF10_FA6D2C6EF217_.wvu.PrintArea" localSheetId="31" hidden="1">'CC6'!$A$1:$K$90</definedName>
    <definedName name="Z_9E1ED2EF_94DF_4EBB_BF10_FA6D2C6EF217_.wvu.PrintArea" localSheetId="32" hidden="1">CC6b1!$A$1:$N$59</definedName>
    <definedName name="Z_9E1ED2EF_94DF_4EBB_BF10_FA6D2C6EF217_.wvu.PrintArea" localSheetId="33" hidden="1">CC6b2!$A$1:$N$43</definedName>
    <definedName name="Z_9E1ED2EF_94DF_4EBB_BF10_FA6D2C6EF217_.wvu.PrintArea" localSheetId="34" hidden="1">CC6b3!$A$1:$M$40</definedName>
    <definedName name="Z_9E1ED2EF_94DF_4EBB_BF10_FA6D2C6EF217_.wvu.PrintArea" localSheetId="35" hidden="1">'CC7'!$A$1:$F$33</definedName>
    <definedName name="Z_9E1ED2EF_94DF_4EBB_BF10_FA6D2C6EF217_.wvu.PrintArea" localSheetId="36" hidden="1">'CC8'!$A$1:$G$67</definedName>
    <definedName name="Z_9E1ED2EF_94DF_4EBB_BF10_FA6D2C6EF217_.wvu.PrintArea" localSheetId="37" hidden="1">CC8original!$A$1:$I$86</definedName>
    <definedName name="Z_9E1ED2EF_94DF_4EBB_BF10_FA6D2C6EF217_.wvu.PrintArea" localSheetId="38" hidden="1">'CC9'!$A$1:$I$29</definedName>
    <definedName name="Z_9E1ED2EF_94DF_4EBB_BF10_FA6D2C6EF217_.wvu.PrintArea" localSheetId="1" hidden="1">CONTROL!$A$1:$E$74</definedName>
    <definedName name="Z_9E1ED2EF_94DF_4EBB_BF10_FA6D2C6EF217_.wvu.PrintArea" localSheetId="41" hidden="1">'Dropdown Menu'!$A$1:$E$17</definedName>
    <definedName name="Z_9E1ED2EF_94DF_4EBB_BF10_FA6D2C6EF217_.wvu.PrintArea" localSheetId="0" hidden="1">TRANSMEM!$A$1:$S$84</definedName>
    <definedName name="Z_9E1ED2EF_94DF_4EBB_BF10_FA6D2C6EF217_.wvu.Rows" localSheetId="22" hidden="1">CC4a!$36:$49</definedName>
    <definedName name="Z_DBD6D0E5_E6D3_45FF_9CBC_B8E01C35D253_.wvu.PrintArea" localSheetId="13" hidden="1">CC2b5!$A$1:$G$95</definedName>
    <definedName name="Z_FEEF2554_A379_444E_B2CE_7A0B08BFD568_.wvu.PrintArea" localSheetId="2" hidden="1">'CC1'!$A$1:$H$69</definedName>
    <definedName name="Z_FEEF2554_A379_444E_B2CE_7A0B08BFD568_.wvu.PrintArea" localSheetId="39" hidden="1">'CC10'!$A$1:$G$63</definedName>
    <definedName name="Z_FEEF2554_A379_444E_B2CE_7A0B08BFD568_.wvu.PrintArea" localSheetId="40" hidden="1">'CC12'!$A$1:$F$47</definedName>
    <definedName name="Z_FEEF2554_A379_444E_B2CE_7A0B08BFD568_.wvu.PrintArea" localSheetId="3" hidden="1">CC1a!$A$1:$H$86</definedName>
    <definedName name="Z_FEEF2554_A379_444E_B2CE_7A0B08BFD568_.wvu.PrintArea" localSheetId="4" hidden="1">CC1b!$A$1:$E$26</definedName>
    <definedName name="Z_FEEF2554_A379_444E_B2CE_7A0B08BFD568_.wvu.PrintArea" localSheetId="5" hidden="1">CC1c!$A$1:$I$84</definedName>
    <definedName name="Z_FEEF2554_A379_444E_B2CE_7A0B08BFD568_.wvu.PrintArea" localSheetId="7" hidden="1">'CC2'!$A$1:$F$63</definedName>
    <definedName name="Z_FEEF2554_A379_444E_B2CE_7A0B08BFD568_.wvu.PrintArea" localSheetId="8" hidden="1">CC2a!$A$1:$E$58</definedName>
    <definedName name="Z_FEEF2554_A379_444E_B2CE_7A0B08BFD568_.wvu.PrintArea" localSheetId="11" hidden="1">CC2b1!$A$1:$H$88</definedName>
    <definedName name="Z_FEEF2554_A379_444E_B2CE_7A0B08BFD568_.wvu.PrintArea" localSheetId="9" hidden="1">CC2b2!$A$1:$H$100</definedName>
    <definedName name="Z_FEEF2554_A379_444E_B2CE_7A0B08BFD568_.wvu.PrintArea" localSheetId="10" hidden="1">CC2b3!$A$1:$G$59</definedName>
    <definedName name="Z_FEEF2554_A379_444E_B2CE_7A0B08BFD568_.wvu.PrintArea" localSheetId="12" hidden="1">CC2b4!$A$1:$I$128</definedName>
    <definedName name="Z_FEEF2554_A379_444E_B2CE_7A0B08BFD568_.wvu.PrintArea" localSheetId="13" hidden="1">CC2b5!$A$1:$G$95</definedName>
    <definedName name="Z_FEEF2554_A379_444E_B2CE_7A0B08BFD568_.wvu.PrintArea" localSheetId="14" hidden="1">CC2c!$B$1:$F$24</definedName>
    <definedName name="Z_FEEF2554_A379_444E_B2CE_7A0B08BFD568_.wvu.PrintArea" localSheetId="15" hidden="1">CC2d!$A$1:$P$79</definedName>
    <definedName name="Z_FEEF2554_A379_444E_B2CE_7A0B08BFD568_.wvu.PrintArea" localSheetId="16" hidden="1">CC2d1!$A$1:$J$54</definedName>
    <definedName name="Z_FEEF2554_A379_444E_B2CE_7A0B08BFD568_.wvu.PrintArea" localSheetId="17" hidden="1">CC2d2!$A$1:$AD$32</definedName>
    <definedName name="Z_FEEF2554_A379_444E_B2CE_7A0B08BFD568_.wvu.PrintArea" localSheetId="18" hidden="1">CC2d3!$A$1:$J$54</definedName>
    <definedName name="Z_FEEF2554_A379_444E_B2CE_7A0B08BFD568_.wvu.PrintArea" localSheetId="19" hidden="1">CC2f!$A$1:$F$25</definedName>
    <definedName name="Z_FEEF2554_A379_444E_B2CE_7A0B08BFD568_.wvu.PrintArea" localSheetId="20" hidden="1">'CC3'!$A$1:$H$65</definedName>
    <definedName name="Z_FEEF2554_A379_444E_B2CE_7A0B08BFD568_.wvu.PrintArea" localSheetId="21" hidden="1">'CC4'!$A$1:$G$53</definedName>
    <definedName name="Z_FEEF2554_A379_444E_B2CE_7A0B08BFD568_.wvu.PrintArea" localSheetId="22" hidden="1">CC4a!$A$1:$G$49</definedName>
    <definedName name="Z_FEEF2554_A379_444E_B2CE_7A0B08BFD568_.wvu.PrintArea" localSheetId="23" hidden="1">CC4b!$A$1:$G$37</definedName>
    <definedName name="Z_FEEF2554_A379_444E_B2CE_7A0B08BFD568_.wvu.PrintArea" localSheetId="24" hidden="1">'CC5'!$A$1:$T$61</definedName>
    <definedName name="Z_FEEF2554_A379_444E_B2CE_7A0B08BFD568_.wvu.PrintArea" localSheetId="26" hidden="1">CC5a!$A$1:$Q$69</definedName>
    <definedName name="Z_FEEF2554_A379_444E_B2CE_7A0B08BFD568_.wvu.PrintArea" localSheetId="27" hidden="1">CC5Aoriginal!$A$1:$Q$69</definedName>
    <definedName name="Z_FEEF2554_A379_444E_B2CE_7A0B08BFD568_.wvu.PrintArea" localSheetId="28" hidden="1">CC5b!$A$1:$G$64</definedName>
    <definedName name="Z_FEEF2554_A379_444E_B2CE_7A0B08BFD568_.wvu.PrintArea" localSheetId="29" hidden="1">CC5c!$A$1:$E$57</definedName>
    <definedName name="Z_FEEF2554_A379_444E_B2CE_7A0B08BFD568_.wvu.PrintArea" localSheetId="25" hidden="1">CC5original!$A$1:$R$65</definedName>
    <definedName name="Z_FEEF2554_A379_444E_B2CE_7A0B08BFD568_.wvu.PrintArea" localSheetId="31" hidden="1">'CC6'!$A$1:$K$90</definedName>
    <definedName name="Z_FEEF2554_A379_444E_B2CE_7A0B08BFD568_.wvu.PrintArea" localSheetId="32" hidden="1">CC6b1!$A$1:$N$59</definedName>
    <definedName name="Z_FEEF2554_A379_444E_B2CE_7A0B08BFD568_.wvu.PrintArea" localSheetId="33" hidden="1">CC6b2!$A$1:$N$43</definedName>
    <definedName name="Z_FEEF2554_A379_444E_B2CE_7A0B08BFD568_.wvu.PrintArea" localSheetId="34" hidden="1">CC6b3!$A$1:$M$40</definedName>
    <definedName name="Z_FEEF2554_A379_444E_B2CE_7A0B08BFD568_.wvu.PrintArea" localSheetId="35" hidden="1">'CC7'!$A$1:$F$33</definedName>
    <definedName name="Z_FEEF2554_A379_444E_B2CE_7A0B08BFD568_.wvu.PrintArea" localSheetId="36" hidden="1">'CC8'!$A$1:$G$67</definedName>
    <definedName name="Z_FEEF2554_A379_444E_B2CE_7A0B08BFD568_.wvu.PrintArea" localSheetId="37" hidden="1">CC8original!$A$1:$I$86</definedName>
    <definedName name="Z_FEEF2554_A379_444E_B2CE_7A0B08BFD568_.wvu.PrintArea" localSheetId="38" hidden="1">'CC9'!$A$1:$I$29</definedName>
    <definedName name="Z_FEEF2554_A379_444E_B2CE_7A0B08BFD568_.wvu.PrintArea" localSheetId="1" hidden="1">CONTROL!$A$1:$E$74</definedName>
    <definedName name="Z_FEEF2554_A379_444E_B2CE_7A0B08BFD568_.wvu.PrintArea" localSheetId="41" hidden="1">'Dropdown Menu'!$A$1:$E$17</definedName>
    <definedName name="Z_FEEF2554_A379_444E_B2CE_7A0B08BFD568_.wvu.PrintArea" localSheetId="0" hidden="1">TRANSMEM!$A$1:$S$84</definedName>
    <definedName name="Z_FEEF2554_A379_444E_B2CE_7A0B08BFD568_.wvu.Rows" localSheetId="22" hidden="1">CC4a!$36:$49</definedName>
  </definedNames>
  <calcPr calcId="191029"/>
  <customWorkbookViews>
    <customWorkbookView name="DiepV - Personal View" guid="{6476E056-C602-4049-8E13-D0438C39A2F7}" mergeInterval="0" personalView="1" maximized="1" xWindow="1" yWindow="1" windowWidth="1024" windowHeight="577" tabRatio="902" activeSheetId="16" showComments="commIndAndComment"/>
    <customWorkbookView name="Vo Jing Diep - Personal View" guid="{FEEF2554-A379-444E-B2CE-7A0B08BFD568}" mergeInterval="0" personalView="1" maximized="1" xWindow="-8" yWindow="-8" windowWidth="1936" windowHeight="1056" tabRatio="902" activeSheetId="26"/>
    <customWorkbookView name="Josée Fortier - Personal View" guid="{9999B627-875C-491A-9C70-2AB672A610C9}" mergeInterval="0" personalView="1" maximized="1" xWindow="-11" yWindow="-11" windowWidth="1942" windowHeight="1042" tabRatio="902" activeSheetId="12"/>
    <customWorkbookView name="Chantal Rodrigue - Personal View" guid="{9E1ED2EF-94DF-4EBB-BF10-FA6D2C6EF217}" mergeInterval="0" personalView="1" xWindow="1679" yWindow="-104" windowWidth="1922" windowHeight="1042" tabRatio="902" activeSheetId="39"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8" i="3" l="1"/>
  <c r="B50" i="2"/>
  <c r="B63" i="2"/>
  <c r="H66" i="49"/>
  <c r="D48" i="27"/>
  <c r="I59" i="3" l="1"/>
  <c r="H81" i="49"/>
  <c r="H77" i="49"/>
  <c r="H83" i="49" s="1"/>
  <c r="H45" i="49"/>
  <c r="H41" i="49"/>
  <c r="H47" i="49" s="1"/>
  <c r="B20" i="2"/>
  <c r="B19" i="2"/>
  <c r="B18" i="2"/>
  <c r="K49" i="48"/>
  <c r="H49" i="48"/>
  <c r="H28" i="48"/>
  <c r="U55" i="27"/>
  <c r="J59" i="49"/>
  <c r="J60" i="49"/>
  <c r="J61" i="49"/>
  <c r="J62" i="49"/>
  <c r="J63" i="49"/>
  <c r="J58" i="49"/>
  <c r="A6" i="47"/>
  <c r="A6" i="46"/>
  <c r="U38" i="27" l="1"/>
  <c r="U46" i="27"/>
  <c r="U52" i="27"/>
  <c r="H24" i="48" l="1"/>
  <c r="H45" i="48"/>
  <c r="M48" i="27" l="1"/>
  <c r="N48" i="27"/>
  <c r="O48" i="27"/>
  <c r="P48" i="27"/>
  <c r="Q48" i="27"/>
  <c r="R48" i="27"/>
  <c r="L48" i="27"/>
  <c r="E48" i="27"/>
  <c r="F48" i="27"/>
  <c r="G48" i="27"/>
  <c r="H48" i="27"/>
  <c r="I48" i="27"/>
  <c r="J48" i="27"/>
  <c r="B36" i="2" l="1"/>
  <c r="B35" i="2"/>
  <c r="B9" i="2"/>
  <c r="B8" i="2"/>
  <c r="I39" i="3"/>
  <c r="G24" i="7"/>
  <c r="J31" i="20" l="1"/>
  <c r="H64" i="49" l="1"/>
  <c r="J64" i="49" s="1"/>
  <c r="J66" i="49" l="1"/>
  <c r="G23" i="7"/>
  <c r="J83" i="49"/>
  <c r="J47" i="49"/>
  <c r="G34" i="20" l="1"/>
  <c r="G64" i="49"/>
  <c r="F64" i="49"/>
  <c r="A6" i="49"/>
  <c r="A2" i="49"/>
  <c r="I40" i="3" l="1"/>
  <c r="D52" i="27"/>
  <c r="L29" i="46"/>
  <c r="C29" i="46" l="1"/>
  <c r="D29" i="46"/>
  <c r="E29" i="46"/>
  <c r="F29" i="46"/>
  <c r="G29" i="46"/>
  <c r="H29" i="46"/>
  <c r="I29" i="46"/>
  <c r="J29" i="46"/>
  <c r="K29" i="46"/>
  <c r="B29" i="46"/>
  <c r="B57" i="46"/>
  <c r="L28" i="46" l="1"/>
  <c r="L27" i="46"/>
  <c r="L26" i="46"/>
  <c r="L25" i="46"/>
  <c r="H25" i="6"/>
  <c r="F59" i="3"/>
  <c r="G16" i="20"/>
  <c r="G21" i="20"/>
  <c r="G30" i="20"/>
  <c r="K30" i="20" s="1"/>
  <c r="B51" i="2" s="1"/>
  <c r="G24" i="20"/>
  <c r="G23" i="20"/>
  <c r="A5" i="48"/>
  <c r="A2" i="48"/>
  <c r="J51" i="27"/>
  <c r="R51" i="27" s="1"/>
  <c r="J44" i="27"/>
  <c r="R44" i="27" s="1"/>
  <c r="N52" i="27"/>
  <c r="O52" i="27"/>
  <c r="P52" i="27"/>
  <c r="M52" i="27"/>
  <c r="L52" i="27"/>
  <c r="E52" i="27"/>
  <c r="F52" i="27"/>
  <c r="G52" i="27"/>
  <c r="H52" i="27"/>
  <c r="I52" i="27"/>
  <c r="Q51" i="27"/>
  <c r="Q52" i="27" s="1"/>
  <c r="D19" i="27"/>
  <c r="D25" i="27"/>
  <c r="D31" i="27"/>
  <c r="D37" i="27"/>
  <c r="D46" i="27"/>
  <c r="F24" i="3"/>
  <c r="I24" i="3" s="1"/>
  <c r="F20" i="3"/>
  <c r="G52" i="4"/>
  <c r="F19" i="27"/>
  <c r="F25" i="27"/>
  <c r="F31" i="27"/>
  <c r="F37" i="27"/>
  <c r="F46" i="27"/>
  <c r="G19" i="27"/>
  <c r="G25" i="27"/>
  <c r="G31" i="27"/>
  <c r="G37" i="27"/>
  <c r="G46" i="27"/>
  <c r="N19" i="27"/>
  <c r="N25" i="27"/>
  <c r="N31" i="27"/>
  <c r="N37" i="27"/>
  <c r="O19" i="27"/>
  <c r="O25" i="27"/>
  <c r="O31" i="27"/>
  <c r="O37" i="27"/>
  <c r="M19" i="27"/>
  <c r="M25" i="27"/>
  <c r="M31" i="27"/>
  <c r="M37" i="27"/>
  <c r="B6" i="14"/>
  <c r="Q35" i="27"/>
  <c r="Q22" i="27"/>
  <c r="Q16" i="27"/>
  <c r="Q19" i="27" s="1"/>
  <c r="J45" i="27"/>
  <c r="J43" i="27"/>
  <c r="R43" i="27" s="1"/>
  <c r="J36" i="27"/>
  <c r="J17" i="27"/>
  <c r="J16" i="27"/>
  <c r="J58" i="29"/>
  <c r="Q54" i="29"/>
  <c r="L33" i="29"/>
  <c r="E33" i="29"/>
  <c r="M25" i="29"/>
  <c r="M19" i="29"/>
  <c r="M33" i="29"/>
  <c r="M31" i="29"/>
  <c r="F19" i="29"/>
  <c r="F33" i="29"/>
  <c r="F25" i="29"/>
  <c r="F31" i="29"/>
  <c r="E28" i="7"/>
  <c r="E27" i="47"/>
  <c r="D27" i="47"/>
  <c r="B27" i="47"/>
  <c r="B18" i="47"/>
  <c r="O57" i="46"/>
  <c r="P58" i="46"/>
  <c r="P56" i="46"/>
  <c r="P55" i="46"/>
  <c r="P54" i="46"/>
  <c r="P53" i="46"/>
  <c r="P51" i="46"/>
  <c r="P48" i="46"/>
  <c r="P49" i="46"/>
  <c r="P47" i="46"/>
  <c r="L57" i="46"/>
  <c r="M57" i="46"/>
  <c r="N57" i="46"/>
  <c r="K57" i="46"/>
  <c r="J57" i="46"/>
  <c r="I57" i="46"/>
  <c r="H57" i="46"/>
  <c r="G57" i="46"/>
  <c r="F57" i="46"/>
  <c r="E57" i="46"/>
  <c r="D57" i="46"/>
  <c r="C57" i="46"/>
  <c r="L31" i="46"/>
  <c r="L30" i="46"/>
  <c r="L24" i="46"/>
  <c r="L22" i="46"/>
  <c r="L21" i="46"/>
  <c r="F50" i="9"/>
  <c r="H45" i="33"/>
  <c r="H44" i="33"/>
  <c r="I78" i="33"/>
  <c r="I77" i="33"/>
  <c r="H38" i="33"/>
  <c r="H57" i="33"/>
  <c r="I57" i="33"/>
  <c r="H43" i="33"/>
  <c r="H39" i="33"/>
  <c r="H40" i="33"/>
  <c r="H41" i="33"/>
  <c r="H42" i="33"/>
  <c r="F44" i="10"/>
  <c r="G32" i="10"/>
  <c r="C28" i="2"/>
  <c r="C27" i="2"/>
  <c r="C59" i="2"/>
  <c r="A2" i="19"/>
  <c r="A3" i="13"/>
  <c r="A2" i="12"/>
  <c r="A7" i="13"/>
  <c r="D39" i="10"/>
  <c r="E67" i="10"/>
  <c r="E68" i="10"/>
  <c r="D67" i="10"/>
  <c r="E24" i="11"/>
  <c r="F24" i="11"/>
  <c r="D24" i="11"/>
  <c r="F93" i="9"/>
  <c r="E93" i="9"/>
  <c r="D93" i="9"/>
  <c r="D91" i="9"/>
  <c r="D92" i="9"/>
  <c r="D94" i="9"/>
  <c r="G93" i="9"/>
  <c r="F92" i="9"/>
  <c r="E92" i="9"/>
  <c r="E94" i="9"/>
  <c r="G90" i="9"/>
  <c r="F94" i="9"/>
  <c r="G94" i="9"/>
  <c r="G91" i="9"/>
  <c r="G92" i="9"/>
  <c r="A6" i="19"/>
  <c r="G50" i="11"/>
  <c r="G45" i="11"/>
  <c r="F36" i="24"/>
  <c r="D33" i="9"/>
  <c r="E33" i="9"/>
  <c r="F33" i="9"/>
  <c r="G48" i="20"/>
  <c r="E10" i="7"/>
  <c r="G27" i="35"/>
  <c r="F57" i="10"/>
  <c r="D57" i="10"/>
  <c r="G78" i="33"/>
  <c r="E78" i="33"/>
  <c r="C78" i="33"/>
  <c r="C77" i="33"/>
  <c r="A6" i="20"/>
  <c r="C79" i="33"/>
  <c r="I60" i="33"/>
  <c r="G77" i="33"/>
  <c r="E77" i="33"/>
  <c r="I64" i="33"/>
  <c r="H64" i="33"/>
  <c r="I63" i="33"/>
  <c r="H63" i="33"/>
  <c r="I62" i="33"/>
  <c r="H62" i="33"/>
  <c r="I61" i="33"/>
  <c r="H61" i="33"/>
  <c r="H60" i="33"/>
  <c r="E50" i="9"/>
  <c r="E21" i="14"/>
  <c r="D21" i="14"/>
  <c r="D23" i="5"/>
  <c r="C23" i="5"/>
  <c r="E29" i="4"/>
  <c r="G55" i="10"/>
  <c r="G56" i="10"/>
  <c r="G57" i="10"/>
  <c r="F29" i="4"/>
  <c r="G28" i="4"/>
  <c r="F35" i="42"/>
  <c r="D35" i="42"/>
  <c r="F27" i="42"/>
  <c r="F36" i="42" s="1"/>
  <c r="F38" i="42" s="1"/>
  <c r="D27" i="42"/>
  <c r="D36" i="42" s="1"/>
  <c r="D38" i="42" s="1"/>
  <c r="M34" i="37"/>
  <c r="F34" i="37"/>
  <c r="M30" i="37"/>
  <c r="F30" i="37"/>
  <c r="M29" i="37"/>
  <c r="F29" i="37"/>
  <c r="M28" i="37"/>
  <c r="F28" i="37"/>
  <c r="M16" i="37"/>
  <c r="F16" i="37"/>
  <c r="O56" i="29"/>
  <c r="N56" i="29"/>
  <c r="M56" i="29"/>
  <c r="L56" i="29"/>
  <c r="K56" i="29"/>
  <c r="J56" i="29"/>
  <c r="G71" i="4"/>
  <c r="G68" i="4"/>
  <c r="G49" i="4"/>
  <c r="G31" i="4"/>
  <c r="G27" i="4"/>
  <c r="G26" i="4"/>
  <c r="K32" i="35"/>
  <c r="K27" i="35"/>
  <c r="B28" i="2"/>
  <c r="O32" i="35"/>
  <c r="G18" i="7"/>
  <c r="H42" i="35"/>
  <c r="J42" i="35"/>
  <c r="O42" i="35"/>
  <c r="J32" i="35"/>
  <c r="J27" i="35"/>
  <c r="Q21" i="27"/>
  <c r="Q23" i="27"/>
  <c r="R23" i="27" s="1"/>
  <c r="Q24" i="27"/>
  <c r="E1" i="44"/>
  <c r="D1" i="44"/>
  <c r="C1" i="44"/>
  <c r="B1" i="44"/>
  <c r="A1" i="44"/>
  <c r="G47" i="20"/>
  <c r="H17" i="41"/>
  <c r="F17" i="41"/>
  <c r="A5" i="41"/>
  <c r="A2" i="41"/>
  <c r="L32" i="37"/>
  <c r="K32" i="37"/>
  <c r="J32" i="37"/>
  <c r="I32" i="37"/>
  <c r="H32" i="37"/>
  <c r="G32" i="37"/>
  <c r="E32" i="37"/>
  <c r="D32" i="37"/>
  <c r="C32" i="37"/>
  <c r="M31" i="37"/>
  <c r="F31" i="37"/>
  <c r="F32" i="37"/>
  <c r="M32" i="37"/>
  <c r="L38" i="37"/>
  <c r="K38" i="37"/>
  <c r="J38" i="37"/>
  <c r="I38" i="37"/>
  <c r="H38" i="37"/>
  <c r="G38" i="37"/>
  <c r="E38" i="37"/>
  <c r="D38" i="37"/>
  <c r="C38" i="37"/>
  <c r="M37" i="37"/>
  <c r="F37" i="37"/>
  <c r="M36" i="37"/>
  <c r="F36" i="37"/>
  <c r="M35" i="37"/>
  <c r="F35" i="37"/>
  <c r="L26" i="37"/>
  <c r="K26" i="37"/>
  <c r="J26" i="37"/>
  <c r="I26" i="37"/>
  <c r="H26" i="37"/>
  <c r="G26" i="37"/>
  <c r="E26" i="37"/>
  <c r="D26" i="37"/>
  <c r="C26" i="37"/>
  <c r="M25" i="37"/>
  <c r="F25" i="37"/>
  <c r="M24" i="37"/>
  <c r="F24" i="37"/>
  <c r="M23" i="37"/>
  <c r="F23" i="37"/>
  <c r="M22" i="37"/>
  <c r="F22" i="37"/>
  <c r="L20" i="37"/>
  <c r="K20" i="37"/>
  <c r="J20" i="37"/>
  <c r="I20" i="37"/>
  <c r="H20" i="37"/>
  <c r="G20" i="37"/>
  <c r="E20" i="37"/>
  <c r="D20" i="37"/>
  <c r="C20" i="37"/>
  <c r="M19" i="37"/>
  <c r="F19" i="37"/>
  <c r="M18" i="37"/>
  <c r="F18" i="37"/>
  <c r="M17" i="37"/>
  <c r="F17" i="37"/>
  <c r="A5" i="37"/>
  <c r="A2" i="37"/>
  <c r="G39" i="37"/>
  <c r="K39" i="37"/>
  <c r="D39" i="37"/>
  <c r="I39" i="37"/>
  <c r="C39" i="37"/>
  <c r="H39" i="37"/>
  <c r="L39" i="37"/>
  <c r="E39" i="37"/>
  <c r="J39" i="37"/>
  <c r="F38" i="37"/>
  <c r="M26" i="37"/>
  <c r="F26" i="37"/>
  <c r="F20" i="37"/>
  <c r="M20" i="37"/>
  <c r="M38" i="37"/>
  <c r="F39" i="37"/>
  <c r="M39" i="37"/>
  <c r="H23" i="6"/>
  <c r="O39" i="37"/>
  <c r="I58" i="33"/>
  <c r="H58" i="33"/>
  <c r="G46" i="20"/>
  <c r="B53" i="2" s="1"/>
  <c r="G18" i="20"/>
  <c r="G19" i="20"/>
  <c r="G20" i="20"/>
  <c r="H79" i="6"/>
  <c r="H70" i="6"/>
  <c r="H50" i="6"/>
  <c r="H32" i="6"/>
  <c r="H14" i="6"/>
  <c r="H59" i="6"/>
  <c r="H41" i="6"/>
  <c r="H43" i="6"/>
  <c r="H81" i="6"/>
  <c r="H61" i="6"/>
  <c r="F56" i="3"/>
  <c r="K81" i="6" s="1"/>
  <c r="F27" i="3"/>
  <c r="K61" i="6"/>
  <c r="F17" i="3"/>
  <c r="I17" i="3" s="1"/>
  <c r="F34" i="10"/>
  <c r="F46" i="10"/>
  <c r="M35" i="36"/>
  <c r="F35" i="36"/>
  <c r="D14" i="39"/>
  <c r="A5" i="6"/>
  <c r="A2" i="6"/>
  <c r="G47" i="11"/>
  <c r="G48" i="11"/>
  <c r="G49" i="11"/>
  <c r="G51" i="11"/>
  <c r="G52" i="11"/>
  <c r="F14" i="9"/>
  <c r="A5" i="43"/>
  <c r="B9" i="42"/>
  <c r="A5" i="42"/>
  <c r="A2" i="42"/>
  <c r="D80" i="40"/>
  <c r="D79" i="40"/>
  <c r="D78" i="40"/>
  <c r="D77" i="40"/>
  <c r="D76" i="40"/>
  <c r="D75" i="40"/>
  <c r="D74" i="40"/>
  <c r="D73" i="40"/>
  <c r="D72" i="40"/>
  <c r="D71" i="40"/>
  <c r="D70" i="40"/>
  <c r="D69" i="40"/>
  <c r="D68" i="40"/>
  <c r="D67" i="40"/>
  <c r="D66" i="40"/>
  <c r="D65" i="40"/>
  <c r="D64" i="40"/>
  <c r="C56" i="40"/>
  <c r="B56" i="40"/>
  <c r="M55" i="40"/>
  <c r="F55" i="40"/>
  <c r="F54" i="40"/>
  <c r="F53" i="40"/>
  <c r="F51" i="40"/>
  <c r="C50" i="40"/>
  <c r="B50" i="40"/>
  <c r="F49" i="40"/>
  <c r="F48" i="40"/>
  <c r="F47" i="40"/>
  <c r="F46" i="40"/>
  <c r="F44" i="40"/>
  <c r="C43" i="40"/>
  <c r="B43" i="40"/>
  <c r="F42" i="40"/>
  <c r="F41" i="40"/>
  <c r="F40" i="40"/>
  <c r="F39" i="40"/>
  <c r="D31" i="40"/>
  <c r="D30" i="40"/>
  <c r="C29" i="40"/>
  <c r="B29" i="40"/>
  <c r="D28" i="40"/>
  <c r="D27" i="40"/>
  <c r="D26" i="40"/>
  <c r="D25" i="40"/>
  <c r="D23" i="40"/>
  <c r="D22" i="40"/>
  <c r="D21" i="40"/>
  <c r="C20" i="40"/>
  <c r="B20" i="40"/>
  <c r="D19" i="40"/>
  <c r="D18" i="40"/>
  <c r="D17" i="40"/>
  <c r="D16" i="40"/>
  <c r="A5" i="40"/>
  <c r="A2" i="40"/>
  <c r="C63" i="39"/>
  <c r="B63" i="39"/>
  <c r="D62" i="39"/>
  <c r="D61" i="39"/>
  <c r="D60" i="39"/>
  <c r="D59" i="39"/>
  <c r="D58" i="39"/>
  <c r="D57" i="39"/>
  <c r="C54" i="39"/>
  <c r="B54" i="39"/>
  <c r="D53" i="39"/>
  <c r="D52" i="39"/>
  <c r="D51" i="39"/>
  <c r="D50" i="39"/>
  <c r="D49" i="39"/>
  <c r="D48" i="39"/>
  <c r="C45" i="39"/>
  <c r="B45" i="39"/>
  <c r="D44" i="39"/>
  <c r="D43" i="39"/>
  <c r="D42" i="39"/>
  <c r="D41" i="39"/>
  <c r="D40" i="39"/>
  <c r="D39" i="39"/>
  <c r="C29" i="39"/>
  <c r="B29" i="39"/>
  <c r="D28" i="39"/>
  <c r="D27" i="39"/>
  <c r="D26" i="39"/>
  <c r="D25" i="39"/>
  <c r="D24" i="39"/>
  <c r="D23" i="39"/>
  <c r="C20" i="39"/>
  <c r="B20" i="39"/>
  <c r="D19" i="39"/>
  <c r="D18" i="39"/>
  <c r="D17" i="39"/>
  <c r="D16" i="39"/>
  <c r="D15" i="39"/>
  <c r="A5" i="39"/>
  <c r="A2" i="39"/>
  <c r="E29" i="38"/>
  <c r="E21" i="38"/>
  <c r="G21" i="38"/>
  <c r="A5" i="38"/>
  <c r="A2" i="38"/>
  <c r="L39" i="36"/>
  <c r="K39" i="36"/>
  <c r="J39" i="36"/>
  <c r="I39" i="36"/>
  <c r="H39" i="36"/>
  <c r="G39" i="36"/>
  <c r="E39" i="36"/>
  <c r="D39" i="36"/>
  <c r="H63" i="39"/>
  <c r="B31" i="39"/>
  <c r="D63" i="39"/>
  <c r="D29" i="40"/>
  <c r="D29" i="39"/>
  <c r="D54" i="39"/>
  <c r="D20" i="40"/>
  <c r="F50" i="40"/>
  <c r="D20" i="39"/>
  <c r="D45" i="39"/>
  <c r="F43" i="40"/>
  <c r="N54" i="40"/>
  <c r="M54" i="40"/>
  <c r="N55" i="40"/>
  <c r="C39" i="36"/>
  <c r="M38" i="36"/>
  <c r="F38" i="36"/>
  <c r="M37" i="36"/>
  <c r="F37" i="36"/>
  <c r="M36" i="36"/>
  <c r="F36" i="36"/>
  <c r="L33" i="36"/>
  <c r="K33" i="36"/>
  <c r="J33" i="36"/>
  <c r="I33" i="36"/>
  <c r="H33" i="36"/>
  <c r="G33" i="36"/>
  <c r="E33" i="36"/>
  <c r="D33" i="36"/>
  <c r="C33" i="36"/>
  <c r="M32" i="36"/>
  <c r="F32" i="36"/>
  <c r="M31" i="36"/>
  <c r="F31" i="36"/>
  <c r="M30" i="36"/>
  <c r="F30" i="36"/>
  <c r="M29" i="36"/>
  <c r="F29" i="36"/>
  <c r="L27" i="36"/>
  <c r="K27" i="36"/>
  <c r="J27" i="36"/>
  <c r="I27" i="36"/>
  <c r="H27" i="36"/>
  <c r="G27" i="36"/>
  <c r="E27" i="36"/>
  <c r="D27" i="36"/>
  <c r="C27" i="36"/>
  <c r="M26" i="36"/>
  <c r="F26" i="36"/>
  <c r="M25" i="36"/>
  <c r="F25" i="36"/>
  <c r="M24" i="36"/>
  <c r="F24" i="36"/>
  <c r="M23" i="36"/>
  <c r="F23" i="36"/>
  <c r="L21" i="36"/>
  <c r="K21" i="36"/>
  <c r="J21" i="36"/>
  <c r="I21" i="36"/>
  <c r="H21" i="36"/>
  <c r="G21" i="36"/>
  <c r="E21" i="36"/>
  <c r="D21" i="36"/>
  <c r="C21" i="36"/>
  <c r="M20" i="36"/>
  <c r="F20" i="36"/>
  <c r="M19" i="36"/>
  <c r="F19" i="36"/>
  <c r="M18" i="36"/>
  <c r="F18" i="36"/>
  <c r="M17" i="36"/>
  <c r="F17" i="36"/>
  <c r="A5" i="36"/>
  <c r="A2" i="36"/>
  <c r="G42" i="35"/>
  <c r="B27" i="2"/>
  <c r="G17" i="7"/>
  <c r="F21" i="36"/>
  <c r="J40" i="36"/>
  <c r="M33" i="36"/>
  <c r="M27" i="36"/>
  <c r="M21" i="36"/>
  <c r="D40" i="36"/>
  <c r="C40" i="36"/>
  <c r="H40" i="36"/>
  <c r="L40" i="36"/>
  <c r="F39" i="36"/>
  <c r="F27" i="36"/>
  <c r="M39" i="36"/>
  <c r="E40" i="36"/>
  <c r="I40" i="36"/>
  <c r="G40" i="36"/>
  <c r="K40" i="36"/>
  <c r="F33" i="36"/>
  <c r="L32" i="35"/>
  <c r="H32" i="35"/>
  <c r="F32" i="35"/>
  <c r="L27" i="35"/>
  <c r="H27" i="35"/>
  <c r="F27" i="35"/>
  <c r="A5" i="35"/>
  <c r="A2" i="35"/>
  <c r="E79" i="33"/>
  <c r="I76" i="33"/>
  <c r="H76" i="33"/>
  <c r="I75" i="33"/>
  <c r="H75" i="33"/>
  <c r="I74" i="33"/>
  <c r="H74" i="33"/>
  <c r="I73" i="33"/>
  <c r="H73" i="33"/>
  <c r="I72" i="33"/>
  <c r="H72" i="33"/>
  <c r="I71" i="33"/>
  <c r="H71" i="33"/>
  <c r="I70" i="33"/>
  <c r="H70" i="33"/>
  <c r="I69" i="33"/>
  <c r="H69" i="33"/>
  <c r="I68" i="33"/>
  <c r="H68" i="33"/>
  <c r="I67" i="33"/>
  <c r="H67" i="33"/>
  <c r="I66" i="33"/>
  <c r="H66" i="33"/>
  <c r="I65" i="33"/>
  <c r="H65" i="33"/>
  <c r="I59" i="33"/>
  <c r="H59" i="33"/>
  <c r="F45" i="33"/>
  <c r="D45" i="33"/>
  <c r="B45" i="33"/>
  <c r="F23" i="33"/>
  <c r="D23" i="33"/>
  <c r="B23" i="33"/>
  <c r="H21" i="33"/>
  <c r="H19" i="33"/>
  <c r="H17" i="33"/>
  <c r="A6" i="33"/>
  <c r="A2" i="33"/>
  <c r="D48" i="32"/>
  <c r="A6" i="32"/>
  <c r="A2" i="32"/>
  <c r="A5" i="31"/>
  <c r="A2" i="31"/>
  <c r="O56" i="30"/>
  <c r="N56" i="30"/>
  <c r="M56" i="30"/>
  <c r="L56" i="30"/>
  <c r="K56" i="30"/>
  <c r="J56" i="30"/>
  <c r="G56" i="30"/>
  <c r="F56" i="30"/>
  <c r="O54" i="30"/>
  <c r="N54" i="30"/>
  <c r="M54" i="30"/>
  <c r="L54" i="30"/>
  <c r="K54" i="30"/>
  <c r="J54" i="30"/>
  <c r="H52" i="30"/>
  <c r="O49" i="30"/>
  <c r="N49" i="30"/>
  <c r="M49" i="30"/>
  <c r="L49" i="30"/>
  <c r="K49" i="30"/>
  <c r="J49" i="30"/>
  <c r="H47" i="30"/>
  <c r="O45" i="30"/>
  <c r="N45" i="30"/>
  <c r="M45" i="30"/>
  <c r="L45" i="30"/>
  <c r="K45" i="30"/>
  <c r="J45" i="30"/>
  <c r="H43" i="30"/>
  <c r="N35" i="30"/>
  <c r="M35" i="30"/>
  <c r="L35" i="30"/>
  <c r="K35" i="30"/>
  <c r="I35" i="30"/>
  <c r="H35" i="30"/>
  <c r="G35" i="30"/>
  <c r="F35" i="30"/>
  <c r="E35" i="30"/>
  <c r="O33" i="30"/>
  <c r="N33" i="30"/>
  <c r="M33" i="30"/>
  <c r="L33" i="30"/>
  <c r="K33" i="30"/>
  <c r="J33" i="30"/>
  <c r="I33" i="30"/>
  <c r="H33" i="30"/>
  <c r="G33" i="30"/>
  <c r="F33" i="30"/>
  <c r="E33" i="30"/>
  <c r="N30" i="30"/>
  <c r="M30" i="30"/>
  <c r="L30" i="30"/>
  <c r="K30" i="30"/>
  <c r="I30" i="30"/>
  <c r="H30" i="30"/>
  <c r="G30" i="30"/>
  <c r="F30" i="30"/>
  <c r="E30" i="30"/>
  <c r="O29" i="30"/>
  <c r="J29" i="30"/>
  <c r="O28" i="30"/>
  <c r="J28" i="30"/>
  <c r="O27" i="30"/>
  <c r="J27" i="30"/>
  <c r="O26" i="30"/>
  <c r="J26" i="30"/>
  <c r="N24" i="30"/>
  <c r="M24" i="30"/>
  <c r="L24" i="30"/>
  <c r="K24" i="30"/>
  <c r="I24" i="30"/>
  <c r="H24" i="30"/>
  <c r="G24" i="30"/>
  <c r="F24" i="30"/>
  <c r="E24" i="30"/>
  <c r="O23" i="30"/>
  <c r="J23" i="30"/>
  <c r="O22" i="30"/>
  <c r="J22" i="30"/>
  <c r="O21" i="30"/>
  <c r="J21" i="30"/>
  <c r="O20" i="30"/>
  <c r="J20" i="30"/>
  <c r="N18" i="30"/>
  <c r="M18" i="30"/>
  <c r="L18" i="30"/>
  <c r="K18" i="30"/>
  <c r="I18" i="30"/>
  <c r="H18" i="30"/>
  <c r="G18" i="30"/>
  <c r="F18" i="30"/>
  <c r="E18" i="30"/>
  <c r="O17" i="30"/>
  <c r="J17" i="30"/>
  <c r="O16" i="30"/>
  <c r="J16" i="30"/>
  <c r="O15" i="30"/>
  <c r="J15" i="30"/>
  <c r="A6" i="30"/>
  <c r="A2" i="30"/>
  <c r="J24" i="30"/>
  <c r="L21" i="33"/>
  <c r="J30" i="30"/>
  <c r="I79" i="33"/>
  <c r="M40" i="36"/>
  <c r="J35" i="30"/>
  <c r="O18" i="30"/>
  <c r="P22" i="30"/>
  <c r="O30" i="30"/>
  <c r="H56" i="30"/>
  <c r="H23" i="33"/>
  <c r="F40" i="36"/>
  <c r="P16" i="30"/>
  <c r="P33" i="30"/>
  <c r="G79" i="33"/>
  <c r="P17" i="30"/>
  <c r="P23" i="30"/>
  <c r="P26" i="30"/>
  <c r="O35" i="30"/>
  <c r="J18" i="30"/>
  <c r="P20" i="30"/>
  <c r="P28" i="30"/>
  <c r="P15" i="30"/>
  <c r="P21" i="30"/>
  <c r="P27" i="30"/>
  <c r="P29" i="30"/>
  <c r="P18" i="30"/>
  <c r="P30" i="30"/>
  <c r="L79" i="33"/>
  <c r="L22" i="33"/>
  <c r="O41" i="36"/>
  <c r="P35" i="30"/>
  <c r="G58" i="29"/>
  <c r="F58" i="29"/>
  <c r="H57" i="29"/>
  <c r="H56" i="29"/>
  <c r="Q55" i="29"/>
  <c r="H55" i="29"/>
  <c r="H54" i="29"/>
  <c r="O52" i="29"/>
  <c r="N52" i="29"/>
  <c r="M52" i="29"/>
  <c r="L52" i="29"/>
  <c r="K52" i="29"/>
  <c r="J52" i="29"/>
  <c r="H52" i="29"/>
  <c r="Q51" i="29"/>
  <c r="H51" i="29"/>
  <c r="Q50" i="29"/>
  <c r="H50" i="29"/>
  <c r="O48" i="29"/>
  <c r="N48" i="29"/>
  <c r="M48" i="29"/>
  <c r="L48" i="29"/>
  <c r="K48" i="29"/>
  <c r="J48" i="29"/>
  <c r="H48" i="29"/>
  <c r="Q47" i="29"/>
  <c r="H47" i="29"/>
  <c r="Q46" i="29"/>
  <c r="H46" i="29"/>
  <c r="O44" i="29"/>
  <c r="N44" i="29"/>
  <c r="M44" i="29"/>
  <c r="M58" i="29"/>
  <c r="L44" i="29"/>
  <c r="L58" i="29"/>
  <c r="K44" i="29"/>
  <c r="J44" i="29"/>
  <c r="H44" i="29"/>
  <c r="Q43" i="29"/>
  <c r="H43" i="29"/>
  <c r="Q42" i="29"/>
  <c r="H42" i="29"/>
  <c r="O58" i="29"/>
  <c r="N58" i="29"/>
  <c r="K58" i="29"/>
  <c r="G28" i="7"/>
  <c r="C66" i="2"/>
  <c r="C32" i="2"/>
  <c r="H58" i="29"/>
  <c r="N31" i="29"/>
  <c r="L31" i="29"/>
  <c r="K31" i="29"/>
  <c r="J31" i="29"/>
  <c r="H31" i="29"/>
  <c r="G31" i="29"/>
  <c r="E31" i="29"/>
  <c r="D31" i="29"/>
  <c r="C31" i="29"/>
  <c r="O30" i="29"/>
  <c r="I30" i="29"/>
  <c r="O29" i="29"/>
  <c r="I29" i="29"/>
  <c r="O28" i="29"/>
  <c r="I28" i="29"/>
  <c r="O27" i="29"/>
  <c r="I27" i="29"/>
  <c r="N25" i="29"/>
  <c r="L25" i="29"/>
  <c r="K25" i="29"/>
  <c r="J25" i="29"/>
  <c r="H25" i="29"/>
  <c r="G25" i="29"/>
  <c r="E25" i="29"/>
  <c r="D25" i="29"/>
  <c r="C25" i="29"/>
  <c r="O24" i="29"/>
  <c r="I24" i="29"/>
  <c r="O23" i="29"/>
  <c r="I23" i="29"/>
  <c r="O22" i="29"/>
  <c r="I22" i="29"/>
  <c r="O21" i="29"/>
  <c r="I21" i="29"/>
  <c r="N19" i="29"/>
  <c r="L19" i="29"/>
  <c r="K19" i="29"/>
  <c r="J19" i="29"/>
  <c r="H19" i="29"/>
  <c r="G19" i="29"/>
  <c r="E19" i="29"/>
  <c r="D19" i="29"/>
  <c r="C19" i="29"/>
  <c r="O18" i="29"/>
  <c r="I18" i="29"/>
  <c r="O17" i="29"/>
  <c r="I17" i="29"/>
  <c r="O16" i="29"/>
  <c r="I16" i="29"/>
  <c r="A6" i="29"/>
  <c r="A2" i="29"/>
  <c r="N52" i="28"/>
  <c r="M52" i="28"/>
  <c r="L52" i="28"/>
  <c r="K52" i="28"/>
  <c r="H52" i="28"/>
  <c r="G52" i="28"/>
  <c r="F52" i="28"/>
  <c r="E52" i="28"/>
  <c r="D52" i="28"/>
  <c r="O50" i="28"/>
  <c r="I50" i="28"/>
  <c r="O49" i="28"/>
  <c r="I49" i="28"/>
  <c r="O48" i="28"/>
  <c r="I48" i="28"/>
  <c r="H44" i="28"/>
  <c r="G44" i="28"/>
  <c r="F44" i="28"/>
  <c r="E44" i="28"/>
  <c r="D44" i="28"/>
  <c r="I43" i="28"/>
  <c r="I42" i="28"/>
  <c r="I41" i="28"/>
  <c r="I40" i="28"/>
  <c r="N36" i="28"/>
  <c r="M36" i="28"/>
  <c r="L36" i="28"/>
  <c r="K36" i="28"/>
  <c r="H36" i="28"/>
  <c r="G36" i="28"/>
  <c r="F36" i="28"/>
  <c r="E36" i="28"/>
  <c r="D36" i="28"/>
  <c r="O35" i="28"/>
  <c r="I35" i="28"/>
  <c r="O34" i="28"/>
  <c r="O36" i="28"/>
  <c r="I34" i="28"/>
  <c r="O32" i="28"/>
  <c r="I32" i="28"/>
  <c r="P32" i="28"/>
  <c r="N30" i="28"/>
  <c r="M30" i="28"/>
  <c r="L30" i="28"/>
  <c r="K30" i="28"/>
  <c r="H30" i="28"/>
  <c r="G30" i="28"/>
  <c r="F30" i="28"/>
  <c r="E30" i="28"/>
  <c r="D30" i="28"/>
  <c r="O29" i="28"/>
  <c r="I29" i="28"/>
  <c r="O28" i="28"/>
  <c r="I28" i="28"/>
  <c r="O27" i="28"/>
  <c r="I27" i="28"/>
  <c r="O26" i="28"/>
  <c r="I26" i="28"/>
  <c r="N24" i="28"/>
  <c r="M24" i="28"/>
  <c r="L24" i="28"/>
  <c r="K24" i="28"/>
  <c r="H24" i="28"/>
  <c r="G24" i="28"/>
  <c r="F24" i="28"/>
  <c r="E24" i="28"/>
  <c r="D24" i="28"/>
  <c r="O23" i="28"/>
  <c r="I23" i="28"/>
  <c r="O22" i="28"/>
  <c r="I22" i="28"/>
  <c r="O21" i="28"/>
  <c r="I21" i="28"/>
  <c r="P21" i="28"/>
  <c r="O20" i="28"/>
  <c r="I20" i="28"/>
  <c r="N18" i="28"/>
  <c r="M18" i="28"/>
  <c r="L18" i="28"/>
  <c r="K18" i="28"/>
  <c r="H18" i="28"/>
  <c r="G18" i="28"/>
  <c r="F18" i="28"/>
  <c r="E18" i="28"/>
  <c r="D18" i="28"/>
  <c r="O17" i="28"/>
  <c r="I17" i="28"/>
  <c r="O16" i="28"/>
  <c r="I16" i="28"/>
  <c r="O15" i="28"/>
  <c r="I15" i="28"/>
  <c r="A6" i="28"/>
  <c r="A2" i="28"/>
  <c r="I46" i="27"/>
  <c r="H46" i="27"/>
  <c r="E46" i="27"/>
  <c r="J42" i="27"/>
  <c r="R42" i="27" s="1"/>
  <c r="J41" i="27"/>
  <c r="Q57" i="29"/>
  <c r="Q58" i="29"/>
  <c r="H33" i="29"/>
  <c r="B24" i="2"/>
  <c r="P56" i="30"/>
  <c r="P29" i="28"/>
  <c r="O30" i="28"/>
  <c r="O18" i="28"/>
  <c r="P27" i="28"/>
  <c r="P23" i="28"/>
  <c r="P17" i="28"/>
  <c r="F37" i="28"/>
  <c r="E37" i="28"/>
  <c r="L37" i="28"/>
  <c r="K37" i="28"/>
  <c r="O24" i="28"/>
  <c r="I36" i="28"/>
  <c r="P49" i="28"/>
  <c r="O19" i="29"/>
  <c r="G33" i="29"/>
  <c r="O31" i="29"/>
  <c r="I30" i="28"/>
  <c r="O25" i="29"/>
  <c r="I31" i="29"/>
  <c r="I44" i="28"/>
  <c r="P43" i="28"/>
  <c r="P21" i="29"/>
  <c r="N37" i="28"/>
  <c r="M37" i="28"/>
  <c r="M54" i="28"/>
  <c r="P40" i="28"/>
  <c r="I52" i="28"/>
  <c r="D33" i="29"/>
  <c r="J33" i="29"/>
  <c r="P23" i="29"/>
  <c r="I24" i="28"/>
  <c r="D37" i="28"/>
  <c r="H37" i="28"/>
  <c r="G37" i="28"/>
  <c r="O52" i="28"/>
  <c r="I19" i="29"/>
  <c r="P17" i="29"/>
  <c r="K33" i="29"/>
  <c r="I25" i="29"/>
  <c r="P27" i="29"/>
  <c r="P29" i="29"/>
  <c r="I18" i="28"/>
  <c r="P28" i="28"/>
  <c r="P50" i="28"/>
  <c r="R45" i="27"/>
  <c r="P15" i="28"/>
  <c r="P20" i="28"/>
  <c r="P42" i="28"/>
  <c r="P16" i="29"/>
  <c r="P18" i="29"/>
  <c r="P22" i="29"/>
  <c r="P24" i="29"/>
  <c r="P28" i="29"/>
  <c r="P30" i="29"/>
  <c r="C33" i="29"/>
  <c r="P16" i="28"/>
  <c r="P22" i="28"/>
  <c r="P26" i="28"/>
  <c r="P35" i="28"/>
  <c r="P41" i="28"/>
  <c r="P48" i="28"/>
  <c r="P37" i="27"/>
  <c r="L37" i="27"/>
  <c r="I37" i="27"/>
  <c r="H37" i="27"/>
  <c r="E37" i="27"/>
  <c r="Q36" i="27"/>
  <c r="R36" i="27" s="1"/>
  <c r="J35" i="27"/>
  <c r="J37" i="27" s="1"/>
  <c r="Q33" i="27"/>
  <c r="J33" i="27"/>
  <c r="P31" i="27"/>
  <c r="L31" i="27"/>
  <c r="I31" i="27"/>
  <c r="H31" i="27"/>
  <c r="E31" i="27"/>
  <c r="Q30" i="27"/>
  <c r="J30" i="27"/>
  <c r="Q29" i="27"/>
  <c r="J29" i="27"/>
  <c r="Q28" i="27"/>
  <c r="J28" i="27"/>
  <c r="Q27" i="27"/>
  <c r="J27" i="27"/>
  <c r="R27" i="27" s="1"/>
  <c r="O33" i="29"/>
  <c r="N33" i="29"/>
  <c r="P30" i="28"/>
  <c r="I37" i="28"/>
  <c r="L54" i="28"/>
  <c r="K54" i="28"/>
  <c r="P25" i="29"/>
  <c r="P24" i="28"/>
  <c r="P31" i="29"/>
  <c r="P19" i="29"/>
  <c r="P18" i="28"/>
  <c r="I33" i="29"/>
  <c r="R28" i="27"/>
  <c r="P44" i="28"/>
  <c r="P25" i="27"/>
  <c r="L25" i="27"/>
  <c r="I25" i="27"/>
  <c r="H25" i="27"/>
  <c r="E25" i="27"/>
  <c r="J24" i="27"/>
  <c r="J23" i="27"/>
  <c r="J22" i="27"/>
  <c r="J21" i="27"/>
  <c r="R21" i="27" s="1"/>
  <c r="P19" i="27"/>
  <c r="L19" i="27"/>
  <c r="I19" i="27"/>
  <c r="H19" i="27"/>
  <c r="H38" i="27" s="1"/>
  <c r="E19" i="27"/>
  <c r="Q18" i="27"/>
  <c r="J18" i="27"/>
  <c r="J19" i="27" s="1"/>
  <c r="Q17" i="27"/>
  <c r="A6" i="27"/>
  <c r="A2" i="27"/>
  <c r="E31" i="26"/>
  <c r="D31" i="26"/>
  <c r="C31" i="26"/>
  <c r="F30" i="26"/>
  <c r="F29" i="26"/>
  <c r="F28" i="26"/>
  <c r="F27" i="26"/>
  <c r="F25" i="26"/>
  <c r="F24" i="26"/>
  <c r="F23" i="26"/>
  <c r="F22" i="26"/>
  <c r="F21" i="26"/>
  <c r="F19" i="26"/>
  <c r="F18" i="26"/>
  <c r="F17" i="26"/>
  <c r="F16" i="26"/>
  <c r="F15" i="26"/>
  <c r="A5" i="26"/>
  <c r="A2" i="26"/>
  <c r="F47" i="25"/>
  <c r="F46" i="25"/>
  <c r="F45" i="25"/>
  <c r="F44" i="25"/>
  <c r="F43" i="25"/>
  <c r="F42" i="25"/>
  <c r="F41" i="25"/>
  <c r="F33" i="25"/>
  <c r="F32" i="25"/>
  <c r="F31" i="25"/>
  <c r="F30" i="25"/>
  <c r="F29" i="25"/>
  <c r="F28" i="25"/>
  <c r="F27" i="25"/>
  <c r="F19" i="25"/>
  <c r="F18" i="25"/>
  <c r="F17" i="25"/>
  <c r="F16" i="25"/>
  <c r="F15" i="25"/>
  <c r="A5" i="25"/>
  <c r="A2" i="25"/>
  <c r="F40" i="24"/>
  <c r="F39" i="24"/>
  <c r="F38" i="24"/>
  <c r="F37" i="24"/>
  <c r="F35" i="24"/>
  <c r="F33" i="24"/>
  <c r="H31" i="24"/>
  <c r="F23" i="24"/>
  <c r="F22" i="24"/>
  <c r="F21" i="24"/>
  <c r="F20" i="24"/>
  <c r="F19" i="24"/>
  <c r="F18" i="24"/>
  <c r="F17" i="24"/>
  <c r="F16" i="24"/>
  <c r="F15" i="24"/>
  <c r="A5" i="24"/>
  <c r="A2" i="24"/>
  <c r="P33" i="29"/>
  <c r="R16" i="27"/>
  <c r="F24" i="24"/>
  <c r="F34" i="25"/>
  <c r="D55" i="7"/>
  <c r="H34" i="25" s="1"/>
  <c r="C43" i="2"/>
  <c r="F20" i="25"/>
  <c r="D54" i="7"/>
  <c r="H20" i="25" s="1"/>
  <c r="F48" i="25"/>
  <c r="H48" i="25"/>
  <c r="F31" i="26"/>
  <c r="R17" i="27"/>
  <c r="R24" i="27"/>
  <c r="S33" i="29"/>
  <c r="B10" i="2"/>
  <c r="R35" i="30"/>
  <c r="D52" i="7"/>
  <c r="G56" i="20"/>
  <c r="E53" i="20"/>
  <c r="C56" i="2"/>
  <c r="C40" i="2"/>
  <c r="G52" i="20"/>
  <c r="G51" i="20"/>
  <c r="G50" i="20"/>
  <c r="G49" i="20"/>
  <c r="G45" i="20"/>
  <c r="G44" i="20"/>
  <c r="H54" i="28"/>
  <c r="G54" i="28"/>
  <c r="F54" i="28"/>
  <c r="E54" i="28"/>
  <c r="D54" i="28"/>
  <c r="P52" i="28"/>
  <c r="G40" i="20"/>
  <c r="G39" i="20"/>
  <c r="G38" i="20"/>
  <c r="G37" i="20"/>
  <c r="G36" i="20"/>
  <c r="G35" i="20"/>
  <c r="F31" i="20"/>
  <c r="E31" i="20"/>
  <c r="D31" i="20"/>
  <c r="G29" i="20"/>
  <c r="G28" i="20"/>
  <c r="G27" i="20"/>
  <c r="G26" i="20"/>
  <c r="G25" i="20"/>
  <c r="G17" i="20"/>
  <c r="A2" i="20"/>
  <c r="D18" i="19"/>
  <c r="C18" i="19"/>
  <c r="B18" i="19"/>
  <c r="E17" i="19"/>
  <c r="E16" i="19"/>
  <c r="E15" i="19"/>
  <c r="E14" i="19"/>
  <c r="A6" i="17"/>
  <c r="A2" i="17"/>
  <c r="E27" i="16"/>
  <c r="D27" i="16"/>
  <c r="B27" i="16"/>
  <c r="B18" i="16"/>
  <c r="A6" i="16"/>
  <c r="A2" i="16"/>
  <c r="B2" i="14"/>
  <c r="A6" i="12"/>
  <c r="F34" i="11"/>
  <c r="D34" i="11"/>
  <c r="F33" i="11"/>
  <c r="E33" i="11"/>
  <c r="D33" i="11"/>
  <c r="G30" i="11"/>
  <c r="G29" i="11"/>
  <c r="G28" i="11"/>
  <c r="G27" i="11"/>
  <c r="D42" i="20"/>
  <c r="D53" i="20" s="1"/>
  <c r="G26" i="11"/>
  <c r="G17" i="11"/>
  <c r="G23" i="11"/>
  <c r="G22" i="11"/>
  <c r="G21" i="11"/>
  <c r="G20" i="11"/>
  <c r="F16" i="11"/>
  <c r="E16" i="11"/>
  <c r="D16" i="11"/>
  <c r="F15" i="11"/>
  <c r="E15" i="11"/>
  <c r="D15" i="11"/>
  <c r="F14" i="11"/>
  <c r="E14" i="11"/>
  <c r="D14" i="11"/>
  <c r="G19" i="11"/>
  <c r="F13" i="11"/>
  <c r="E13" i="11"/>
  <c r="D13" i="11"/>
  <c r="A6" i="11"/>
  <c r="A2" i="11"/>
  <c r="G54" i="10"/>
  <c r="G45" i="10"/>
  <c r="G24" i="11"/>
  <c r="F18" i="11"/>
  <c r="F25" i="11"/>
  <c r="F31" i="11"/>
  <c r="E18" i="11"/>
  <c r="E25" i="11"/>
  <c r="E31" i="11"/>
  <c r="D18" i="11"/>
  <c r="D25" i="11"/>
  <c r="D31" i="11"/>
  <c r="D35" i="11"/>
  <c r="G34" i="11"/>
  <c r="G21" i="14"/>
  <c r="E18" i="19"/>
  <c r="G16" i="11"/>
  <c r="G14" i="11"/>
  <c r="G15" i="11"/>
  <c r="G13" i="11"/>
  <c r="G33" i="11"/>
  <c r="G43" i="10"/>
  <c r="G42" i="10"/>
  <c r="G41" i="10"/>
  <c r="D40" i="10"/>
  <c r="G39" i="10"/>
  <c r="G38" i="10"/>
  <c r="G37" i="10"/>
  <c r="G36" i="10"/>
  <c r="D34" i="10"/>
  <c r="G33" i="10"/>
  <c r="G25" i="10"/>
  <c r="G24" i="10"/>
  <c r="G23" i="10"/>
  <c r="G22" i="10"/>
  <c r="G21" i="10"/>
  <c r="G20" i="10"/>
  <c r="G19" i="10"/>
  <c r="G18" i="10"/>
  <c r="G17" i="10"/>
  <c r="G16" i="10"/>
  <c r="F15" i="10"/>
  <c r="F26" i="10"/>
  <c r="E15" i="10"/>
  <c r="E26" i="10"/>
  <c r="D15" i="10"/>
  <c r="D26" i="10"/>
  <c r="G14" i="10"/>
  <c r="G13" i="10"/>
  <c r="A6" i="10"/>
  <c r="A2" i="10"/>
  <c r="G85" i="9"/>
  <c r="G84" i="9"/>
  <c r="G83" i="9"/>
  <c r="F81" i="9"/>
  <c r="E81" i="9"/>
  <c r="D81" i="9"/>
  <c r="G79" i="9"/>
  <c r="G78" i="9"/>
  <c r="F77" i="9"/>
  <c r="E77" i="9"/>
  <c r="D77" i="9"/>
  <c r="F76" i="9"/>
  <c r="E76" i="9"/>
  <c r="D76" i="9"/>
  <c r="F75" i="9"/>
  <c r="E75" i="9"/>
  <c r="D75" i="9"/>
  <c r="F73" i="9"/>
  <c r="E73" i="9"/>
  <c r="D73" i="9"/>
  <c r="F71" i="9"/>
  <c r="D71" i="9"/>
  <c r="F70" i="9"/>
  <c r="E70" i="9"/>
  <c r="D70" i="9"/>
  <c r="G68" i="9"/>
  <c r="G63" i="9"/>
  <c r="G62" i="9"/>
  <c r="G61" i="9"/>
  <c r="F57" i="9"/>
  <c r="D57" i="9"/>
  <c r="G56" i="9"/>
  <c r="F54" i="9"/>
  <c r="D54" i="9"/>
  <c r="F53" i="9"/>
  <c r="E53" i="9"/>
  <c r="D53" i="9"/>
  <c r="G52" i="9"/>
  <c r="G48" i="9"/>
  <c r="F41" i="9"/>
  <c r="E41" i="9"/>
  <c r="D41" i="9"/>
  <c r="G40" i="9"/>
  <c r="G39" i="9"/>
  <c r="G16" i="7"/>
  <c r="G32" i="9"/>
  <c r="G31" i="9"/>
  <c r="G30" i="9"/>
  <c r="G29" i="9"/>
  <c r="G28" i="9"/>
  <c r="G27" i="9"/>
  <c r="G20" i="9"/>
  <c r="G18" i="9"/>
  <c r="G17" i="9"/>
  <c r="G16" i="9"/>
  <c r="A6" i="9"/>
  <c r="A2" i="9"/>
  <c r="B54" i="8"/>
  <c r="G54" i="8"/>
  <c r="G53" i="8"/>
  <c r="B43" i="8"/>
  <c r="G43" i="8"/>
  <c r="B32" i="8"/>
  <c r="G32" i="8"/>
  <c r="B21" i="8"/>
  <c r="G21" i="8"/>
  <c r="A5" i="8"/>
  <c r="A2" i="8"/>
  <c r="G18" i="11"/>
  <c r="G25" i="11"/>
  <c r="G31" i="11"/>
  <c r="D37" i="11"/>
  <c r="G21" i="7"/>
  <c r="B34" i="2"/>
  <c r="G18" i="19"/>
  <c r="G41" i="9"/>
  <c r="G33" i="9"/>
  <c r="G40" i="10"/>
  <c r="G81" i="9"/>
  <c r="D49" i="9"/>
  <c r="G53" i="9"/>
  <c r="D44" i="10"/>
  <c r="G50" i="9"/>
  <c r="G70" i="9"/>
  <c r="G15" i="10"/>
  <c r="G34" i="10"/>
  <c r="G75" i="9"/>
  <c r="G76" i="9"/>
  <c r="G77" i="9"/>
  <c r="G73" i="9"/>
  <c r="D72" i="9"/>
  <c r="G54" i="9"/>
  <c r="G55" i="7"/>
  <c r="G44" i="10"/>
  <c r="G71" i="9"/>
  <c r="H24" i="24"/>
  <c r="G48" i="7"/>
  <c r="E47" i="7"/>
  <c r="G44" i="7"/>
  <c r="E43" i="7"/>
  <c r="G31" i="7"/>
  <c r="E30" i="7"/>
  <c r="L23" i="33"/>
  <c r="G22" i="7"/>
  <c r="I33" i="9"/>
  <c r="G12" i="7"/>
  <c r="A5" i="7"/>
  <c r="A2" i="7"/>
  <c r="A6" i="5"/>
  <c r="A2" i="5"/>
  <c r="G80" i="4"/>
  <c r="I63" i="3" s="1"/>
  <c r="I80" i="4"/>
  <c r="F74" i="4"/>
  <c r="E74" i="4"/>
  <c r="D74" i="4"/>
  <c r="G73" i="4"/>
  <c r="G72" i="4"/>
  <c r="G69" i="4"/>
  <c r="G61" i="4"/>
  <c r="B14" i="2" s="1"/>
  <c r="F55" i="4"/>
  <c r="E55" i="4"/>
  <c r="D55" i="4"/>
  <c r="G54" i="4"/>
  <c r="G53" i="4"/>
  <c r="G50" i="4"/>
  <c r="G42" i="4"/>
  <c r="I48" i="3"/>
  <c r="G38" i="4"/>
  <c r="B12" i="2" s="1"/>
  <c r="F32" i="4"/>
  <c r="F33" i="4" s="1"/>
  <c r="E32" i="4"/>
  <c r="E33" i="4" s="1"/>
  <c r="D32" i="4"/>
  <c r="D29" i="4"/>
  <c r="A5" i="4"/>
  <c r="A2" i="4"/>
  <c r="G62" i="3"/>
  <c r="G53" i="3"/>
  <c r="G44" i="3"/>
  <c r="G38" i="7"/>
  <c r="I61" i="4"/>
  <c r="I55" i="3"/>
  <c r="G52" i="7"/>
  <c r="I42" i="4"/>
  <c r="G14" i="7"/>
  <c r="G32" i="4"/>
  <c r="G33" i="3"/>
  <c r="I29" i="3"/>
  <c r="F14" i="3"/>
  <c r="I14" i="3" s="1"/>
  <c r="A5" i="3"/>
  <c r="A2" i="3"/>
  <c r="B66" i="2"/>
  <c r="B59" i="2"/>
  <c r="G55" i="20"/>
  <c r="B56" i="2"/>
  <c r="B43" i="2"/>
  <c r="B40" i="2"/>
  <c r="B39" i="2"/>
  <c r="B38" i="2"/>
  <c r="B37" i="2"/>
  <c r="B33" i="2"/>
  <c r="B32" i="2"/>
  <c r="D33" i="4"/>
  <c r="B31" i="2"/>
  <c r="B26" i="2"/>
  <c r="B25" i="2"/>
  <c r="B13" i="2"/>
  <c r="B7" i="2"/>
  <c r="G35" i="11"/>
  <c r="G37" i="11"/>
  <c r="E35" i="11"/>
  <c r="E37" i="11"/>
  <c r="F35" i="11"/>
  <c r="F49" i="9"/>
  <c r="F58" i="9"/>
  <c r="D13" i="9"/>
  <c r="E13" i="9"/>
  <c r="E15" i="9"/>
  <c r="E19" i="9"/>
  <c r="E21" i="9"/>
  <c r="E59" i="9"/>
  <c r="F13" i="9"/>
  <c r="F15" i="9"/>
  <c r="F19" i="9"/>
  <c r="F21" i="9"/>
  <c r="F59" i="9"/>
  <c r="G54" i="7"/>
  <c r="D58" i="9"/>
  <c r="D80" i="9"/>
  <c r="D82" i="9"/>
  <c r="E72" i="9"/>
  <c r="E80" i="9"/>
  <c r="E82" i="9"/>
  <c r="F72" i="9"/>
  <c r="F80" i="9"/>
  <c r="F82" i="9"/>
  <c r="G57" i="9"/>
  <c r="G26" i="10"/>
  <c r="G46" i="10"/>
  <c r="D46" i="10"/>
  <c r="D14" i="9"/>
  <c r="G14" i="9"/>
  <c r="F32" i="26"/>
  <c r="D56" i="7"/>
  <c r="B44" i="2" s="1"/>
  <c r="C44" i="2"/>
  <c r="G58" i="20"/>
  <c r="B42" i="2"/>
  <c r="F37" i="11"/>
  <c r="I14" i="9"/>
  <c r="G13" i="9"/>
  <c r="I26" i="10"/>
  <c r="G72" i="9"/>
  <c r="H32" i="26"/>
  <c r="D15" i="9"/>
  <c r="D19" i="9"/>
  <c r="D21" i="9"/>
  <c r="D59" i="9"/>
  <c r="D60" i="9"/>
  <c r="F43" i="20"/>
  <c r="G43" i="20" s="1"/>
  <c r="G80" i="9"/>
  <c r="G82" i="9"/>
  <c r="E49" i="9"/>
  <c r="I46" i="10"/>
  <c r="F60" i="9"/>
  <c r="G56" i="7"/>
  <c r="I13" i="9"/>
  <c r="G15" i="9"/>
  <c r="G19" i="9"/>
  <c r="G21" i="9"/>
  <c r="G59" i="9"/>
  <c r="E58" i="9"/>
  <c r="G49" i="9"/>
  <c r="E60" i="9"/>
  <c r="G60" i="9"/>
  <c r="G58" i="9"/>
  <c r="O37" i="28"/>
  <c r="P34" i="28"/>
  <c r="P36" i="28"/>
  <c r="P37" i="28"/>
  <c r="N54" i="28"/>
  <c r="O24" i="30"/>
  <c r="P24" i="30"/>
  <c r="L45" i="33"/>
  <c r="C31" i="39"/>
  <c r="B32" i="40"/>
  <c r="C32" i="40"/>
  <c r="D32" i="40"/>
  <c r="D31" i="39"/>
  <c r="I27" i="3"/>
  <c r="B6" i="2"/>
  <c r="F23" i="5"/>
  <c r="I56" i="3"/>
  <c r="I20" i="3" l="1"/>
  <c r="K28" i="48"/>
  <c r="K43" i="6"/>
  <c r="D54" i="20"/>
  <c r="E54" i="20"/>
  <c r="E57" i="20" s="1"/>
  <c r="F42" i="20"/>
  <c r="F53" i="20" s="1"/>
  <c r="F54" i="20" s="1"/>
  <c r="G31" i="20"/>
  <c r="I35" i="11"/>
  <c r="K43" i="20"/>
  <c r="B49" i="2"/>
  <c r="Q61" i="29"/>
  <c r="K46" i="20"/>
  <c r="J46" i="27"/>
  <c r="E38" i="27"/>
  <c r="R29" i="27"/>
  <c r="R33" i="27"/>
  <c r="Q31" i="27"/>
  <c r="Q25" i="27"/>
  <c r="I38" i="27"/>
  <c r="R30" i="27"/>
  <c r="F38" i="27"/>
  <c r="D38" i="27"/>
  <c r="N38" i="27"/>
  <c r="Q37" i="27"/>
  <c r="G38" i="27"/>
  <c r="J25" i="27"/>
  <c r="R25" i="27" s="1"/>
  <c r="O38" i="27"/>
  <c r="J52" i="27"/>
  <c r="R52" i="27" s="1"/>
  <c r="P38" i="27"/>
  <c r="L38" i="27"/>
  <c r="M38" i="27"/>
  <c r="S34" i="29" s="1"/>
  <c r="K49" i="20"/>
  <c r="S44" i="28"/>
  <c r="R19" i="27"/>
  <c r="R22" i="27"/>
  <c r="R18" i="27"/>
  <c r="R41" i="27"/>
  <c r="R46" i="27" s="1"/>
  <c r="J31" i="27"/>
  <c r="R35" i="27"/>
  <c r="R37" i="27" s="1"/>
  <c r="C42" i="2"/>
  <c r="G74" i="4"/>
  <c r="G55" i="4"/>
  <c r="I47" i="3"/>
  <c r="I38" i="4"/>
  <c r="G29" i="4"/>
  <c r="G33" i="4" s="1"/>
  <c r="I33" i="4" s="1"/>
  <c r="B16" i="2"/>
  <c r="I45" i="3"/>
  <c r="B11" i="2"/>
  <c r="I74" i="4"/>
  <c r="I64" i="3"/>
  <c r="B17" i="2"/>
  <c r="I55" i="4"/>
  <c r="I57" i="3"/>
  <c r="B15" i="2"/>
  <c r="G10" i="3"/>
  <c r="K25" i="6"/>
  <c r="B29" i="2"/>
  <c r="P57" i="46"/>
  <c r="K82" i="6" l="1"/>
  <c r="E59" i="20"/>
  <c r="G42" i="20"/>
  <c r="I31" i="11" s="1"/>
  <c r="D57" i="20"/>
  <c r="Q38" i="27"/>
  <c r="R31" i="27"/>
  <c r="U48" i="27"/>
  <c r="O54" i="28"/>
  <c r="B62" i="2"/>
  <c r="F48" i="32"/>
  <c r="U35" i="27"/>
  <c r="R38" i="27"/>
  <c r="S34" i="28"/>
  <c r="J38" i="27"/>
  <c r="G67" i="3"/>
  <c r="P60" i="46"/>
  <c r="G20" i="7"/>
  <c r="G19" i="7"/>
  <c r="B30" i="2"/>
  <c r="Q57" i="46"/>
  <c r="D59" i="20" l="1"/>
  <c r="G53" i="20"/>
  <c r="K52" i="20" s="1"/>
  <c r="B48" i="2"/>
  <c r="K42" i="20"/>
  <c r="F57" i="20"/>
  <c r="G54" i="20"/>
  <c r="G57" i="20" s="1"/>
  <c r="G59" i="20" s="1"/>
  <c r="F34" i="24" s="1"/>
  <c r="K59" i="20" s="1"/>
  <c r="S37" i="28"/>
  <c r="S52" i="28"/>
  <c r="P54" i="28"/>
  <c r="F59" i="20" l="1"/>
  <c r="B52" i="2"/>
  <c r="C52" i="2"/>
  <c r="C57" i="2"/>
  <c r="H34" i="24"/>
  <c r="F41" i="24"/>
  <c r="B57" i="2"/>
  <c r="I54" i="28"/>
  <c r="D53" i="7" l="1"/>
  <c r="C58" i="2" s="1"/>
  <c r="E51" i="7" l="1"/>
  <c r="B41" i="2"/>
  <c r="G53" i="7"/>
  <c r="C41" i="2"/>
  <c r="H41" i="24"/>
  <c r="B58" i="2"/>
  <c r="E59" i="7" l="1"/>
  <c r="C45" i="2" l="1"/>
  <c r="B21" i="2"/>
  <c r="I67" i="3"/>
  <c r="G59" i="7"/>
  <c r="B45" i="2"/>
  <c r="C21" i="2"/>
</calcChain>
</file>

<file path=xl/sharedStrings.xml><?xml version="1.0" encoding="utf-8"?>
<sst xmlns="http://schemas.openxmlformats.org/spreadsheetml/2006/main" count="2586" uniqueCount="1486">
  <si>
    <t>Transmittal Memorandum</t>
  </si>
  <si>
    <t>Central and Public Accounts Reporting Directorate</t>
  </si>
  <si>
    <t>Gatineau, Québec</t>
  </si>
  <si>
    <t>K1A OS5</t>
  </si>
  <si>
    <t>Period ended / Year ended:</t>
  </si>
  <si>
    <t>This certification covers the forms indicated above.</t>
  </si>
  <si>
    <t>Date:</t>
  </si>
  <si>
    <t>Macros</t>
  </si>
  <si>
    <t>Forms</t>
  </si>
  <si>
    <t>CC-1</t>
  </si>
  <si>
    <t>CC-2</t>
  </si>
  <si>
    <t>CC-3</t>
  </si>
  <si>
    <t>CC-4, CC-4a and CC-4b</t>
  </si>
  <si>
    <t>CC-7</t>
  </si>
  <si>
    <t>{EDIT-GOTO CC-TM}</t>
  </si>
  <si>
    <t>{PRINT "SELECTION"}</t>
  </si>
  <si>
    <t>{EDIT-GOTO CC-1}</t>
  </si>
  <si>
    <t>{EDIT-GOTO CC-2}</t>
  </si>
  <si>
    <t>{EDIT-GOTO CC-3}</t>
  </si>
  <si>
    <t>{EDIT-GOTO CC-4}</t>
  </si>
  <si>
    <t>{EDIT-GOTO CC-4A}</t>
  </si>
  <si>
    <t>{EDIT-GOTO CC-5}</t>
  </si>
  <si>
    <t>{EDIT-GOTO TRANSMEM:A1}~</t>
  </si>
  <si>
    <t>{EDIT-GOTO CC-1A}</t>
  </si>
  <si>
    <t>{EDIT-GOTO CC-2A}</t>
  </si>
  <si>
    <t>{EDIT-GOTO CC-2B}</t>
  </si>
  <si>
    <t>{EDIT-GOTO CC-3A}</t>
  </si>
  <si>
    <t>{EDIT-GOTO CC-3B}</t>
  </si>
  <si>
    <t>{EDIT-GOTO CC-5A}</t>
  </si>
  <si>
    <t>{EDIT-GOTO CC-5B}</t>
  </si>
  <si>
    <t>{EDIT-GOTO CC-5C}</t>
  </si>
  <si>
    <t>{EDIT-GOTO CC-6}</t>
  </si>
  <si>
    <t>{EDIT-GOTO CC-6A}</t>
  </si>
  <si>
    <t>March 31</t>
  </si>
  <si>
    <t>preliminary</t>
  </si>
  <si>
    <t>final</t>
  </si>
  <si>
    <t>Name:</t>
  </si>
  <si>
    <t>Title:</t>
  </si>
  <si>
    <t xml:space="preserve">Fiscal Year: </t>
  </si>
  <si>
    <t>June 30</t>
  </si>
  <si>
    <t xml:space="preserve">                  </t>
  </si>
  <si>
    <t xml:space="preserve">           </t>
  </si>
  <si>
    <t>September 30</t>
  </si>
  <si>
    <t xml:space="preserve"> December 31 </t>
  </si>
  <si>
    <t>Assets</t>
  </si>
  <si>
    <t>Financial assets with third parties</t>
  </si>
  <si>
    <t>Non-financial assets</t>
  </si>
  <si>
    <t>Assets with the Government of Canada</t>
  </si>
  <si>
    <t>Trade accounts receivable</t>
  </si>
  <si>
    <t>Loans and advances</t>
  </si>
  <si>
    <t>Accrued interest, fees, etc.</t>
  </si>
  <si>
    <t>Derivative financial instruments</t>
  </si>
  <si>
    <t>Prepaid expenses</t>
  </si>
  <si>
    <t>Accrued interest</t>
  </si>
  <si>
    <t>Trade accounts receivable (CC-1a)</t>
  </si>
  <si>
    <t>Appropriations receivable (CC-1a)</t>
  </si>
  <si>
    <t>Deposits with the Consolidated Revenue Fund</t>
  </si>
  <si>
    <t>Investments (including accrued interest, fees) (CC-1a)</t>
  </si>
  <si>
    <t>Balances with CC-2 =0</t>
  </si>
  <si>
    <t>CC-1a</t>
  </si>
  <si>
    <t>Investments</t>
  </si>
  <si>
    <t/>
  </si>
  <si>
    <t>Par value</t>
  </si>
  <si>
    <t>Balances with CC-1 =0</t>
  </si>
  <si>
    <t>CC-1b</t>
  </si>
  <si>
    <t>Borrowings from third parties including accrued interest</t>
  </si>
  <si>
    <t xml:space="preserve">Liabilities with the Government of Canada               </t>
  </si>
  <si>
    <t>Trade payables</t>
  </si>
  <si>
    <t>Obligations under capital leases (CC-5a)</t>
  </si>
  <si>
    <t xml:space="preserve">Trade payables (CC-2a)                    </t>
  </si>
  <si>
    <t>Balances with CC-6 =0</t>
  </si>
  <si>
    <t>CC-2a</t>
  </si>
  <si>
    <t>Liabilities with the Government of Canada</t>
  </si>
  <si>
    <t>Appropriations (for depreciable capital assets)</t>
  </si>
  <si>
    <t>Amortization (enter negative amount)</t>
  </si>
  <si>
    <t>Liabilities with third parties</t>
  </si>
  <si>
    <t>Total</t>
  </si>
  <si>
    <t>CC-2b-2</t>
  </si>
  <si>
    <t>CC-2b-3</t>
  </si>
  <si>
    <t>Balances with CC-3 =0</t>
  </si>
  <si>
    <t>CC-2c</t>
  </si>
  <si>
    <t>Financial instruments information</t>
  </si>
  <si>
    <t>Environmental liabilities</t>
  </si>
  <si>
    <t>Revenues</t>
  </si>
  <si>
    <t>Expenses</t>
  </si>
  <si>
    <t>Appropriations</t>
  </si>
  <si>
    <t>Grants/subsidies</t>
  </si>
  <si>
    <t>Gain on disposals of capital assets</t>
  </si>
  <si>
    <t>Cost of sales/services</t>
  </si>
  <si>
    <t>Finance charges</t>
  </si>
  <si>
    <t>Amortization of capital assets</t>
  </si>
  <si>
    <t>Loss on disposal of capital assets</t>
  </si>
  <si>
    <t>XXXX</t>
  </si>
  <si>
    <t>CC-4</t>
  </si>
  <si>
    <t>Accumulated profits/losses</t>
  </si>
  <si>
    <t>Balance - end of period (To CC-2)</t>
  </si>
  <si>
    <t>New capital</t>
  </si>
  <si>
    <t>Special appropriations</t>
  </si>
  <si>
    <t>CC-4a</t>
  </si>
  <si>
    <t xml:space="preserve">Balance beginning - April 1st </t>
  </si>
  <si>
    <t>New issues</t>
  </si>
  <si>
    <t>New Capital</t>
  </si>
  <si>
    <t>Net Adjustments (specify):</t>
  </si>
  <si>
    <t>CC-4b</t>
  </si>
  <si>
    <t xml:space="preserve">CC-5 </t>
  </si>
  <si>
    <t>Annual Supplementary Information</t>
  </si>
  <si>
    <t>Capital Assets Schedule</t>
  </si>
  <si>
    <t>Details of Transactions relating to Capital Assets (Excludes Capital Leases)</t>
  </si>
  <si>
    <t>Tangible Capital Assets</t>
  </si>
  <si>
    <t>Total Tangible Capital Assets</t>
  </si>
  <si>
    <t>Total WIP on Tangible Capital Assets</t>
  </si>
  <si>
    <t>Intangible Capital Assets</t>
  </si>
  <si>
    <t>Total Intangible Capital Assets</t>
  </si>
  <si>
    <t>Land</t>
  </si>
  <si>
    <t>Buildings</t>
  </si>
  <si>
    <t>Works &amp; Infrastructure</t>
  </si>
  <si>
    <t>Sub-total</t>
  </si>
  <si>
    <t>Machinery &amp; equipment</t>
  </si>
  <si>
    <t>Software</t>
  </si>
  <si>
    <t>Ships &amp; Boats</t>
  </si>
  <si>
    <t>Aircraft</t>
  </si>
  <si>
    <t>Motor Vehicles (Non-military)</t>
  </si>
  <si>
    <t>Other vehicles</t>
  </si>
  <si>
    <t>Leasehold improvements</t>
  </si>
  <si>
    <t>Works of Art, Museum Collections etc.</t>
  </si>
  <si>
    <t>Buildings in process of construction</t>
  </si>
  <si>
    <t>Works in process of construction</t>
  </si>
  <si>
    <t>Work in progress - software</t>
  </si>
  <si>
    <t>Other construction or work in progress</t>
  </si>
  <si>
    <t>Patents</t>
  </si>
  <si>
    <t>Copyrights &amp; Trademarks</t>
  </si>
  <si>
    <t>Capital Assets</t>
  </si>
  <si>
    <t xml:space="preserve">Accumulated Amortization </t>
  </si>
  <si>
    <t>Net Book Value Balance at  March 31</t>
  </si>
  <si>
    <t xml:space="preserve"> Balances with CC-1 =0</t>
  </si>
  <si>
    <t xml:space="preserve">CC-5a </t>
  </si>
  <si>
    <t>Assets and Obligations under Capital Leases</t>
  </si>
  <si>
    <t>(a)  Details of Transactions relating to Assets under Capital Leases</t>
  </si>
  <si>
    <t xml:space="preserve">Land, Buildings, &amp; Works </t>
  </si>
  <si>
    <t>Machinery &amp; Equipment</t>
  </si>
  <si>
    <t>Vehicles</t>
  </si>
  <si>
    <t>Identification of capital lease</t>
  </si>
  <si>
    <t>Leases &gt; $1 million</t>
  </si>
  <si>
    <t>All leases &lt; $1 million</t>
  </si>
  <si>
    <t>Interest expense on capital leases recorded in the current year:</t>
  </si>
  <si>
    <t>Inception Date</t>
  </si>
  <si>
    <t>Capital Lease</t>
  </si>
  <si>
    <t>Lease term in years</t>
  </si>
  <si>
    <t xml:space="preserve">Disposals/Write-Offs (Enter as negative) </t>
  </si>
  <si>
    <t>Balances at March 31</t>
  </si>
  <si>
    <t>Total remaining minimum lease payments</t>
  </si>
  <si>
    <t>Year 1</t>
  </si>
  <si>
    <t>Year 2</t>
  </si>
  <si>
    <t>Year 3</t>
  </si>
  <si>
    <t>Year 4</t>
  </si>
  <si>
    <t>Year 5</t>
  </si>
  <si>
    <t>Net Book Value Balance March 31</t>
  </si>
  <si>
    <t>Year 6 &amp; subsequently</t>
  </si>
  <si>
    <t xml:space="preserve"> Balances with CC-2 =0</t>
  </si>
  <si>
    <t>CC-5b</t>
  </si>
  <si>
    <t>Provide particulars in the table below for any recorded portion of costs of the asset and any unrecorded costs which are known.</t>
  </si>
  <si>
    <t>Provide particulars in the table below for assets with a net book value greater than $1,000,000.</t>
  </si>
  <si>
    <t>Description</t>
  </si>
  <si>
    <t>3. List tangible capital assets that are recognized at nominal value. Provide the nature and use of such assets.</t>
  </si>
  <si>
    <t>Source</t>
  </si>
  <si>
    <t xml:space="preserve">CC-5c </t>
  </si>
  <si>
    <t xml:space="preserve">    Buildings</t>
  </si>
  <si>
    <t xml:space="preserve">    Aircraft</t>
  </si>
  <si>
    <t xml:space="preserve">    Other vehicles</t>
  </si>
  <si>
    <t>CC-6</t>
  </si>
  <si>
    <t>New borrowings and other credits</t>
  </si>
  <si>
    <t>Repayments and other charges</t>
  </si>
  <si>
    <t>(The following tables are to be reported on an annual basis only)</t>
  </si>
  <si>
    <t>Minimum borrowing repayments commencing with the next fiscal year</t>
  </si>
  <si>
    <t>Year 1 (Next fiscal year)</t>
  </si>
  <si>
    <t>Subsequent years</t>
  </si>
  <si>
    <t>Pound</t>
  </si>
  <si>
    <t>Yen</t>
  </si>
  <si>
    <t>Euro</t>
  </si>
  <si>
    <t>Amounts</t>
  </si>
  <si>
    <t>$</t>
  </si>
  <si>
    <t>%</t>
  </si>
  <si>
    <t>Cross check Total</t>
  </si>
  <si>
    <t>Other (specify):</t>
  </si>
  <si>
    <t>Name of contractor and contract description</t>
  </si>
  <si>
    <t>Total estimated project cost</t>
  </si>
  <si>
    <t>(A) Amount contracted to March 31</t>
  </si>
  <si>
    <t>(A) - (B) Outstanding contractual obligation at March 31</t>
  </si>
  <si>
    <t>Outstanding contractual obligation to be disbursed by March 31</t>
  </si>
  <si>
    <t>Subsequent fiscal years</t>
  </si>
  <si>
    <t>Year 6 and after</t>
  </si>
  <si>
    <t>Legal estimate</t>
  </si>
  <si>
    <t>CC-10</t>
  </si>
  <si>
    <t>Profit (loss) for the period (B-C)</t>
  </si>
  <si>
    <t>Closing balance of Fund (A+D)</t>
  </si>
  <si>
    <t>Five year average of net claims paid</t>
  </si>
  <si>
    <t xml:space="preserve">    Software</t>
  </si>
  <si>
    <t>Current period</t>
  </si>
  <si>
    <t>(in thousands of dollars)</t>
  </si>
  <si>
    <t>Transactions with the Government of Canada</t>
  </si>
  <si>
    <t>Transactions with Crown Corporations or Other Entities</t>
  </si>
  <si>
    <t>Transactions with third parties</t>
  </si>
  <si>
    <t>Other equipment, inclding furniture</t>
  </si>
  <si>
    <t>Informatics equipment hardware</t>
  </si>
  <si>
    <t>Other  (specify):</t>
  </si>
  <si>
    <t xml:space="preserve">    Informatics equipment - hardware</t>
  </si>
  <si>
    <t>Borrowings guaranteed by the Government</t>
  </si>
  <si>
    <t>Average interest rate</t>
  </si>
  <si>
    <t>American $</t>
  </si>
  <si>
    <t>Australian $</t>
  </si>
  <si>
    <t>New Zealand $</t>
  </si>
  <si>
    <t>South Africa Rand</t>
  </si>
  <si>
    <t>Sweden Krona</t>
  </si>
  <si>
    <t>European Currency Unit</t>
  </si>
  <si>
    <t>Hong Kong $</t>
  </si>
  <si>
    <t xml:space="preserve"> Year 1</t>
  </si>
  <si>
    <t>Complete the following for contractual obligations related to capital assets, operating leases, purchases, and transfer payment agreements where the total amount outstanding at March 31 is equal to or greater than $10,000,000 per project or individual transaction, if not part of a project.</t>
  </si>
  <si>
    <t>Management estimate</t>
  </si>
  <si>
    <t>Authorized limit</t>
  </si>
  <si>
    <t>Principal amount outstanding</t>
  </si>
  <si>
    <t>Impact on the financial statements</t>
  </si>
  <si>
    <t>Deferred charges (specify):</t>
  </si>
  <si>
    <t>Capital/special appropriations</t>
  </si>
  <si>
    <t>Netherland Guilder</t>
  </si>
  <si>
    <t>Norway Krone</t>
  </si>
  <si>
    <t>Trade accounts receivable:</t>
  </si>
  <si>
    <t>Investments:</t>
  </si>
  <si>
    <t>Appropriations receivable:</t>
  </si>
  <si>
    <t>Other receivables</t>
  </si>
  <si>
    <t>Inventories held for internal consumption or use</t>
  </si>
  <si>
    <t>Inventories for resale</t>
  </si>
  <si>
    <t>CC-5</t>
  </si>
  <si>
    <t>Appropriations receivable</t>
  </si>
  <si>
    <t>Obligations under capital leases</t>
  </si>
  <si>
    <t>Deferred capital funding</t>
  </si>
  <si>
    <t>Contributed surplus</t>
  </si>
  <si>
    <t>Capital stock</t>
  </si>
  <si>
    <t>Profit/Loss</t>
  </si>
  <si>
    <t>Grand Total of Capital Assets (Net Book Value must agree with CC-1)</t>
  </si>
  <si>
    <t>Work in progress on Tangible Capital Assets</t>
  </si>
  <si>
    <t xml:space="preserve">Land, Buildings &amp; Works </t>
  </si>
  <si>
    <t>Leasehold Improvements</t>
  </si>
  <si>
    <t>Other</t>
  </si>
  <si>
    <t>Total capital lease assets (Agrees with CC-1)</t>
  </si>
  <si>
    <t>During year ending March 31</t>
  </si>
  <si>
    <t>Insurance in force as at reporting date indicated above</t>
  </si>
  <si>
    <t>Derivative financial instruments (CC-2c)</t>
  </si>
  <si>
    <t>Proceeds on disposition of all capital assets during the year, ending March 31:</t>
  </si>
  <si>
    <t>(b) Details of Obligations related to Capital Leases</t>
  </si>
  <si>
    <t>Payments</t>
  </si>
  <si>
    <t>Interest</t>
  </si>
  <si>
    <t>Intrerest</t>
  </si>
  <si>
    <t>Net Obligation</t>
  </si>
  <si>
    <t>Net obligation</t>
  </si>
  <si>
    <t>Trade accounts receivable with the Government of Canada</t>
  </si>
  <si>
    <t>Trade payables with the Government of Canada</t>
  </si>
  <si>
    <t>[ Applicable only to Consolidated Crown Corporations and Other Entities ]</t>
  </si>
  <si>
    <t>Instrument # 1</t>
  </si>
  <si>
    <t>Instrument # 2</t>
  </si>
  <si>
    <t>Instrument # 3</t>
  </si>
  <si>
    <t>Canadian $</t>
  </si>
  <si>
    <t>CC-8</t>
  </si>
  <si>
    <t>Explanation</t>
  </si>
  <si>
    <t>Statement of Operations</t>
  </si>
  <si>
    <t>Statement of Financial Position</t>
  </si>
  <si>
    <t xml:space="preserve">Amounts </t>
  </si>
  <si>
    <t>Place du Portage, Phase III, Floor 13A1</t>
  </si>
  <si>
    <t>Other equipment, including furniture</t>
  </si>
  <si>
    <t>Canadian dollar borrowing</t>
  </si>
  <si>
    <t>*The total of these columns must agree with amount in total remaining minimum lease payments.</t>
  </si>
  <si>
    <t>Total canadian dollar equivalent value</t>
  </si>
  <si>
    <t>Funds paid to the Government (enter as negative)</t>
  </si>
  <si>
    <t>Accrued interest, fees:</t>
  </si>
  <si>
    <t>11 Laurier Street</t>
  </si>
  <si>
    <t>Reporting of the results and financial position of</t>
  </si>
  <si>
    <t>Applicable only to Crown corporations and other entities administering funded Insurance Programs.</t>
  </si>
  <si>
    <t>Accrued benefit asset</t>
  </si>
  <si>
    <t>Deferred appropriations</t>
  </si>
  <si>
    <t>Appropriations payable</t>
  </si>
  <si>
    <t>Accrued interest payable</t>
  </si>
  <si>
    <t>Deferred capital funding (CC-2a)</t>
  </si>
  <si>
    <t>Trade payables (CC-2a)</t>
  </si>
  <si>
    <t>Dividend/excess funds or profit payable</t>
  </si>
  <si>
    <t>Work in Progress transfers</t>
  </si>
  <si>
    <t>Adjustment explanation:</t>
  </si>
  <si>
    <t>Canadian $ Equivalent value as at March 31</t>
  </si>
  <si>
    <t>Reconciliation between International Financial Reporting Standards (IFRS) and Public Sector Accounting Standards (PSAS)</t>
  </si>
  <si>
    <t>Revenues (by financial statement item)</t>
  </si>
  <si>
    <t>Assets (by financial statement item)</t>
  </si>
  <si>
    <t>Expenses (by financial statement item)</t>
  </si>
  <si>
    <t>Liabilities (by financial statement item)</t>
  </si>
  <si>
    <t>Equity (by financial statement item)</t>
  </si>
  <si>
    <t>Unrealized gains (losses) attributable to:</t>
  </si>
  <si>
    <t>Exchange gains and losses in a foreign currency:</t>
  </si>
  <si>
    <t>CCC</t>
  </si>
  <si>
    <t>Abbrev.</t>
  </si>
  <si>
    <t>Name</t>
  </si>
  <si>
    <t>AECL</t>
  </si>
  <si>
    <t>Atomic Energy of Canada Limited</t>
  </si>
  <si>
    <t>CCA</t>
  </si>
  <si>
    <t>Canada Council for the Arts</t>
  </si>
  <si>
    <t>CFI</t>
  </si>
  <si>
    <t>Canada Foundation for Innovation</t>
  </si>
  <si>
    <t>CATSA</t>
  </si>
  <si>
    <t>Canadian Air Transport Security Authority</t>
  </si>
  <si>
    <t>CBC</t>
  </si>
  <si>
    <t>Canadian Broadcasting Corporation</t>
  </si>
  <si>
    <t>Canadian Commercial Corporation</t>
  </si>
  <si>
    <t>CDC</t>
  </si>
  <si>
    <t>Canadian Dairy Commission</t>
  </si>
  <si>
    <t>CMHR</t>
  </si>
  <si>
    <t>Canadian Museum for Human Rights</t>
  </si>
  <si>
    <t>CMIP</t>
  </si>
  <si>
    <t>Canadian Museum of Immigration at Pier 21</t>
  </si>
  <si>
    <t>CMN</t>
  </si>
  <si>
    <t xml:space="preserve">Canadian Museum of Nature </t>
  </si>
  <si>
    <t>CRRF</t>
  </si>
  <si>
    <t>Canadian Race Relations Foundation</t>
  </si>
  <si>
    <t>CTC</t>
  </si>
  <si>
    <t>Canadian Tourism Commission</t>
  </si>
  <si>
    <t>DCL</t>
  </si>
  <si>
    <t>Defence Construction (1951) Limited</t>
  </si>
  <si>
    <t>FBCL</t>
  </si>
  <si>
    <t>Federal Bridge Corporation Limited, The</t>
  </si>
  <si>
    <t>FSDT</t>
  </si>
  <si>
    <t>FNMHF</t>
  </si>
  <si>
    <t>First Nations Market Housing Fund</t>
  </si>
  <si>
    <t>IDRC</t>
  </si>
  <si>
    <t>International Development Research Centre</t>
  </si>
  <si>
    <t>MAI</t>
  </si>
  <si>
    <t>Marine Atlantic Inc</t>
  </si>
  <si>
    <t>NACC</t>
  </si>
  <si>
    <t>National Arts Centre Corporation</t>
  </si>
  <si>
    <t>NCC</t>
  </si>
  <si>
    <t>National Capital Commission</t>
  </si>
  <si>
    <t>NGC</t>
  </si>
  <si>
    <t>National Gallery of Canada</t>
  </si>
  <si>
    <t>NMST</t>
  </si>
  <si>
    <t>National Museum of Science and Technology</t>
  </si>
  <si>
    <t>SCC</t>
  </si>
  <si>
    <t>Standards Council of Canada</t>
  </si>
  <si>
    <t>Telefilm Canada</t>
  </si>
  <si>
    <t>VIARCI</t>
  </si>
  <si>
    <t>VIA Rail Canada Inc</t>
  </si>
  <si>
    <t>SLSMC</t>
  </si>
  <si>
    <t>St. Lawrence Seaway Management Corporation</t>
  </si>
  <si>
    <t>APA</t>
  </si>
  <si>
    <t>Atlantic Pilotage Authority</t>
  </si>
  <si>
    <t>Business Development Bank of Canada</t>
  </si>
  <si>
    <t>BDBC</t>
  </si>
  <si>
    <t>Canada Deposit Insurance Corporation</t>
  </si>
  <si>
    <t>CLCL</t>
  </si>
  <si>
    <t>Canada Lands Company Limited</t>
  </si>
  <si>
    <t>CMHC</t>
  </si>
  <si>
    <t>Canada Mortgage and Housing Corporation</t>
  </si>
  <si>
    <t>EDC</t>
  </si>
  <si>
    <t>Export Development Canada</t>
  </si>
  <si>
    <t>FCC</t>
  </si>
  <si>
    <t>Farm Credit Canada</t>
  </si>
  <si>
    <t>FFMC</t>
  </si>
  <si>
    <t>Freshwater Fish Marketing Corporation</t>
  </si>
  <si>
    <t>GLPA</t>
  </si>
  <si>
    <t>Great Lakes Pilotage Authority</t>
  </si>
  <si>
    <t>LPA</t>
  </si>
  <si>
    <t>Laurentian Pilotage Authority</t>
  </si>
  <si>
    <t>PPA</t>
  </si>
  <si>
    <t>Pacific Pilotage Authority</t>
  </si>
  <si>
    <t>Canada Development Investment Corporation</t>
  </si>
  <si>
    <t>CPC</t>
  </si>
  <si>
    <t>Canada Post Corporation</t>
  </si>
  <si>
    <t>RCM</t>
  </si>
  <si>
    <t>Royal Canadian Mint</t>
  </si>
  <si>
    <t>BC</t>
  </si>
  <si>
    <t>Bank of Canada</t>
  </si>
  <si>
    <t>CPPIB</t>
  </si>
  <si>
    <t>Canada Pension Plan Investment Board</t>
  </si>
  <si>
    <t>PSPIB</t>
  </si>
  <si>
    <t>Public Sector Pension Investment Board</t>
  </si>
  <si>
    <t>BPA</t>
  </si>
  <si>
    <t>Belledune Port Authority</t>
  </si>
  <si>
    <t>HPA</t>
  </si>
  <si>
    <t>Halifax Port Authority</t>
  </si>
  <si>
    <t>MPA</t>
  </si>
  <si>
    <t>Montreal Port Authority</t>
  </si>
  <si>
    <t>Nanaimo Port Authority</t>
  </si>
  <si>
    <t>PAPA</t>
  </si>
  <si>
    <t>PRPA</t>
  </si>
  <si>
    <t>Port Alberni Port Authority</t>
  </si>
  <si>
    <t>Prince Rupert Port Authority</t>
  </si>
  <si>
    <t>QPA</t>
  </si>
  <si>
    <t>Quebec Port Authority</t>
  </si>
  <si>
    <t>SPA</t>
  </si>
  <si>
    <t>SJPA</t>
  </si>
  <si>
    <t>STJPA</t>
  </si>
  <si>
    <t>Saint John Port Authority</t>
  </si>
  <si>
    <t>St. John's Port Authority</t>
  </si>
  <si>
    <t>SIPA</t>
  </si>
  <si>
    <t>TBPA</t>
  </si>
  <si>
    <t>TPA</t>
  </si>
  <si>
    <t>TRPA</t>
  </si>
  <si>
    <t>VPA</t>
  </si>
  <si>
    <t>WPA</t>
  </si>
  <si>
    <t>Sept-Iles Port Authority</t>
  </si>
  <si>
    <t>Thunder Bay Port Authority</t>
  </si>
  <si>
    <t>Toronto Port Authority</t>
  </si>
  <si>
    <t>Trois-Rivieres Port Authority</t>
  </si>
  <si>
    <t>Vancouver Fraser Port Authority</t>
  </si>
  <si>
    <t>Windsor Port Authority</t>
  </si>
  <si>
    <t>CDINSC</t>
  </si>
  <si>
    <t>CC-12</t>
  </si>
  <si>
    <t>Email:</t>
  </si>
  <si>
    <t>Canada Foundation for Sustainable Development Technology</t>
  </si>
  <si>
    <t>NPA</t>
  </si>
  <si>
    <t>Saguenay Port Authority</t>
  </si>
  <si>
    <t>TELEFILM</t>
  </si>
  <si>
    <t>Net Assets/Liabilities</t>
  </si>
  <si>
    <t>Derivatives</t>
  </si>
  <si>
    <t>1.  For adjustment over $1 million, please provide additional information below:</t>
  </si>
  <si>
    <t>Balances with CC-5C =0</t>
  </si>
  <si>
    <t>Table cross check</t>
  </si>
  <si>
    <t>Payments due in subsequent years (*)</t>
  </si>
  <si>
    <t>Profit/(loss)</t>
  </si>
  <si>
    <t>Opening balance April 1st</t>
  </si>
  <si>
    <t xml:space="preserve">Sales/Disposals/Write-Offs (Enter as negative) </t>
  </si>
  <si>
    <t>Amortization for the year</t>
  </si>
  <si>
    <t>Acquisitions during the year</t>
  </si>
  <si>
    <t>Other transactions (1)</t>
  </si>
  <si>
    <t>Closing balance March 31</t>
  </si>
  <si>
    <t>Discount rate (%)</t>
  </si>
  <si>
    <t>TOTAL (Net obligations related to capital lease agreements must agree with CC-2)</t>
  </si>
  <si>
    <t>Less: imputed interest</t>
  </si>
  <si>
    <t>Net obligations related to capital lease agreements</t>
  </si>
  <si>
    <t>Cumulative periodic adjustment (April 1 to end of quarter)</t>
  </si>
  <si>
    <t>Derivative financial instruments (CC-1b)</t>
  </si>
  <si>
    <t>Maturity date</t>
  </si>
  <si>
    <t>Investments and derivatives with third parties</t>
  </si>
  <si>
    <t>Total interest expense</t>
  </si>
  <si>
    <t>Opening Canadian GAAP - April 1, 2011</t>
  </si>
  <si>
    <t>Transitional adjustment to IFRS</t>
  </si>
  <si>
    <t>Opening IFRS - April 1, 2011</t>
  </si>
  <si>
    <t>Adjustments from IFRS to PSAS</t>
  </si>
  <si>
    <t>Opening PSAS - April 1, 2011</t>
  </si>
  <si>
    <t>Closing Balance, IFRS</t>
  </si>
  <si>
    <t>Adjustment from IFRS to PSAS</t>
  </si>
  <si>
    <t>Ending Balance, PSAS</t>
  </si>
  <si>
    <t>(To be completed by Consolidated Crown corporations adopting IFRS on a quarterly basis)</t>
  </si>
  <si>
    <t>Borrowings and notes payable</t>
  </si>
  <si>
    <t>Balances with CC-7 = 0</t>
  </si>
  <si>
    <t>Balances with CC-4 = 0</t>
  </si>
  <si>
    <t>Cross check total = 0</t>
  </si>
  <si>
    <t>Total impact to equity</t>
  </si>
  <si>
    <t>Total impact to liabilities</t>
  </si>
  <si>
    <t>Total impact to assets</t>
  </si>
  <si>
    <t>Closing balance IFRS end of quarter (year)</t>
  </si>
  <si>
    <t>Ending balance PSAS end of quarter (year)</t>
  </si>
  <si>
    <t>Complete the following tables to summarize adjustments that you have made from IFRS to PSAS</t>
  </si>
  <si>
    <t>Briefly summarize the steps undertaken by your organization to ensure that all differences between IFRS and PSAS have been identified and recorded.</t>
  </si>
  <si>
    <t>CC-2b-1</t>
  </si>
  <si>
    <t>Valuation allowance (-)</t>
  </si>
  <si>
    <t>Other amounts not included in the above reconciliation:</t>
  </si>
  <si>
    <t>(specify)</t>
  </si>
  <si>
    <t>Employee contributions (+)</t>
  </si>
  <si>
    <t>Benefits paid (-)</t>
  </si>
  <si>
    <t>Net transfers from or (to) other plans (+/-)</t>
  </si>
  <si>
    <t>Settlements (-)</t>
  </si>
  <si>
    <t>Employer contributions (+)</t>
  </si>
  <si>
    <t>Termination payments (-)</t>
  </si>
  <si>
    <t>Accounting policy</t>
  </si>
  <si>
    <t>Notes:</t>
  </si>
  <si>
    <t>Contractual termination benefits</t>
  </si>
  <si>
    <t>Total benefit expense</t>
  </si>
  <si>
    <t>Total net interest expense</t>
  </si>
  <si>
    <t>CC-2b-4</t>
  </si>
  <si>
    <t>Name of the plan</t>
  </si>
  <si>
    <t xml:space="preserve">Brief description </t>
  </si>
  <si>
    <t>Contributions made from April 1 to March 31:</t>
  </si>
  <si>
    <t>Employer</t>
  </si>
  <si>
    <t>Employee</t>
  </si>
  <si>
    <t xml:space="preserve">Total </t>
  </si>
  <si>
    <t>Assumptions:</t>
  </si>
  <si>
    <t>Long-term rate of inflation</t>
  </si>
  <si>
    <t xml:space="preserve">Long-term general wage increase </t>
  </si>
  <si>
    <t xml:space="preserve">Date of most recent valuation for funding purposes </t>
  </si>
  <si>
    <t>Other future benefits</t>
  </si>
  <si>
    <t>Increase of 1% in general wage increase</t>
  </si>
  <si>
    <t>Decrease of 1% in general wage increase</t>
  </si>
  <si>
    <t>Description of the change in an accounting policy or unusual transaction</t>
  </si>
  <si>
    <t>Must equal zero</t>
  </si>
  <si>
    <t>(Enteprise Crown Corporations only)</t>
  </si>
  <si>
    <t>Allowance for doubtful accounts</t>
  </si>
  <si>
    <t>Current / Deferred federal income taxes</t>
  </si>
  <si>
    <t>Current / Deferred provincial income taxes</t>
  </si>
  <si>
    <t>Total estimated remaining minimum lease payments</t>
  </si>
  <si>
    <t>Note: Only required where the estimated fair market value of the asset is greater than $1,000,000.</t>
  </si>
  <si>
    <t>Marketable bonds:</t>
  </si>
  <si>
    <t>Other equipment (including furniture)</t>
  </si>
  <si>
    <t>Other equipment (inclding furniture)</t>
  </si>
  <si>
    <t xml:space="preserve">    Other equipment (including furniture)</t>
  </si>
  <si>
    <t>Machinery and equipment</t>
  </si>
  <si>
    <t xml:space="preserve">    Machinery and equipment</t>
  </si>
  <si>
    <t>Trade accounts receivable with enterprise Crown corporations</t>
  </si>
  <si>
    <t>Investments (including accrued interest, fees) with enterprise Crown corporations</t>
  </si>
  <si>
    <t>Trade accounts receivable with consolidated Crown corporations</t>
  </si>
  <si>
    <t>Investments (including accrued interest, fees) with consolidated Crown corporations</t>
  </si>
  <si>
    <t>Trade payables with enterprise Crown corporations</t>
  </si>
  <si>
    <t>Trade payables with consolidated Crown corporations</t>
  </si>
  <si>
    <t>Revenues for the period</t>
  </si>
  <si>
    <t>Expenses for the period</t>
  </si>
  <si>
    <t>(A)</t>
  </si>
  <si>
    <t>(B)</t>
  </si>
  <si>
    <t>(C)</t>
  </si>
  <si>
    <t>(D)</t>
  </si>
  <si>
    <t>Cash and cash equivalents</t>
  </si>
  <si>
    <t>Non-controlling interest</t>
  </si>
  <si>
    <t xml:space="preserve">Equity and non-controlling interest                                  </t>
  </si>
  <si>
    <t>Benefits paid directly by corporation after measurement date up to March 31:</t>
  </si>
  <si>
    <t>From prior year (-)</t>
  </si>
  <si>
    <t>Employer contributions (from CC-2b-2)</t>
  </si>
  <si>
    <t>Employer contributions after measurement date up to March 31:</t>
  </si>
  <si>
    <t>- Smoothing period (N/A if not applicable)</t>
  </si>
  <si>
    <t>Note:</t>
  </si>
  <si>
    <t>Accrued benefit obligations</t>
  </si>
  <si>
    <t>Benefit and interest expenses</t>
  </si>
  <si>
    <t>- Funded pension benefits</t>
  </si>
  <si>
    <t>- Unfunded pension benefits</t>
  </si>
  <si>
    <t>- Other employee future benefits</t>
  </si>
  <si>
    <t>Expected rate of return on investments</t>
  </si>
  <si>
    <t>- Initial health care cost trend rate</t>
  </si>
  <si>
    <t>Please indicate in the table below if the form has been completed (X) if it does not apply to you (N/A) or if you simply do not have activity in connection with it (Nil).</t>
  </si>
  <si>
    <t>Deutsche Mark</t>
  </si>
  <si>
    <t>Pension benefits</t>
  </si>
  <si>
    <t>Funded</t>
  </si>
  <si>
    <t>Unfunded</t>
  </si>
  <si>
    <t xml:space="preserve">Unfunded </t>
  </si>
  <si>
    <t>In current year (+) (from above)</t>
  </si>
  <si>
    <t>Current year actuarial losses (gains) on:</t>
  </si>
  <si>
    <t>Total current year actuarial losses (gains)</t>
  </si>
  <si>
    <t>Amortization of actuarial (losses) gains during the year (from CC-2b-3)</t>
  </si>
  <si>
    <t>Benefits earned, net of employee contributions (+)</t>
  </si>
  <si>
    <t>Actuarial (gains) or losses (+/-)</t>
  </si>
  <si>
    <t>Actual return on investments:</t>
  </si>
  <si>
    <t>- Expected return on average value of investments (+)</t>
  </si>
  <si>
    <t>Measured under (market-related value/fair value)</t>
  </si>
  <si>
    <t>Benefits earned, net of employee contributions (from CC-2b-2)</t>
  </si>
  <si>
    <t>Expected return on average value of investments (from CC-2b-2)</t>
  </si>
  <si>
    <t>Overview of significant changes to the Plans during the year, if applicable:</t>
  </si>
  <si>
    <t xml:space="preserve">Amortization of deferred capital funding </t>
  </si>
  <si>
    <t>Other employee future benefit liability (CC-2b-1)</t>
  </si>
  <si>
    <r>
      <t>Pension and other employee future benefits</t>
    </r>
    <r>
      <rPr>
        <sz val="18"/>
        <color indexed="10"/>
        <rFont val="Arial"/>
        <family val="2"/>
      </rPr>
      <t>:</t>
    </r>
  </si>
  <si>
    <t>Provide the details of the prior period restatement below:</t>
  </si>
  <si>
    <t>Subtotal</t>
  </si>
  <si>
    <t>To be completed by all Crown corporations and other reporting entities on a quarterly basis.</t>
  </si>
  <si>
    <t>CC-6b-1</t>
  </si>
  <si>
    <t>CC-6b-2</t>
  </si>
  <si>
    <t>To be completed only by consolidated Crown corporations and other entities on an annual basis.</t>
  </si>
  <si>
    <t>To be completed only by consolidated Crown corporations and other entities on a quarterly basis.</t>
  </si>
  <si>
    <t xml:space="preserve">    Transportation and communications</t>
  </si>
  <si>
    <t xml:space="preserve">    Information</t>
  </si>
  <si>
    <t xml:space="preserve">    Professional and special services</t>
  </si>
  <si>
    <t xml:space="preserve">    Rentals</t>
  </si>
  <si>
    <t xml:space="preserve">    Repairs and maintenance</t>
  </si>
  <si>
    <t xml:space="preserve">    Utilities, materials and supplies</t>
  </si>
  <si>
    <t>Amount</t>
  </si>
  <si>
    <t>Reason for not recognizing liability</t>
  </si>
  <si>
    <t>Reason for measurement uncertainty</t>
  </si>
  <si>
    <t>CC-2d-1</t>
  </si>
  <si>
    <t>(insert additional lines as required)</t>
  </si>
  <si>
    <t>CC-2d</t>
  </si>
  <si>
    <t>Balances with CC-1b =0</t>
  </si>
  <si>
    <t>Balances with CC-2b-1 =0</t>
  </si>
  <si>
    <t>Balances with CC-5 =0</t>
  </si>
  <si>
    <t>Balance with CC-1</t>
  </si>
  <si>
    <t>Balances with CC-2d =0</t>
  </si>
  <si>
    <t>Balances with CC-2c =0</t>
  </si>
  <si>
    <t>Balances with CC-4 =0</t>
  </si>
  <si>
    <t>Balances with CC2 =0</t>
  </si>
  <si>
    <t>Balances with CC-5 and CC-5a =0</t>
  </si>
  <si>
    <t>Cross check expense total</t>
  </si>
  <si>
    <t xml:space="preserve"> Balances with CC-3 =0</t>
  </si>
  <si>
    <t>Balances with CC-2b2=0</t>
  </si>
  <si>
    <t>Balances with CC-2b1=0</t>
  </si>
  <si>
    <t>Is the amount expected to change within the year?</t>
  </si>
  <si>
    <t>Closing Balance, PSAS</t>
  </si>
  <si>
    <t>Closing balance PSAS end of quarter (year)</t>
  </si>
  <si>
    <t>Canadian Museum of History</t>
  </si>
  <si>
    <t>CMH</t>
  </si>
  <si>
    <r>
      <t>Measured under (IFRS/PSAS</t>
    </r>
    <r>
      <rPr>
        <b/>
        <sz val="16"/>
        <rFont val="Arial"/>
        <family val="2"/>
      </rPr>
      <t>) accounting standard</t>
    </r>
  </si>
  <si>
    <t xml:space="preserve">Presented in the Statement of Assets or Statement of Liabilities and Equity as follows: </t>
  </si>
  <si>
    <t>Total pensions and other employee future benefits (in CC-1 and CC-2)</t>
  </si>
  <si>
    <t>Increase of 1% in discount rates</t>
  </si>
  <si>
    <t>Decrease of 1% in discount rates</t>
  </si>
  <si>
    <t>Decrease of 1% in rate of inflation</t>
  </si>
  <si>
    <t>Increase of 1% in assumed health care cost trend rates</t>
  </si>
  <si>
    <t>Decrease of 1% in assumed health care cost trend rates</t>
  </si>
  <si>
    <t>Balances with CC-1+CC-2=0</t>
  </si>
  <si>
    <t xml:space="preserve">    Personnel (excluding pension and other employee 
    future benefits)</t>
  </si>
  <si>
    <t>JCCBI</t>
  </si>
  <si>
    <t>Jacques Cartier and Champlain Bridges Inc.</t>
  </si>
  <si>
    <t>WDBA</t>
  </si>
  <si>
    <t>Windsor-Detroit Bridge Authority</t>
  </si>
  <si>
    <t>Table 1</t>
  </si>
  <si>
    <t>Totals</t>
  </si>
  <si>
    <t>1.  Are all liabilities discounted if the cash flow required to settle the obligation is over extended future periods? _____________________ (Yes/No); If No, please explain_______________________________________________</t>
  </si>
  <si>
    <t>4.  Identify the method of discounting: _____________________e.g. Single rate method or Multiple rate Method</t>
  </si>
  <si>
    <t>5.  Have all existing sites been adjusted for inflation?__________ (Yes/No) If yes, what inflation rate was applied _________%;  If no, please explain______________________________________________________________</t>
  </si>
  <si>
    <t>6.  Are there any significant assumptions made affecting the liability estimate?_____________________________________________________________________________________________________________________</t>
  </si>
  <si>
    <t>A + B</t>
  </si>
  <si>
    <t xml:space="preserve">Is the amount considered material? </t>
  </si>
  <si>
    <t>Location</t>
  </si>
  <si>
    <t>Action plan to address</t>
  </si>
  <si>
    <t>If additional space is required please add another page</t>
  </si>
  <si>
    <t>CC-2d-2</t>
  </si>
  <si>
    <t>Is the contamination being caused by current operations of site? (Y/N or Other)</t>
  </si>
  <si>
    <t>What has caused the contamination?</t>
  </si>
  <si>
    <t>Was the contamination expected or unexpected? Was it planned?</t>
  </si>
  <si>
    <t>Is the site continually being contaminated for the same reason?</t>
  </si>
  <si>
    <t>What is the asset?</t>
  </si>
  <si>
    <t>Is the asset capitalized in the Financial Statements?</t>
  </si>
  <si>
    <t>Dividends declared to the Government (enter as negative)</t>
  </si>
  <si>
    <t>Senior Director</t>
  </si>
  <si>
    <t>Government of Canada is a party to the litigation:</t>
  </si>
  <si>
    <t>Government of Canada is not a party to the litigation:</t>
  </si>
  <si>
    <t>Deferred revenue</t>
  </si>
  <si>
    <t>CC-2f</t>
  </si>
  <si>
    <t>Deferred revenue type</t>
  </si>
  <si>
    <t>Receipts and other credits</t>
  </si>
  <si>
    <t>Payments and other charges</t>
  </si>
  <si>
    <t>Benefits paid and administrative expenses paid (from CC-2b-2)</t>
  </si>
  <si>
    <t>Name of plan</t>
  </si>
  <si>
    <t>- Amortization period:</t>
  </si>
  <si>
    <t>EARSL</t>
  </si>
  <si>
    <t>Immediately</t>
  </si>
  <si>
    <t>(Specify other type of period)</t>
  </si>
  <si>
    <t>Other expense (specify)</t>
  </si>
  <si>
    <t>To funded defined benefit pension plans:</t>
  </si>
  <si>
    <t>Regular contributions</t>
  </si>
  <si>
    <t>Special funding and solvency contributions</t>
  </si>
  <si>
    <t>To other funded defined benefit plans</t>
  </si>
  <si>
    <t>To multi-employer plans accounted for as defined contribution plans</t>
  </si>
  <si>
    <t>Name of contributory plan</t>
  </si>
  <si>
    <t>Total contributions</t>
  </si>
  <si>
    <t>Contractual termination benefits paid from April 1 to March 31</t>
  </si>
  <si>
    <t>Funded pension benefits</t>
  </si>
  <si>
    <t>Funded other future benefits</t>
  </si>
  <si>
    <t>Year that the rate is expected to stabilize</t>
  </si>
  <si>
    <t>(insert justification for uncomplete sensitivity analysis)</t>
  </si>
  <si>
    <t>(Note that if a cell in this section of the CC Form is not applicable or the value is nil, please write "N/A" or insert the number "0" to indicate that the requested information has not been overlooked.)</t>
  </si>
  <si>
    <t>1+2+3+4+5+6+7+8+9+10</t>
  </si>
  <si>
    <t>CC-1c</t>
  </si>
  <si>
    <t>Neither past due nor impaired</t>
  </si>
  <si>
    <t xml:space="preserve"> Over 365</t>
  </si>
  <si>
    <t>Balances with CC-1c =0</t>
  </si>
  <si>
    <t>Net trade accounts receivable</t>
  </si>
  <si>
    <t>Number of days past due but not impaired</t>
  </si>
  <si>
    <t>Expected Average Remaining Service Life (EARSL)</t>
  </si>
  <si>
    <t>(Note that if a cell in this section of the CC Form is not applicable or the value is nil, please write "N/A" or insert the number "0" to indicate that the requested information has not been overlooked. Insert additionnal lines as required.)</t>
  </si>
  <si>
    <t>Email: TPSGC.CPCControle-PACControl.PWGSC@tpsgc-pwgsc.gc.ca</t>
  </si>
  <si>
    <t>Applicable accounting policy    
Yes/No</t>
  </si>
  <si>
    <t xml:space="preserve">Pension benefit asset </t>
  </si>
  <si>
    <t>Other employee future benefit liability</t>
  </si>
  <si>
    <t>Net trade accounts receivable (CC-1c)</t>
  </si>
  <si>
    <t>Pension benefit asset (CC-2b-1)</t>
  </si>
  <si>
    <t>Pension benefit liability (CC-2b-1)</t>
  </si>
  <si>
    <t>Balances with CC-2f =0</t>
  </si>
  <si>
    <t>- Limit over which excess amount is recognized immediately (write N/A if not applicable)</t>
  </si>
  <si>
    <t>Total defined benefit plan expense</t>
  </si>
  <si>
    <t>Defined contribution plan expense</t>
  </si>
  <si>
    <t>Contributions to public service pension plan (PSPP)</t>
  </si>
  <si>
    <r>
      <t xml:space="preserve">Governed by the </t>
    </r>
    <r>
      <rPr>
        <i/>
        <sz val="16"/>
        <rFont val="Arial"/>
        <family val="2"/>
      </rPr>
      <t>Pension Benefits Standards Act, 1985</t>
    </r>
    <r>
      <rPr>
        <sz val="16"/>
        <rFont val="Arial"/>
        <family val="2"/>
      </rPr>
      <t xml:space="preserve"> and required to adhere to the directives of the Superintendent of Financial Institutions.</t>
    </r>
  </si>
  <si>
    <t xml:space="preserve">Please provide a brief description of each deferred revenue type with an opening or closing balance of 50 million dollars or greater. </t>
  </si>
  <si>
    <t>1</t>
  </si>
  <si>
    <t>2</t>
  </si>
  <si>
    <r>
      <rPr>
        <vertAlign val="superscript"/>
        <sz val="16"/>
        <color indexed="8"/>
        <rFont val="Arial"/>
        <family val="2"/>
      </rPr>
      <t>2</t>
    </r>
    <r>
      <rPr>
        <sz val="16"/>
        <color indexed="8"/>
        <rFont val="Arial"/>
        <family val="2"/>
      </rPr>
      <t xml:space="preserve"> Enter unrealized fair value gain (loss) if the financial assets are carried at fair value.</t>
    </r>
  </si>
  <si>
    <r>
      <t>Federally regulated private pension plan</t>
    </r>
    <r>
      <rPr>
        <vertAlign val="superscript"/>
        <sz val="16"/>
        <rFont val="Arial"/>
        <family val="2"/>
      </rPr>
      <t>1</t>
    </r>
    <r>
      <rPr>
        <sz val="16"/>
        <rFont val="Arial"/>
        <family val="2"/>
      </rPr>
      <t xml:space="preserve">  (Yes/No)</t>
    </r>
  </si>
  <si>
    <r>
      <t>Inflation rate applied</t>
    </r>
    <r>
      <rPr>
        <i/>
        <vertAlign val="superscript"/>
        <sz val="16"/>
        <rFont val="Arial"/>
        <family val="2"/>
      </rPr>
      <t>4</t>
    </r>
    <r>
      <rPr>
        <i/>
        <sz val="16"/>
        <rFont val="Arial"/>
        <family val="2"/>
      </rPr>
      <t>………………….</t>
    </r>
  </si>
  <si>
    <r>
      <rPr>
        <vertAlign val="superscript"/>
        <sz val="14"/>
        <rFont val="Arial"/>
        <family val="2"/>
      </rPr>
      <t>2</t>
    </r>
    <r>
      <rPr>
        <sz val="14"/>
        <rFont val="Arial"/>
        <family val="2"/>
      </rPr>
      <t xml:space="preserve">  When a liability is not recognized the reason why a reasonable estimate of the amount involved cannot be made or why it is not expected that economic benefits will be given up must be disclosed.</t>
    </r>
  </si>
  <si>
    <r>
      <t>Investments</t>
    </r>
    <r>
      <rPr>
        <vertAlign val="superscript"/>
        <sz val="18"/>
        <color indexed="8"/>
        <rFont val="Arial"/>
        <family val="2"/>
      </rPr>
      <t>1</t>
    </r>
  </si>
  <si>
    <r>
      <t>Non-controlling interest</t>
    </r>
    <r>
      <rPr>
        <vertAlign val="superscript"/>
        <sz val="18"/>
        <color indexed="8"/>
        <rFont val="Arial"/>
        <family val="2"/>
      </rPr>
      <t>3</t>
    </r>
  </si>
  <si>
    <r>
      <rPr>
        <vertAlign val="superscript"/>
        <sz val="14"/>
        <color indexed="8"/>
        <rFont val="Arial"/>
        <family val="2"/>
      </rPr>
      <t>1</t>
    </r>
    <r>
      <rPr>
        <sz val="14"/>
        <color indexed="8"/>
        <rFont val="Arial"/>
        <family val="2"/>
      </rPr>
      <t xml:space="preserve"> Excluding any unrealized fair value adjustment for financial instruments and unrealized foreign exchange adjustment.</t>
    </r>
  </si>
  <si>
    <r>
      <rPr>
        <vertAlign val="superscript"/>
        <sz val="14"/>
        <color indexed="8"/>
        <rFont val="Arial"/>
        <family val="2"/>
      </rPr>
      <t>3</t>
    </r>
    <r>
      <rPr>
        <sz val="14"/>
        <color indexed="8"/>
        <rFont val="Arial"/>
        <family val="2"/>
      </rPr>
      <t xml:space="preserve"> Accumulated share of losses of non-controlling interest not to exceed its share of capital.</t>
    </r>
  </si>
  <si>
    <r>
      <rPr>
        <vertAlign val="superscript"/>
        <sz val="12"/>
        <rFont val="Arial"/>
        <family val="2"/>
      </rPr>
      <t>3</t>
    </r>
    <r>
      <rPr>
        <sz val="12"/>
        <rFont val="Arial"/>
        <family val="2"/>
      </rPr>
      <t xml:space="preserve"> Details of restatement:</t>
    </r>
  </si>
  <si>
    <r>
      <rPr>
        <vertAlign val="superscript"/>
        <sz val="16"/>
        <color indexed="8"/>
        <rFont val="Arial"/>
        <family val="2"/>
      </rPr>
      <t>1</t>
    </r>
    <r>
      <rPr>
        <sz val="16"/>
        <color indexed="8"/>
        <rFont val="Arial"/>
        <family val="2"/>
      </rPr>
      <t xml:space="preserve"> For adjustments over $1 million, please provide additional information below:</t>
    </r>
  </si>
  <si>
    <r>
      <t>Payments due in subsequent years</t>
    </r>
    <r>
      <rPr>
        <b/>
        <vertAlign val="superscript"/>
        <sz val="16"/>
        <color indexed="8"/>
        <rFont val="Arial"/>
        <family val="2"/>
      </rPr>
      <t>2</t>
    </r>
  </si>
  <si>
    <r>
      <rPr>
        <vertAlign val="superscript"/>
        <sz val="16"/>
        <color indexed="8"/>
        <rFont val="Arial"/>
        <family val="2"/>
      </rPr>
      <t>2</t>
    </r>
    <r>
      <rPr>
        <sz val="16"/>
        <color indexed="8"/>
        <rFont val="Arial"/>
        <family val="2"/>
      </rPr>
      <t xml:space="preserve"> The total of these columns must agree with amount in total remaining minimum lease payments.</t>
    </r>
  </si>
  <si>
    <r>
      <t>Prior period</t>
    </r>
    <r>
      <rPr>
        <b/>
        <vertAlign val="superscript"/>
        <sz val="16"/>
        <rFont val="Arial"/>
        <family val="2"/>
      </rPr>
      <t>1</t>
    </r>
  </si>
  <si>
    <t>Net other receivables (CC-1c)</t>
  </si>
  <si>
    <t>Net Accrued interest, fees, etc. (CC-1c)</t>
  </si>
  <si>
    <t>Provincial sales taxes receivable</t>
  </si>
  <si>
    <t>Total cross-check</t>
  </si>
  <si>
    <t>To be completed only by consolidated Crown corporations and other entities that do not record</t>
  </si>
  <si>
    <t>Provincial sales taxes payable</t>
  </si>
  <si>
    <t>Federal sales taxes payable</t>
  </si>
  <si>
    <t>Interest on capital leases</t>
  </si>
  <si>
    <t>Balances with CC-5a =0</t>
  </si>
  <si>
    <t>Net trade accounts receivable (CC-1a) (CC-1c)</t>
  </si>
  <si>
    <t>Balances with cell L49 =0</t>
  </si>
  <si>
    <t>Total remediation expenditures in current year (including internal allocations, if any)</t>
  </si>
  <si>
    <t>Public Services and Procurement Canada</t>
  </si>
  <si>
    <t>(B) Amount expensed to March 31</t>
  </si>
  <si>
    <t>Federal sales taxes receivable</t>
  </si>
  <si>
    <t>Signature of Chief Executive Officer (or Chief Financial Officer):</t>
  </si>
  <si>
    <t>Accrued salaries and wages</t>
  </si>
  <si>
    <t>Note: The valuation allowance represents the extent to which an accrued benefit asset is impaired when there is a plan surplus for accounting purposes that the consolidated Crown corporation or other entity is not entitled to benefit from fully.</t>
  </si>
  <si>
    <t>Is the consolidated Crown corporation or other entity:</t>
  </si>
  <si>
    <t>Yes/No</t>
  </si>
  <si>
    <t>Additional information / Indication of specific plans</t>
  </si>
  <si>
    <t>The sole sponsor of all the defined benefit plans?</t>
  </si>
  <si>
    <t>A joint sponsor of any of the defined benefit plans? Specify which plans.</t>
  </si>
  <si>
    <t>Entitled to benefit fully from defined benefit plans' surpluses for accounting purposes; for example, by having the legally enforceable right to withdraw surplus assets or by taking a contribution holiday or receiving a refund of contribution?</t>
  </si>
  <si>
    <t>Liabilities incurred during the year (+)</t>
  </si>
  <si>
    <t>Long-term receivable</t>
  </si>
  <si>
    <t>Crown corporations and other reporting entities</t>
  </si>
  <si>
    <t>Corporation / Enterprise name:</t>
  </si>
  <si>
    <t>List of Crown corporations and other entities</t>
  </si>
  <si>
    <t>Assets (form CC-1)</t>
  </si>
  <si>
    <r>
      <t>Assets—supporting details</t>
    </r>
    <r>
      <rPr>
        <sz val="12"/>
        <color theme="1"/>
        <rFont val="Calibri"/>
        <family val="2"/>
      </rPr>
      <t>—</t>
    </r>
    <r>
      <rPr>
        <sz val="12"/>
        <color theme="1"/>
        <rFont val="Arial"/>
        <family val="2"/>
      </rPr>
      <t>financial instruments information</t>
    </r>
  </si>
  <si>
    <t>Liabilities—supporting details—pensions and other employee future benefits</t>
  </si>
  <si>
    <t>Capital assets</t>
  </si>
  <si>
    <t>Assets under capital lease</t>
  </si>
  <si>
    <t>Bonds and treasury bills, including discounts/premiums</t>
  </si>
  <si>
    <t>Assets—supporting details</t>
  </si>
  <si>
    <t>Total assets</t>
  </si>
  <si>
    <t>Liabilities and equity</t>
  </si>
  <si>
    <t>Liabilities and equity (form CC-2)</t>
  </si>
  <si>
    <t>Environmental liabilities—Remediation liabilities for contaminated sites</t>
  </si>
  <si>
    <t>Liabilities—supporting details—environmental liabilities</t>
  </si>
  <si>
    <t>Environmental liabilities—Asset retirement obligations</t>
  </si>
  <si>
    <t>Liabilities—supporting details—financial instruments</t>
  </si>
  <si>
    <t>Borrowings—supplementary information</t>
  </si>
  <si>
    <t>Liabilities—supporting details—with the Government of Canada</t>
  </si>
  <si>
    <t>Liabilities—supporting details</t>
  </si>
  <si>
    <t>Equity account</t>
  </si>
  <si>
    <t>Other equity accounts/Funds or non-controlling interest</t>
  </si>
  <si>
    <t>Accumulated remeasurement gains or (losses)</t>
  </si>
  <si>
    <t>Total liabilities and equity</t>
  </si>
  <si>
    <t>Revenues and expenses (form CC-3)</t>
  </si>
  <si>
    <t>Pension and other employee future benefits—Total benefit expenses</t>
  </si>
  <si>
    <t>Expenses—supporting details—pension and other employee future benefits</t>
  </si>
  <si>
    <t>Pension and other employee future benefits—Total interest expenses</t>
  </si>
  <si>
    <t>Deferred capital funding amortization</t>
  </si>
  <si>
    <t>Profit/loss</t>
  </si>
  <si>
    <t>Equity account (form CC-4)</t>
  </si>
  <si>
    <t>Contributed surplus - closing balance - end of period</t>
  </si>
  <si>
    <t>Revenues and expenses</t>
  </si>
  <si>
    <t>Accumulated profit/loss - end of period</t>
  </si>
  <si>
    <t>Change in accounting policy</t>
  </si>
  <si>
    <t>Change in accounting policies and unusual transactions</t>
  </si>
  <si>
    <t>Capital asset schedule (form CC-5)</t>
  </si>
  <si>
    <t>Supplementary Information : Borrowings (form CC-6)</t>
  </si>
  <si>
    <t>Borrowings from third parties, including accrued interest - end of period</t>
  </si>
  <si>
    <t>Assets with enterprise Crown corporations and other government business enterprises</t>
  </si>
  <si>
    <t>Assets with consolidated Crown corporations and other entities</t>
  </si>
  <si>
    <t>Asset name and description</t>
  </si>
  <si>
    <t>Unamortized (discount) / premium</t>
  </si>
  <si>
    <r>
      <t>Unrealized fair value gain / (loss)</t>
    </r>
    <r>
      <rPr>
        <vertAlign val="superscript"/>
        <sz val="14"/>
        <color theme="1"/>
        <rFont val="Arial"/>
        <family val="2"/>
      </rPr>
      <t>2</t>
    </r>
  </si>
  <si>
    <t>Treasury bills:</t>
  </si>
  <si>
    <t>Description of financial instruments</t>
  </si>
  <si>
    <t>Fair value</t>
  </si>
  <si>
    <t>Liabilities with enterprise Crown corporations and</t>
  </si>
  <si>
    <t>Liabilities with consolidated Crown corporations and other entities</t>
  </si>
  <si>
    <t xml:space="preserve">Total liabilities and equity                     </t>
  </si>
  <si>
    <t>Liability name</t>
  </si>
  <si>
    <t>Trade payables:</t>
  </si>
  <si>
    <t>Name of government organization</t>
  </si>
  <si>
    <t>Name of Crown corporation or other entity</t>
  </si>
  <si>
    <t>Deferred capital funding schedule</t>
  </si>
  <si>
    <t>Net adjustments (specify):</t>
  </si>
  <si>
    <t>Pensions and other employee future benefits</t>
  </si>
  <si>
    <t>Plan assets</t>
  </si>
  <si>
    <t>Funded status of defined benefit plans, deficit</t>
  </si>
  <si>
    <t>Plan assets (from CC-2b-2)</t>
  </si>
  <si>
    <t>Reconciliation of plan assets:</t>
  </si>
  <si>
    <t>Additional information:</t>
  </si>
  <si>
    <t>Supplementary information:</t>
  </si>
  <si>
    <t>Overview of benefit plans:</t>
  </si>
  <si>
    <t>Funded defined benefit pension plans:</t>
  </si>
  <si>
    <t>Unfunded defined benefit pension plans:</t>
  </si>
  <si>
    <t>Defined contribution pension plans:</t>
  </si>
  <si>
    <t>Multi-employer pension plans, accounted for as defined contribution pension plan</t>
  </si>
  <si>
    <t>Overview of financing arrangements:</t>
  </si>
  <si>
    <t>Assumptions, actuarial valuations and sensitivity analysis</t>
  </si>
  <si>
    <t xml:space="preserve">Actuarial valuations: </t>
  </si>
  <si>
    <t>The sensitivity analysis must be fully completed or justification provided for incomplete submission of required information. Amounts should be reported in thousands of dollars.</t>
  </si>
  <si>
    <r>
      <t>Liabilities</t>
    </r>
    <r>
      <rPr>
        <b/>
        <sz val="18"/>
        <color theme="1"/>
        <rFont val="Calibri"/>
        <family val="2"/>
      </rPr>
      <t>—</t>
    </r>
    <r>
      <rPr>
        <b/>
        <sz val="18"/>
        <color theme="1"/>
        <rFont val="Arial"/>
        <family val="2"/>
      </rPr>
      <t>supporting details</t>
    </r>
  </si>
  <si>
    <t>Derivative financial instruments with third parties</t>
  </si>
  <si>
    <t>If financial liabilities have been recorded at fair value, please provide details below using names provided on form CC-2.</t>
  </si>
  <si>
    <t>Remediation liabilities for contaminated sites</t>
  </si>
  <si>
    <t>Nature and source</t>
  </si>
  <si>
    <r>
      <t>Nature and source of liability</t>
    </r>
    <r>
      <rPr>
        <i/>
        <vertAlign val="superscript"/>
        <sz val="16"/>
        <color theme="1"/>
        <rFont val="Arial"/>
        <family val="2"/>
      </rPr>
      <t>1</t>
    </r>
  </si>
  <si>
    <t>Radioactive material</t>
  </si>
  <si>
    <t>Fuel related practices</t>
  </si>
  <si>
    <t>Landfill/waste sites</t>
  </si>
  <si>
    <t>Engineered asset/air and land transportation</t>
  </si>
  <si>
    <t>Marine facilities/aquatic sites</t>
  </si>
  <si>
    <t>Parks and protected areas</t>
  </si>
  <si>
    <t>Expenditures reducing liabilities previously reported (-)</t>
  </si>
  <si>
    <t>PS 3260 Disclosure Questions: (mandatory)</t>
  </si>
  <si>
    <t>Asset retirement obligations</t>
  </si>
  <si>
    <t>Liabilities settled (-)</t>
  </si>
  <si>
    <t>Accretion expense (+/-)</t>
  </si>
  <si>
    <t>Revision in estimate (+/-)</t>
  </si>
  <si>
    <r>
      <rPr>
        <vertAlign val="superscript"/>
        <sz val="16"/>
        <color theme="1"/>
        <rFont val="Arial"/>
        <family val="2"/>
      </rPr>
      <t>1</t>
    </r>
    <r>
      <rPr>
        <sz val="16"/>
        <color theme="1"/>
        <rFont val="Arial"/>
        <family val="2"/>
      </rPr>
      <t xml:space="preserve"> All closing liability balances are to be reported based on the nature and source of contamination in accordance with the noted categories.</t>
    </r>
  </si>
  <si>
    <t>Environmental liabilities - remediation liabilities</t>
  </si>
  <si>
    <r>
      <t>Sites with contingent liability disclosure</t>
    </r>
    <r>
      <rPr>
        <b/>
        <vertAlign val="superscript"/>
        <sz val="18"/>
        <color theme="1"/>
        <rFont val="Arial"/>
        <family val="2"/>
      </rPr>
      <t>1</t>
    </r>
  </si>
  <si>
    <t>Federal site identifier or site name</t>
  </si>
  <si>
    <t>Nature and source of liability</t>
  </si>
  <si>
    <t>Sites with measurement uncertainty</t>
  </si>
  <si>
    <t>Amount recognized as liability</t>
  </si>
  <si>
    <r>
      <t>Liabilities not recognized on sites suspected of contamination</t>
    </r>
    <r>
      <rPr>
        <b/>
        <vertAlign val="superscript"/>
        <sz val="18"/>
        <color theme="1"/>
        <rFont val="Arial"/>
        <family val="2"/>
      </rPr>
      <t>2</t>
    </r>
  </si>
  <si>
    <t>their contaminated sites in the Federal Contaminated Sites Inventory (FCSI) on an annual basis.</t>
  </si>
  <si>
    <t>Productive site questions</t>
  </si>
  <si>
    <t>Site name</t>
  </si>
  <si>
    <t>First FY reported</t>
  </si>
  <si>
    <t>Site classification</t>
  </si>
  <si>
    <t>Nature and source of contamination</t>
  </si>
  <si>
    <t>Opening liability</t>
  </si>
  <si>
    <t>Total expenditure reducing liability</t>
  </si>
  <si>
    <t>Total assessment expenditure</t>
  </si>
  <si>
    <t>Total remediation expenditure</t>
  </si>
  <si>
    <t>Total care maintenance expenditure</t>
  </si>
  <si>
    <t>Total monitoring expenditure</t>
  </si>
  <si>
    <r>
      <t xml:space="preserve">Is the site in </t>
    </r>
    <r>
      <rPr>
        <b/>
        <sz val="8.5"/>
        <color theme="1"/>
        <rFont val="MS Sans Serif"/>
      </rPr>
      <t>p</t>
    </r>
    <r>
      <rPr>
        <b/>
        <sz val="8.5"/>
        <color theme="1"/>
        <rFont val="MS Sans Serif"/>
        <family val="2"/>
      </rPr>
      <t xml:space="preserve">roductive </t>
    </r>
    <r>
      <rPr>
        <b/>
        <sz val="8.5"/>
        <color theme="1"/>
        <rFont val="MS Sans Serif"/>
      </rPr>
      <t>u</t>
    </r>
    <r>
      <rPr>
        <b/>
        <sz val="8.5"/>
        <color theme="1"/>
        <rFont val="MS Sans Serif"/>
        <family val="2"/>
      </rPr>
      <t>se? (Y/N)</t>
    </r>
  </si>
  <si>
    <r>
      <t xml:space="preserve">If </t>
    </r>
    <r>
      <rPr>
        <b/>
        <sz val="8.5"/>
        <color theme="1"/>
        <rFont val="MS Sans Serif"/>
      </rPr>
      <t>y</t>
    </r>
    <r>
      <rPr>
        <b/>
        <sz val="8.5"/>
        <color theme="1"/>
        <rFont val="MS Sans Serif"/>
        <family val="2"/>
      </rPr>
      <t>es, what is the nature of the operations?</t>
    </r>
  </si>
  <si>
    <t>Deferred revenues</t>
  </si>
  <si>
    <r>
      <t>Transactions with Crown corporations or other reporting entities</t>
    </r>
    <r>
      <rPr>
        <vertAlign val="superscript"/>
        <sz val="16"/>
        <color theme="1"/>
        <rFont val="Arial"/>
        <family val="2"/>
      </rPr>
      <t>4</t>
    </r>
  </si>
  <si>
    <t>Total revenues</t>
  </si>
  <si>
    <t>Total expenses</t>
  </si>
  <si>
    <t>Profit/(loss) before income taxes</t>
  </si>
  <si>
    <t>Profit/(loss) before non-controlling interest</t>
  </si>
  <si>
    <t>Transactions with Crown corporations or other reporting entities</t>
  </si>
  <si>
    <t>Equity accounts</t>
  </si>
  <si>
    <t>Contributed surplus:</t>
  </si>
  <si>
    <t>Capital stock:</t>
  </si>
  <si>
    <t>Other equity accounts/funds</t>
  </si>
  <si>
    <t>Portfolio investments</t>
  </si>
  <si>
    <t>Financial instruments designated to fair value category</t>
  </si>
  <si>
    <r>
      <t>Foreign exchange</t>
    </r>
    <r>
      <rPr>
        <vertAlign val="superscript"/>
        <sz val="16"/>
        <color theme="1"/>
        <rFont val="Arial"/>
        <family val="2"/>
      </rPr>
      <t>1</t>
    </r>
  </si>
  <si>
    <t>Amounts reclassified to the statement of operations:</t>
  </si>
  <si>
    <t>Net measurement gain (loss) for the period</t>
  </si>
  <si>
    <t>Capital assets schedule</t>
  </si>
  <si>
    <t>Details of transactions relating to capital assets (excludes capital leases)</t>
  </si>
  <si>
    <t>Work in progress transfers</t>
  </si>
  <si>
    <r>
      <t xml:space="preserve">Tangible </t>
    </r>
    <r>
      <rPr>
        <b/>
        <i/>
        <sz val="17"/>
        <color theme="1"/>
        <rFont val="Arial"/>
        <family val="2"/>
      </rPr>
      <t>capital assets</t>
    </r>
  </si>
  <si>
    <t xml:space="preserve">Land, buildings and works </t>
  </si>
  <si>
    <t xml:space="preserve">Accumulated amortization </t>
  </si>
  <si>
    <t>Net book value balance at  March 31</t>
  </si>
  <si>
    <t>Works and infrastructure</t>
  </si>
  <si>
    <t>Ships and boats</t>
  </si>
  <si>
    <t>Motor vehicles (non-military)</t>
  </si>
  <si>
    <t>Works of art, museum collections etc.</t>
  </si>
  <si>
    <t>Total tangible capital assets</t>
  </si>
  <si>
    <t>Work in progress on tangible capital assets</t>
  </si>
  <si>
    <t>Buildings in progress of construction</t>
  </si>
  <si>
    <t>Total work in progress on tangible capital assets</t>
  </si>
  <si>
    <t>Assets and obligations under capital leases</t>
  </si>
  <si>
    <t>Details of transactions relating to assets under capital leases</t>
  </si>
  <si>
    <t>Capital lease</t>
  </si>
  <si>
    <t>Net book value balance March 31</t>
  </si>
  <si>
    <t xml:space="preserve">Land, buildings, and works </t>
  </si>
  <si>
    <t>Details of obligations related to capital leases</t>
  </si>
  <si>
    <t>Inception date</t>
  </si>
  <si>
    <t>Supplementary information on capital assets</t>
  </si>
  <si>
    <t>Unrecorded cost</t>
  </si>
  <si>
    <t>Description of asset</t>
  </si>
  <si>
    <t>Asset owner</t>
  </si>
  <si>
    <t>Recorded original cost</t>
  </si>
  <si>
    <t>Recorded net book value</t>
  </si>
  <si>
    <t>Estimated cost (If available)</t>
  </si>
  <si>
    <t>Estimated net book value</t>
  </si>
  <si>
    <t>Original cost</t>
  </si>
  <si>
    <t>Recorded market value</t>
  </si>
  <si>
    <t>Net book value</t>
  </si>
  <si>
    <t>Estimated cost (if available)</t>
  </si>
  <si>
    <t>Estimated fair market value</t>
  </si>
  <si>
    <t>Use of assets</t>
  </si>
  <si>
    <t>Asset type</t>
  </si>
  <si>
    <t>Amortization policy</t>
  </si>
  <si>
    <t>Useful life or rate (as applicable)</t>
  </si>
  <si>
    <t>Tangible capital assets</t>
  </si>
  <si>
    <t xml:space="preserve">Buildings and works </t>
  </si>
  <si>
    <t xml:space="preserve">    Works and infrastructure</t>
  </si>
  <si>
    <t xml:space="preserve">    Ships and boats</t>
  </si>
  <si>
    <t xml:space="preserve">    Motor vehicles (non-military)</t>
  </si>
  <si>
    <t>Assets under capital leases</t>
  </si>
  <si>
    <t>Supplementary information: borrowings</t>
  </si>
  <si>
    <t>Borrowings from third parties, including accrued interest</t>
  </si>
  <si>
    <t>Other borrowings</t>
  </si>
  <si>
    <t>Currency of borrowing</t>
  </si>
  <si>
    <t>Amount disclosed</t>
  </si>
  <si>
    <t>Contingent liabilities categories</t>
  </si>
  <si>
    <t>Claims and litigations:</t>
  </si>
  <si>
    <t>Face value</t>
  </si>
  <si>
    <t>Allowance recorded</t>
  </si>
  <si>
    <t>Supplementary information: Contractual obligations</t>
  </si>
  <si>
    <t>Change in accounting policies</t>
  </si>
  <si>
    <t>Unusual transactions</t>
  </si>
  <si>
    <t>Change in accounting policies or unusual transactions</t>
  </si>
  <si>
    <t>Insurance programs</t>
  </si>
  <si>
    <t>Report covers period ending:</t>
  </si>
  <si>
    <t>Insurance programs of Crown corporations and other entities</t>
  </si>
  <si>
    <t>Name of insurance program:</t>
  </si>
  <si>
    <t>Results of most recent actuarial study/valuation</t>
  </si>
  <si>
    <t>Material factors affecting operation or balance of fund/allowance</t>
  </si>
  <si>
    <t>List of Crown corporations and other reporting entities</t>
  </si>
  <si>
    <t>Consolidated Crown corporations and other entities</t>
  </si>
  <si>
    <t>Enterprise Crown corporations and other government business enterprises</t>
  </si>
  <si>
    <t>Sales of goods and information products</t>
  </si>
  <si>
    <t>Services of a non-regulatory nature</t>
  </si>
  <si>
    <t>Services of a regulatory nature</t>
  </si>
  <si>
    <t>Rights and privileges</t>
  </si>
  <si>
    <t>Lease and use of public property</t>
  </si>
  <si>
    <t>Other fees and charges</t>
  </si>
  <si>
    <t>Cumulative from April 1 to</t>
  </si>
  <si>
    <t>Maturity of borrowings from third parties, including accrued interest</t>
  </si>
  <si>
    <t>Currency of borrowings from third parties, including accrued interest</t>
  </si>
  <si>
    <t>Premiums and fees</t>
  </si>
  <si>
    <t>Investment income</t>
  </si>
  <si>
    <t>Other revenues (specify):</t>
  </si>
  <si>
    <t>Loss on/provision for claims</t>
  </si>
  <si>
    <t>Interest on borrowings</t>
  </si>
  <si>
    <t>Administrative expenses</t>
  </si>
  <si>
    <t>Funds returned to Government</t>
  </si>
  <si>
    <t>Other expenses (specify):</t>
  </si>
  <si>
    <t>To be completed by all Crown corporations and other reporting entities on an annual basis.</t>
  </si>
  <si>
    <t>Assumed health care cost trend rates :</t>
  </si>
  <si>
    <t>Opening balance April 1</t>
  </si>
  <si>
    <t>CC-6b-3</t>
  </si>
  <si>
    <t>Supplementary information: Contractual rights</t>
  </si>
  <si>
    <t>(A) - (B) Outstanding contractual right at March 31</t>
  </si>
  <si>
    <t>Total estimated revenue</t>
  </si>
  <si>
    <t>Revenue per unit of measure</t>
  </si>
  <si>
    <t>Sales of goods and services:</t>
  </si>
  <si>
    <t>Other:</t>
  </si>
  <si>
    <t>CC-9</t>
  </si>
  <si>
    <t>Related party transactions</t>
  </si>
  <si>
    <t>Name of related party</t>
  </si>
  <si>
    <t>Transaction description</t>
  </si>
  <si>
    <t>Amount of transaction ($)</t>
  </si>
  <si>
    <t>Outstanding balance ($)</t>
  </si>
  <si>
    <t>Related party transactions external to the Government reporting entity where no amount recorded</t>
  </si>
  <si>
    <t>Entities that control it, share control of it or it controls</t>
  </si>
  <si>
    <t>Entities that are subject to common control</t>
  </si>
  <si>
    <t>Entities that it shares control of with other commonly controlled entities</t>
  </si>
  <si>
    <t>Entities that are subject to shared control by other commonly controlled entities</t>
  </si>
  <si>
    <t>Entities that it shares control of with other entities</t>
  </si>
  <si>
    <t>Entities that are subject to shared control by other commonly controlled entities and other entities</t>
  </si>
  <si>
    <t>Individuals who are members of key management personnel or close family members of those individuals</t>
  </si>
  <si>
    <t>Entities controlled by, or under shared control of, a member of key management personnel or a close family member of that individual</t>
  </si>
  <si>
    <t>Agreement type</t>
  </si>
  <si>
    <t>Individual contract</t>
  </si>
  <si>
    <t>Transfer payments</t>
  </si>
  <si>
    <t>Loans &amp; Advances</t>
  </si>
  <si>
    <t>Share capital</t>
  </si>
  <si>
    <t>Other (explain)</t>
  </si>
  <si>
    <t xml:space="preserve">Transfer payments </t>
  </si>
  <si>
    <t xml:space="preserve">Personnel </t>
  </si>
  <si>
    <t>Transportation and communications</t>
  </si>
  <si>
    <t xml:space="preserve">Information </t>
  </si>
  <si>
    <t>Professional and special services</t>
  </si>
  <si>
    <t>Rentals</t>
  </si>
  <si>
    <t>Repair and maintenance</t>
  </si>
  <si>
    <t xml:space="preserve">Utilities, materials and supplies </t>
  </si>
  <si>
    <t>Other subsidies and expenses</t>
  </si>
  <si>
    <t>Public debt charges</t>
  </si>
  <si>
    <t>Loans, investments and advances</t>
  </si>
  <si>
    <t>Capital leases</t>
  </si>
  <si>
    <t>Other Revenues</t>
  </si>
  <si>
    <t>Return on investments</t>
  </si>
  <si>
    <t>Exchange Amount</t>
  </si>
  <si>
    <t>Carrying Amount</t>
  </si>
  <si>
    <t>Fair Value</t>
  </si>
  <si>
    <t>Normal course of business &amp; normal trade terms</t>
  </si>
  <si>
    <t>Allowance for guarantees (CC-6b-1)</t>
  </si>
  <si>
    <t>Balances with CC-6b-1 =0</t>
  </si>
  <si>
    <t>Allowance for guarantees</t>
  </si>
  <si>
    <t>Outstanding contractual right by March 31</t>
  </si>
  <si>
    <t>4. Describe the nature of any significant unrecognized assets</t>
  </si>
  <si>
    <t>Reason for not recognizing the asset</t>
  </si>
  <si>
    <t>Allowance for contingent liabilities (CC-6b-1)</t>
  </si>
  <si>
    <t>Deferred revenues (CC-2f) (specify):</t>
  </si>
  <si>
    <t>Engineering works in progress of construction</t>
  </si>
  <si>
    <t>Related party transactions external to the Government reporting entity where amount was recorded</t>
  </si>
  <si>
    <t>CIB</t>
  </si>
  <si>
    <t>Canada Infrastructure Bank</t>
  </si>
  <si>
    <t>Contingent assets</t>
  </si>
  <si>
    <t>Leases of property and equipment:</t>
  </si>
  <si>
    <t>(B) Amount of revenue Earned to March 31</t>
  </si>
  <si>
    <t>Interest expenses on capital leases</t>
  </si>
  <si>
    <t>Works of art, museum collections and other</t>
  </si>
  <si>
    <r>
      <rPr>
        <vertAlign val="superscript"/>
        <sz val="14"/>
        <color indexed="8"/>
        <rFont val="Arial"/>
        <family val="2"/>
      </rPr>
      <t>1</t>
    </r>
    <r>
      <rPr>
        <sz val="14"/>
        <color indexed="8"/>
        <rFont val="Arial"/>
        <family val="2"/>
      </rPr>
      <t xml:space="preserve"> If already described in the audited financial statements, then the appropriate note to refer to is: …....…………...……………………………</t>
    </r>
  </si>
  <si>
    <t>Supplementary information: contingent liabilities and contingent assets</t>
  </si>
  <si>
    <t>Supplementary information—Assets and obligations under capital leases</t>
  </si>
  <si>
    <t>Nature of contingent asset</t>
  </si>
  <si>
    <t>Basis for estimate</t>
  </si>
  <si>
    <t>Estimate</t>
  </si>
  <si>
    <t>To be completed only by consolidated Crown corporations and other entities on an annual basis</t>
  </si>
  <si>
    <t>Additional exposure to liability in excess of amount accrued</t>
  </si>
  <si>
    <t>Supplementary information—capital assets schedule</t>
  </si>
  <si>
    <t>Supplementary information—assets and obligations under capital leases</t>
  </si>
  <si>
    <r>
      <t>Supplementary information</t>
    </r>
    <r>
      <rPr>
        <sz val="12"/>
        <rFont val="Calibri"/>
        <family val="2"/>
      </rPr>
      <t>—</t>
    </r>
    <r>
      <rPr>
        <sz val="12"/>
        <rFont val="Arial"/>
        <family val="2"/>
      </rPr>
      <t>assets and obligations under capital leases</t>
    </r>
  </si>
  <si>
    <t>Supplementary information—capital assets schedule and Supplementary information—assets and obligations under capital leases</t>
  </si>
  <si>
    <t xml:space="preserve">Supplementary Information - Amortization Policies, Works of Art or unrecognized assets </t>
  </si>
  <si>
    <r>
      <t>Balance beginning as reported April 1</t>
    </r>
    <r>
      <rPr>
        <b/>
        <vertAlign val="superscript"/>
        <sz val="16"/>
        <rFont val="Arial"/>
        <family val="2"/>
      </rPr>
      <t>st</t>
    </r>
  </si>
  <si>
    <r>
      <t>Balance beginning as restated April 1</t>
    </r>
    <r>
      <rPr>
        <b/>
        <vertAlign val="superscript"/>
        <sz val="16"/>
        <rFont val="Arial"/>
        <family val="2"/>
      </rPr>
      <t>st</t>
    </r>
  </si>
  <si>
    <r>
      <rPr>
        <vertAlign val="superscript"/>
        <sz val="12"/>
        <rFont val="Arial"/>
        <family val="2"/>
      </rPr>
      <t>2</t>
    </r>
    <r>
      <rPr>
        <sz val="12"/>
        <rFont val="Arial"/>
        <family val="2"/>
      </rPr>
      <t xml:space="preserve"> Crown corporations must complete form CC-7 for any change in accounting policies.</t>
    </r>
  </si>
  <si>
    <t>Supplementary information</t>
  </si>
  <si>
    <t>Leases &gt; $10 million</t>
  </si>
  <si>
    <t>All leases &lt; $10 million</t>
  </si>
  <si>
    <r>
      <rPr>
        <vertAlign val="superscript"/>
        <sz val="16"/>
        <rFont val="Arial"/>
        <family val="2"/>
      </rPr>
      <t>1</t>
    </r>
    <r>
      <rPr>
        <sz val="16"/>
        <rFont val="Arial"/>
        <family val="2"/>
      </rPr>
      <t xml:space="preserve"> For adjustments over $10 million, please provide additional information below:</t>
    </r>
  </si>
  <si>
    <t xml:space="preserve">Amortization policies, works of art or unrecognized assets </t>
  </si>
  <si>
    <r>
      <t>Describe the nature of museum collections, works of art, historical treasures or unrecognized assets</t>
    </r>
    <r>
      <rPr>
        <sz val="16"/>
        <rFont val="Arial"/>
        <family val="2"/>
      </rPr>
      <t xml:space="preserve"> held by your organization.</t>
    </r>
  </si>
  <si>
    <r>
      <t>Net book value</t>
    </r>
    <r>
      <rPr>
        <b/>
        <vertAlign val="superscript"/>
        <sz val="16"/>
        <rFont val="Arial"/>
        <family val="2"/>
      </rPr>
      <t>3</t>
    </r>
  </si>
  <si>
    <r>
      <rPr>
        <vertAlign val="superscript"/>
        <sz val="14"/>
        <rFont val="Arial"/>
        <family val="2"/>
      </rPr>
      <t>2</t>
    </r>
    <r>
      <rPr>
        <sz val="14"/>
        <rFont val="Arial"/>
        <family val="2"/>
      </rPr>
      <t xml:space="preserve"> If unrecognized, please provide the reason why the asset was not recognized: …………….………………………………………………….</t>
    </r>
  </si>
  <si>
    <r>
      <t>Nature of relationship with the related party</t>
    </r>
    <r>
      <rPr>
        <b/>
        <vertAlign val="superscript"/>
        <sz val="18"/>
        <rFont val="Arial"/>
        <family val="2"/>
      </rPr>
      <t>1</t>
    </r>
  </si>
  <si>
    <r>
      <t>Type of related party transaction</t>
    </r>
    <r>
      <rPr>
        <b/>
        <vertAlign val="superscript"/>
        <sz val="18"/>
        <rFont val="Arial"/>
        <family val="2"/>
      </rPr>
      <t>1</t>
    </r>
  </si>
  <si>
    <r>
      <t>Financial statement category</t>
    </r>
    <r>
      <rPr>
        <b/>
        <vertAlign val="superscript"/>
        <sz val="18"/>
        <rFont val="Arial"/>
        <family val="2"/>
      </rPr>
      <t>1</t>
    </r>
  </si>
  <si>
    <r>
      <t>Basis of measurement</t>
    </r>
    <r>
      <rPr>
        <b/>
        <vertAlign val="superscript"/>
        <sz val="18"/>
        <rFont val="Arial"/>
        <family val="2"/>
      </rPr>
      <t>1</t>
    </r>
  </si>
  <si>
    <r>
      <rPr>
        <vertAlign val="superscript"/>
        <sz val="12"/>
        <rFont val="Arial"/>
        <family val="2"/>
      </rPr>
      <t>1</t>
    </r>
    <r>
      <rPr>
        <sz val="12"/>
        <rFont val="Arial"/>
        <family val="2"/>
      </rPr>
      <t xml:space="preserve"> Please use information from the drop down list</t>
    </r>
  </si>
  <si>
    <t>Liability</t>
  </si>
  <si>
    <r>
      <t>Term and conditions attached to outstanding balance, if any</t>
    </r>
    <r>
      <rPr>
        <b/>
        <vertAlign val="superscript"/>
        <sz val="18"/>
        <rFont val="Arial"/>
        <family val="2"/>
      </rPr>
      <t>1</t>
    </r>
  </si>
  <si>
    <t>Employer contributions after measurement date up to March 31 (+)</t>
  </si>
  <si>
    <r>
      <t>Other transactions</t>
    </r>
    <r>
      <rPr>
        <b/>
        <vertAlign val="superscript"/>
        <sz val="14"/>
        <color theme="1"/>
        <rFont val="Arial"/>
        <family val="2"/>
      </rPr>
      <t>1</t>
    </r>
  </si>
  <si>
    <t xml:space="preserve"> </t>
  </si>
  <si>
    <r>
      <t>Work of art or unrecognized assets description</t>
    </r>
    <r>
      <rPr>
        <b/>
        <vertAlign val="superscript"/>
        <sz val="16"/>
        <rFont val="Arial"/>
        <family val="2"/>
      </rPr>
      <t>1,2</t>
    </r>
  </si>
  <si>
    <r>
      <t>Liabilities with enterprise Crown corporations and other government business enterprises</t>
    </r>
    <r>
      <rPr>
        <vertAlign val="superscript"/>
        <sz val="16"/>
        <color theme="1"/>
        <rFont val="Arial"/>
        <family val="2"/>
      </rPr>
      <t>2</t>
    </r>
  </si>
  <si>
    <r>
      <t>Liabilities with consolidated Crown corporations and other entities</t>
    </r>
    <r>
      <rPr>
        <vertAlign val="superscript"/>
        <sz val="16"/>
        <color theme="1"/>
        <rFont val="Arial"/>
        <family val="2"/>
      </rPr>
      <t>2</t>
    </r>
  </si>
  <si>
    <t>Part B—Reconciliations and calculation checks:</t>
  </si>
  <si>
    <t>- Commence in period of actuarial gains or losses</t>
  </si>
  <si>
    <t>- Commence in period following actuarial gains or losses</t>
  </si>
  <si>
    <t>7.  Are there any sites suspected of contamination but not yet recognized?_____________________ (If yes, record on CC-2d-1)</t>
  </si>
  <si>
    <t>Explain</t>
  </si>
  <si>
    <t>Balance at end of period 
(Agrees with CC-2)</t>
  </si>
  <si>
    <t>Profit/loss (From CC-3)</t>
  </si>
  <si>
    <r>
      <rPr>
        <vertAlign val="superscript"/>
        <sz val="12"/>
        <color theme="1"/>
        <rFont val="Arial"/>
        <family val="2"/>
      </rPr>
      <t xml:space="preserve">1 </t>
    </r>
    <r>
      <rPr>
        <sz val="12"/>
        <color theme="1"/>
        <rFont val="Arial"/>
        <family val="2"/>
      </rPr>
      <t>The Net assets (liabilities) statement excludes the accumulated remeasurement gains (losses) (see Form CC-4b).</t>
    </r>
  </si>
  <si>
    <r>
      <t>Accumulated profits/losses or net assets/liabilities</t>
    </r>
    <r>
      <rPr>
        <vertAlign val="superscript"/>
        <sz val="18"/>
        <color indexed="8"/>
        <rFont val="Arial"/>
        <family val="2"/>
      </rPr>
      <t>1</t>
    </r>
  </si>
  <si>
    <t>Detail breakdown - To be completed by Consolidated entities only</t>
  </si>
  <si>
    <t>Total (To be completed by All)</t>
  </si>
  <si>
    <t>Contractual obligations (As at March 31)</t>
  </si>
  <si>
    <t>other government business enterprises</t>
  </si>
  <si>
    <t>Accelerated amortization of actuarial (losses) gains following (from CC-2b-3):</t>
  </si>
  <si>
    <t>Contributions made from April 1 to March 31 by retired plan members to obtain coverage to the contributory plans (for example: health care and dental plans for retired employees)</t>
  </si>
  <si>
    <t>Other employee future benefit plans (for example: Severance pay, Worker's compensation, Health care, Dental, Life insurance, etc.)</t>
  </si>
  <si>
    <t>2. List any contribution in the form of tangible capital assets received during the year. Provide a description of the nature and amount of the contributed tangible capital assets received in the period and recognized in the financial statements, as well as the detail of the source (in other words, internal or external to government reporting entity).</t>
  </si>
  <si>
    <t>List capital assets administered on behalf of the Government, a Minister, or any other government organization, for which the cost or part of the cost is not recorded in your financial statements (and the cost is above $1,000,000).</t>
  </si>
  <si>
    <t>Deferred revenues (specify):</t>
  </si>
  <si>
    <t>External Trusts are legally separate from the Crown corporation or the reporting entity.</t>
  </si>
  <si>
    <r>
      <rPr>
        <vertAlign val="superscript"/>
        <sz val="14"/>
        <rFont val="Arial"/>
        <family val="2"/>
      </rPr>
      <t>3</t>
    </r>
    <r>
      <rPr>
        <sz val="14"/>
        <rFont val="Arial"/>
        <family val="2"/>
      </rPr>
      <t xml:space="preserve"> If these items have a recorded value in the books of the corporation, please provide the net book value.</t>
    </r>
  </si>
  <si>
    <t>Total  (agrees with CC-5)</t>
  </si>
  <si>
    <t>TOTAL (net obligations related to capital lease agreements must agree with CC-2)</t>
  </si>
  <si>
    <t>Total capital lease assets (agrees with CC-1)</t>
  </si>
  <si>
    <t>Balance at end of period (to CC-2)</t>
  </si>
  <si>
    <t>Profit/(loss) (to CC-4)</t>
  </si>
  <si>
    <r>
      <t>Total (agrees with CC-2)</t>
    </r>
    <r>
      <rPr>
        <vertAlign val="superscript"/>
        <sz val="16"/>
        <color indexed="8"/>
        <rFont val="Arial"/>
        <family val="2"/>
      </rPr>
      <t>1</t>
    </r>
  </si>
  <si>
    <t>Total  (agrees with CC-1)</t>
  </si>
  <si>
    <t>Total (agrees with CC-2)</t>
  </si>
  <si>
    <t>Balance at end of period (agrees with CC-2)</t>
  </si>
  <si>
    <r>
      <t>Funds are segregated and held in external trusts</t>
    </r>
    <r>
      <rPr>
        <vertAlign val="superscript"/>
        <sz val="16"/>
        <rFont val="Arial"/>
        <family val="2"/>
      </rPr>
      <t>2</t>
    </r>
    <r>
      <rPr>
        <sz val="16"/>
        <rFont val="Arial"/>
        <family val="2"/>
      </rPr>
      <t xml:space="preserve"> 
(Yes/No)</t>
    </r>
  </si>
  <si>
    <t>Other categories (specify):</t>
  </si>
  <si>
    <r>
      <rPr>
        <vertAlign val="superscript"/>
        <sz val="16"/>
        <rFont val="Arial"/>
        <family val="2"/>
      </rPr>
      <t>2</t>
    </r>
    <r>
      <rPr>
        <sz val="16"/>
        <rFont val="Arial"/>
        <family val="2"/>
      </rPr>
      <t xml:space="preserve"> All closing liability balances are discounted if expenditures occur over extended future periods. For Public Accounts the rate should be taken from the Government of Canada’s cost of borrowing (zero-coupon yield curve for Government of Canada bonds, as published by the Bank of Canada). A single rate or multiple rate method of discounting may be applied, however if these methods result in a material difference the multiple rate method should be used. Discount rates should be adjusted annually.</t>
    </r>
  </si>
  <si>
    <t>Multi-employer plans accounted for as defined contribution plans</t>
  </si>
  <si>
    <t xml:space="preserve">a) Crown corporation's or other entity's cost of borrowing </t>
  </si>
  <si>
    <t>derived from (specify methodology)</t>
  </si>
  <si>
    <t>b) Cost of borrowing derived from the yields on the actual zero-coupon yield curve for Government of Canada bonds which reflect the timing of the expected future cash flows</t>
  </si>
  <si>
    <t>Funded pension benefits (additional line if required)</t>
  </si>
  <si>
    <t>Expected rate of return on investments (full rate) (additional line if required)</t>
  </si>
  <si>
    <t xml:space="preserve"> Reportable External Related party (Yes/No)</t>
  </si>
  <si>
    <t>Contributed surplus (from CC-4)</t>
  </si>
  <si>
    <t>Accumulated profits / losses or Net assets / liabilities (from CC-4)</t>
  </si>
  <si>
    <t>Capital stock (from CC-4a)</t>
  </si>
  <si>
    <t>Other equity accounts / funds (from CC-4a)</t>
  </si>
  <si>
    <t>Accumulated remeasurement gains or (losses) (from CC-4b)</t>
  </si>
  <si>
    <t xml:space="preserve"> 1-30</t>
  </si>
  <si>
    <t xml:space="preserve"> 31-60</t>
  </si>
  <si>
    <t xml:space="preserve"> 61-90</t>
  </si>
  <si>
    <t xml:space="preserve"> 91-365</t>
  </si>
  <si>
    <t>To public service pension plan (PSPP)</t>
  </si>
  <si>
    <t>Purchases:</t>
  </si>
  <si>
    <r>
      <t xml:space="preserve">I certify, as the </t>
    </r>
    <r>
      <rPr>
        <u/>
        <sz val="16"/>
        <color theme="1"/>
        <rFont val="Arial"/>
        <family val="2"/>
      </rPr>
      <t>Chief Executive Officer (or Chief Financial Officer)</t>
    </r>
    <r>
      <rPr>
        <sz val="16"/>
        <color theme="1"/>
        <rFont val="Arial"/>
        <family val="2"/>
      </rPr>
      <t>, that:</t>
    </r>
  </si>
  <si>
    <t>- all transactions and balances are reported in accordance with the reporting instructions for Crown corporations and other reporting entities</t>
  </si>
  <si>
    <t>- all CC forms are included in accordance with the reporting instructions for Crown corporations and other reporting entities</t>
  </si>
  <si>
    <t>- all applicable CC forms are complete, accurate and contain no material errors</t>
  </si>
  <si>
    <t>- the CC forms have been prepared using the following basis of accounting:</t>
  </si>
  <si>
    <t xml:space="preserve">  - Public Sector Accounting Standards (PSAS) without PS 4200 to 4270 (government not-for-profit organization standards)</t>
  </si>
  <si>
    <t xml:space="preserve">  - Public Sector Accounting Standards (PSAS) with PS 4200 to 4270 (government not-for-profit organization standards)</t>
  </si>
  <si>
    <t xml:space="preserve">  - International Financial Reporting Standards (IFRS)</t>
  </si>
  <si>
    <t>- the submission date of these CC forms to the Receiver General is within the deadline indicated in the reporting instructions for Crown corporations and other reporting entities</t>
  </si>
  <si>
    <r>
      <t>Assets under capital leases (CC-5a)</t>
    </r>
    <r>
      <rPr>
        <vertAlign val="superscript"/>
        <sz val="16"/>
        <color theme="1"/>
        <rFont val="Arial"/>
        <family val="2"/>
      </rPr>
      <t>1</t>
    </r>
  </si>
  <si>
    <r>
      <t>Financial instrument  measurement category</t>
    </r>
    <r>
      <rPr>
        <vertAlign val="superscript"/>
        <sz val="14"/>
        <color theme="1"/>
        <rFont val="Arial"/>
        <family val="2"/>
      </rPr>
      <t>1</t>
    </r>
  </si>
  <si>
    <r>
      <t>Financial instrument measurement category</t>
    </r>
    <r>
      <rPr>
        <b/>
        <vertAlign val="superscript"/>
        <sz val="16"/>
        <color theme="1"/>
        <rFont val="Arial"/>
        <family val="2"/>
      </rPr>
      <t>1</t>
    </r>
  </si>
  <si>
    <t>Borrowings from third parties including accrued interest (from CC-6)</t>
  </si>
  <si>
    <t>Benefits paid directly by corporation or other entity after measurement date up to March 31 (-)</t>
  </si>
  <si>
    <t>- Curtailments</t>
  </si>
  <si>
    <t>- Settlements</t>
  </si>
  <si>
    <r>
      <t>Prior period restatement (if applicable)</t>
    </r>
    <r>
      <rPr>
        <vertAlign val="superscript"/>
        <sz val="16"/>
        <color theme="1"/>
        <rFont val="Arial"/>
        <family val="2"/>
      </rPr>
      <t>2</t>
    </r>
  </si>
  <si>
    <r>
      <t>- Actuarial gains or (losses) (+/-)</t>
    </r>
    <r>
      <rPr>
        <b/>
        <vertAlign val="superscript"/>
        <sz val="16"/>
        <color theme="1"/>
        <rFont val="Arial"/>
        <family val="2"/>
      </rPr>
      <t>3</t>
    </r>
  </si>
  <si>
    <t>Contributions receivable from employees for past service buyback elections (+)</t>
  </si>
  <si>
    <r>
      <t xml:space="preserve">If Plan assets are measured using a </t>
    </r>
    <r>
      <rPr>
        <u/>
        <sz val="16"/>
        <color theme="1"/>
        <rFont val="Arial"/>
        <family val="2"/>
      </rPr>
      <t>market-related value</t>
    </r>
    <r>
      <rPr>
        <sz val="16"/>
        <color theme="1"/>
        <rFont val="Arial"/>
        <family val="2"/>
      </rPr>
      <t xml:space="preserve">: </t>
    </r>
  </si>
  <si>
    <t>Name or type of plan</t>
  </si>
  <si>
    <t>Accelerate amortization of actuarial losses (gains) following:</t>
  </si>
  <si>
    <t>Brief overview of the plan</t>
  </si>
  <si>
    <t>Brief overview of the funding arrangements</t>
  </si>
  <si>
    <t>a) Expected rate of return on investments (full rate)</t>
  </si>
  <si>
    <t>b) Expected rate of return on investments (half rate)</t>
  </si>
  <si>
    <t>c) AA corporate bonds</t>
  </si>
  <si>
    <t>d) (specify other basis)</t>
  </si>
  <si>
    <t xml:space="preserve">d) (specify other basis) </t>
  </si>
  <si>
    <r>
      <t>Sensitivity analysis</t>
    </r>
    <r>
      <rPr>
        <b/>
        <vertAlign val="superscript"/>
        <sz val="16"/>
        <color theme="1"/>
        <rFont val="Arial"/>
        <family val="2"/>
      </rPr>
      <t>2</t>
    </r>
    <r>
      <rPr>
        <b/>
        <sz val="16"/>
        <color theme="1"/>
        <rFont val="Arial"/>
        <family val="2"/>
      </rPr>
      <t xml:space="preserve">: </t>
    </r>
  </si>
  <si>
    <r>
      <t>Possible impact on the accrued benefit obligation</t>
    </r>
    <r>
      <rPr>
        <strike/>
        <sz val="16"/>
        <color theme="1"/>
        <rFont val="Arial"/>
        <family val="2"/>
      </rPr>
      <t>s</t>
    </r>
    <r>
      <rPr>
        <sz val="16"/>
        <color theme="1"/>
        <rFont val="Arial"/>
        <family val="2"/>
      </rPr>
      <t xml:space="preserve"> due to:</t>
    </r>
  </si>
  <si>
    <t>Increase of 1% in rate of inflation</t>
  </si>
  <si>
    <t>Lowest estimate
($)</t>
  </si>
  <si>
    <t>Highest estimate
($)</t>
  </si>
  <si>
    <r>
      <t>Likelihood of adverse outcome</t>
    </r>
    <r>
      <rPr>
        <b/>
        <vertAlign val="superscript"/>
        <sz val="18"/>
        <color theme="1"/>
        <rFont val="Arial"/>
        <family val="2"/>
      </rPr>
      <t>1</t>
    </r>
  </si>
  <si>
    <r>
      <t>Amount recorded</t>
    </r>
    <r>
      <rPr>
        <vertAlign val="superscript"/>
        <sz val="16"/>
        <color theme="1"/>
        <rFont val="Arial"/>
        <family val="2"/>
      </rPr>
      <t>2</t>
    </r>
  </si>
  <si>
    <r>
      <rPr>
        <vertAlign val="superscript"/>
        <sz val="14"/>
        <color theme="1"/>
        <rFont val="Arial"/>
        <family val="2"/>
      </rPr>
      <t>1</t>
    </r>
    <r>
      <rPr>
        <sz val="14"/>
        <color theme="1"/>
        <rFont val="Arial"/>
        <family val="2"/>
      </rPr>
      <t xml:space="preserve"> Indicate likelihood of adverse outcome as: likely (L), unlikely (UL) or not determinable (ND).</t>
    </r>
  </si>
  <si>
    <r>
      <rPr>
        <vertAlign val="superscript"/>
        <sz val="14"/>
        <color theme="1"/>
        <rFont val="Arial"/>
        <family val="2"/>
      </rPr>
      <t>2</t>
    </r>
    <r>
      <rPr>
        <sz val="14"/>
        <color theme="1"/>
        <rFont val="Arial"/>
        <family val="2"/>
      </rPr>
      <t xml:space="preserve"> This amount represents a provision recorded for pending claims and litigations.</t>
    </r>
  </si>
  <si>
    <r>
      <rPr>
        <vertAlign val="superscript"/>
        <sz val="14"/>
        <color theme="1"/>
        <rFont val="Arial"/>
        <family val="2"/>
      </rPr>
      <t>3</t>
    </r>
    <r>
      <rPr>
        <sz val="14"/>
        <color theme="1"/>
        <rFont val="Arial"/>
        <family val="2"/>
      </rPr>
      <t xml:space="preserve"> For guarantees, please include all guarantees and provide the allowance recorded where applicable.</t>
    </r>
  </si>
  <si>
    <r>
      <t>Guarantees</t>
    </r>
    <r>
      <rPr>
        <b/>
        <u/>
        <vertAlign val="superscript"/>
        <sz val="18"/>
        <color theme="1"/>
        <rFont val="Arial"/>
        <family val="2"/>
      </rPr>
      <t>3</t>
    </r>
    <r>
      <rPr>
        <b/>
        <u/>
        <sz val="18"/>
        <color theme="1"/>
        <rFont val="Arial"/>
        <family val="2"/>
      </rPr>
      <t>:</t>
    </r>
  </si>
  <si>
    <t>Reportable External Related  party (Yes/No)</t>
  </si>
  <si>
    <t>Capital assets:</t>
  </si>
  <si>
    <t>Operating leases:</t>
  </si>
  <si>
    <t>Transfer payment agreements:</t>
  </si>
  <si>
    <r>
      <t>Complete the following for contractual rights related to leases of property and equipment, royalties, sales of goods and services, and other contractual rights where the total amount outstanding at March 31 is equal to or greater than $10,000,000 per contract or agreement, or per portfolio of agreements that are similar in nature.</t>
    </r>
    <r>
      <rPr>
        <strike/>
        <sz val="16"/>
        <rFont val="Arial"/>
        <family val="2"/>
      </rPr>
      <t/>
    </r>
  </si>
  <si>
    <t>Royalties and Revenue/Profit-Sharing Arrangements:</t>
  </si>
  <si>
    <t>Subtotal—Change in accounting policies</t>
  </si>
  <si>
    <t>Subtotal—Unusual transactions</t>
  </si>
  <si>
    <t>Environmental liabilities—asset retirement obligations (CC-2d)</t>
  </si>
  <si>
    <r>
      <rPr>
        <vertAlign val="superscript"/>
        <sz val="14"/>
        <rFont val="Arial"/>
        <family val="2"/>
      </rPr>
      <t>1</t>
    </r>
    <r>
      <rPr>
        <sz val="14"/>
        <rFont val="Arial"/>
        <family val="2"/>
      </rPr>
      <t xml:space="preserve"> Amounts as reported in prior fiscal year's CC-10 Form for the same period. Explanation for the variance due to restatement and reclassification of prior period amounts should be provided below:</t>
    </r>
  </si>
  <si>
    <t>CDEVIC</t>
  </si>
  <si>
    <t>Funded status of defined benefit plans—surplus (deficit)</t>
  </si>
  <si>
    <t>Difference—to be explained below if applicable</t>
  </si>
  <si>
    <t>Other  (specify)</t>
  </si>
  <si>
    <t>If a specific accounting policy applies to all plans or a specific type of plans, then the term "all plans" or the specific type of plans can be inserted as oppose to a listing of the plans under the "name of the plan" column (for example: EARSL—all plans—yes; EARSL— pensions and post-retirement—yes; EARSL—post-employment—yes)</t>
  </si>
  <si>
    <r>
      <t>Discount rates</t>
    </r>
    <r>
      <rPr>
        <vertAlign val="superscript"/>
        <sz val="16"/>
        <rFont val="Arial"/>
        <family val="2"/>
      </rPr>
      <t>1</t>
    </r>
    <r>
      <rPr>
        <sz val="16"/>
        <rFont val="Arial"/>
        <family val="2"/>
      </rPr>
      <t>:</t>
    </r>
  </si>
  <si>
    <t xml:space="preserve">Table 2 </t>
  </si>
  <si>
    <r>
      <t>Closing balance at March 31—Discounted</t>
    </r>
    <r>
      <rPr>
        <vertAlign val="superscript"/>
        <sz val="16"/>
        <rFont val="Arial"/>
        <family val="2"/>
      </rPr>
      <t xml:space="preserve">2 </t>
    </r>
  </si>
  <si>
    <t>Balances with CC2 = 0</t>
  </si>
  <si>
    <r>
      <t>Closing balance at March 31</t>
    </r>
    <r>
      <rPr>
        <b/>
        <vertAlign val="superscript"/>
        <sz val="16"/>
        <rFont val="Arial"/>
        <family val="2"/>
      </rPr>
      <t xml:space="preserve">2 </t>
    </r>
  </si>
  <si>
    <t>Opening balance at April 1 (Undiscounted)</t>
  </si>
  <si>
    <t>Opening balance at April 1 (Discounted as previously reported)</t>
  </si>
  <si>
    <t>Military and former military sites</t>
  </si>
  <si>
    <t>Former mineral exploration sites</t>
  </si>
  <si>
    <t>Office/commercial/
industrial operations</t>
  </si>
  <si>
    <t>Is this a remediation liability, an ARO or something else, i.e. Operating Expense?</t>
  </si>
  <si>
    <t>Net trade accounts receivable:</t>
  </si>
  <si>
    <t>Balance beginning—April 1</t>
  </si>
  <si>
    <t>Balance at end—March 31 agrees with CC-2)</t>
  </si>
  <si>
    <r>
      <rPr>
        <vertAlign val="superscript"/>
        <sz val="16"/>
        <color theme="1"/>
        <rFont val="Arial"/>
        <family val="2"/>
      </rPr>
      <t>2</t>
    </r>
    <r>
      <rPr>
        <sz val="16"/>
        <color theme="1"/>
        <rFont val="Arial"/>
        <family val="2"/>
      </rPr>
      <t xml:space="preserve"> Refer to Form CC-12 for a list of Crown corporations and other reporting entities. Entities not listed in the form are considered to be third parties.</t>
    </r>
  </si>
  <si>
    <r>
      <rPr>
        <vertAlign val="superscript"/>
        <sz val="16"/>
        <rFont val="Arial"/>
        <family val="2"/>
      </rPr>
      <t>1</t>
    </r>
    <r>
      <rPr>
        <sz val="16"/>
        <rFont val="Arial"/>
        <family val="2"/>
      </rPr>
      <t xml:space="preserve"> Individual balances of $1 million or more should be identified and balances of less than $1 million can be grouped together to make up the total reported on Form CC-2. </t>
    </r>
  </si>
  <si>
    <t>Actuarial gains/losses represent the difference between actual and expected return on investments: Actual Return - Expected Return = Actuarial gains (losses).</t>
  </si>
  <si>
    <t>Amount reported in prior year CC form.</t>
  </si>
  <si>
    <t>Step—10 step process</t>
  </si>
  <si>
    <t>Total adjustment—change</t>
  </si>
  <si>
    <t>Total adjustment—new</t>
  </si>
  <si>
    <t>Closing liability—discounted</t>
  </si>
  <si>
    <t>Closing liability—undiscounted</t>
  </si>
  <si>
    <t>Contingent liability—new</t>
  </si>
  <si>
    <t>Contingent liability—change</t>
  </si>
  <si>
    <t>Measurement uncertainity—high</t>
  </si>
  <si>
    <t>Measurement uncertainity—low</t>
  </si>
  <si>
    <t>Will the asset ever be removed, decommis-sioned or replaced? Explain</t>
  </si>
  <si>
    <t>Environmental liabilities—remediation liabilities</t>
  </si>
  <si>
    <t>Consolidated Crown corporations and other entities that record sites in FCSI—do not complete this form.</t>
  </si>
  <si>
    <t>Liabilities with third parties—Deferred revenues</t>
  </si>
  <si>
    <t>Balance as at April 1</t>
  </si>
  <si>
    <r>
      <t>Opening balance—April 1</t>
    </r>
    <r>
      <rPr>
        <b/>
        <vertAlign val="superscript"/>
        <sz val="16"/>
        <rFont val="Arial"/>
        <family val="2"/>
      </rPr>
      <t>st</t>
    </r>
  </si>
  <si>
    <t>Closing balance—end of period (to CC-2)</t>
  </si>
  <si>
    <r>
      <t>Restatement—change in accounting policy</t>
    </r>
    <r>
      <rPr>
        <vertAlign val="superscript"/>
        <sz val="16"/>
        <rFont val="Arial"/>
        <family val="2"/>
      </rPr>
      <t>2</t>
    </r>
  </si>
  <si>
    <r>
      <t>Restatement—other</t>
    </r>
    <r>
      <rPr>
        <vertAlign val="superscript"/>
        <sz val="16"/>
        <rFont val="Arial"/>
        <family val="2"/>
      </rPr>
      <t>3</t>
    </r>
  </si>
  <si>
    <t>Balance—end of period (to CC-2)</t>
  </si>
  <si>
    <t>Balance at beginning April 1</t>
  </si>
  <si>
    <t>Work in progress—software</t>
  </si>
  <si>
    <t>1. List capital assets which were recorded at a value other than the original cost of acquisition by the Government. For example, assets that were transferred from the Government at market value.</t>
  </si>
  <si>
    <t>Unrecognized Assets—Reason ?</t>
  </si>
  <si>
    <t>Detail breakdown—To be completed by Consolidated entities only</t>
  </si>
  <si>
    <t>Terms and conditions by borrowing instrument—To be completed only by consolidated Crown corporations and other entities.</t>
  </si>
  <si>
    <t>Total—Claims and litigations:</t>
  </si>
  <si>
    <t>Total—Other categories:</t>
  </si>
  <si>
    <t>Total—Guarantees:</t>
  </si>
  <si>
    <t>Subtotal—Capital assets:</t>
  </si>
  <si>
    <t>Subtotal—Operating leases:</t>
  </si>
  <si>
    <t>Subtotal—Purchases:</t>
  </si>
  <si>
    <t>Subtotal—Transfer payment agreements:</t>
  </si>
  <si>
    <t>Subtotal—Leases:</t>
  </si>
  <si>
    <t>Subtotal—Royalties:</t>
  </si>
  <si>
    <t>Subtotal—Sales of goods and services:</t>
  </si>
  <si>
    <t>Subtotal—Other:</t>
  </si>
  <si>
    <r>
      <t>Cumulative periodic adjustment (April 1</t>
    </r>
    <r>
      <rPr>
        <b/>
        <sz val="16"/>
        <rFont val="Arial"/>
        <family val="2"/>
      </rPr>
      <t xml:space="preserve"> to end of quarter)</t>
    </r>
  </si>
  <si>
    <t>Opening balance of Fund as at current and previous April 1</t>
  </si>
  <si>
    <t>Net claims paid and accrued since April 1</t>
  </si>
  <si>
    <t>Applicable to 
(name of plan)</t>
  </si>
  <si>
    <t>Applicable to 
(name of the plan)</t>
  </si>
  <si>
    <t>Total borrowings (agrees with schedule above)</t>
  </si>
  <si>
    <t>Turkish Lira</t>
  </si>
  <si>
    <t>Swiss Frank</t>
  </si>
  <si>
    <t>Brazilian Real</t>
  </si>
  <si>
    <t>Chilean Peso</t>
  </si>
  <si>
    <t>Mexico Peso</t>
  </si>
  <si>
    <t>Applicable on a quarterly basis to CMHC, CDIC, EDC, FCC and other Crown corporations or other reporting entities operating insurance programs</t>
  </si>
  <si>
    <t xml:space="preserve"> (specify)</t>
  </si>
  <si>
    <t>Cost trend rate is expected to stabilize at (ultimate rate)</t>
  </si>
  <si>
    <t>For each plan, specify the basis and methodology used to determine the discount rate (for example: expected return on investments, Crown corporation's or other entity's cost of borrowing derived from "specify methodology", cost of borrowing derived from the yields on the actual zero-coupon yield curve for Government of Canada bonds which reflect the timing of the expected future cash flows, AA corporate bonds)</t>
  </si>
  <si>
    <r>
      <rPr>
        <vertAlign val="superscript"/>
        <sz val="14"/>
        <color indexed="8"/>
        <rFont val="Arial"/>
        <family val="2"/>
      </rPr>
      <t>4</t>
    </r>
    <r>
      <rPr>
        <sz val="14"/>
        <color indexed="8"/>
        <rFont val="Arial"/>
        <family val="2"/>
      </rPr>
      <t xml:space="preserve"> Refer to form CC-12 for a list of Crown corporations and other reporting entities.  Entities not listed in the form are considered to be third parties.</t>
    </r>
  </si>
  <si>
    <r>
      <rPr>
        <vertAlign val="superscript"/>
        <sz val="14"/>
        <color theme="1"/>
        <rFont val="Arial"/>
        <family val="2"/>
      </rPr>
      <t xml:space="preserve">1 </t>
    </r>
    <r>
      <rPr>
        <sz val="14"/>
        <color theme="1"/>
        <rFont val="Arial"/>
        <family val="2"/>
      </rPr>
      <t>All sites with contingent liability disclosure related to remediation of a contaminated site should be identified above.  Contingent liabilities for damages related to contaminated sites involved in litigation must be reported on form CC-6a or CC-6b-1.  Damages should not be included in the contingent liability on this form.  Contingent liabilities disclosed on form CC-2d-1 only include remediation costs and are disclosed as a contingent liability because responsibility to remediate is uncertain and currently undeterminable.</t>
    </r>
  </si>
  <si>
    <r>
      <t>Total (</t>
    </r>
    <r>
      <rPr>
        <b/>
        <sz val="16"/>
        <color theme="1"/>
        <rFont val="Arial"/>
        <family val="2"/>
      </rPr>
      <t>agrees with total reported for remediation liabilities and asset retirement obligations reported on form CC-2)</t>
    </r>
  </si>
  <si>
    <t>City, Province / Territory</t>
  </si>
  <si>
    <r>
      <t xml:space="preserve">Total defined benefit and interest </t>
    </r>
    <r>
      <rPr>
        <sz val="16"/>
        <color rgb="FFFF0000"/>
        <rFont val="Arial"/>
        <family val="2"/>
      </rPr>
      <t xml:space="preserve">expenses </t>
    </r>
    <r>
      <rPr>
        <sz val="16"/>
        <rFont val="Arial"/>
        <family val="2"/>
      </rPr>
      <t>for the year (from CC-2b-3)</t>
    </r>
  </si>
  <si>
    <t>To defined other benefit contribution plans</t>
  </si>
  <si>
    <t>Hamilton Oshawa Port Authority</t>
  </si>
  <si>
    <t>HOPA</t>
  </si>
  <si>
    <t>Applicable only to consolidated Crown corporations applying International Financial Reporting Standards (IFRS).</t>
  </si>
  <si>
    <t>Part A—Future benefit assets (liabilities):</t>
  </si>
  <si>
    <t>Future benefit assets (liabilities)</t>
  </si>
  <si>
    <t>Future benefit assets (liabilities), net of valuation allowance</t>
  </si>
  <si>
    <t>Future benefit assets, net of valuation allowance (+)</t>
  </si>
  <si>
    <t>Future benefit liabilities (-)</t>
  </si>
  <si>
    <t>Note: Future benefit assets for funded plans must not be netted against future benefit liabilities for funded and unfunded plans, but rather presented separately.</t>
  </si>
  <si>
    <t>In regards to the funded status of defined benefit plans stated above, the amounts included in the accrued benefit obligations and value of plan assets for plans that are in a deficit position are as follows:</t>
  </si>
  <si>
    <t>Reconciliation of future benefit assets (liabilities)</t>
  </si>
  <si>
    <t>Accrued benefit obligations (from CC-2b-2)</t>
  </si>
  <si>
    <t>Reconciliation of accrued benefit obligations:</t>
  </si>
  <si>
    <t>Interest on average accrued benefit obligations (+)</t>
  </si>
  <si>
    <t>Administrative expenses (-)</t>
  </si>
  <si>
    <t>Interest on average accrued benefit obligations (from CC-2b-2)</t>
  </si>
  <si>
    <t>Total expenses for the year</t>
  </si>
  <si>
    <t>To defined pension contribution plans</t>
  </si>
  <si>
    <t>To be completed only by consolidated Crown corporations applying IFRS on a quarterly basis.</t>
  </si>
  <si>
    <t>CEEFC</t>
  </si>
  <si>
    <t>Canada Enterprise Emergency Funding Corporation</t>
  </si>
  <si>
    <t>(Increase) decrease in valuation allowance during the year (from CC-2b-3)</t>
  </si>
  <si>
    <t>Difference - to be explained below if applicable</t>
  </si>
  <si>
    <t>Valuation allowance recorded against future benefit asset</t>
  </si>
  <si>
    <t>Reconciliation of valuation allowance</t>
  </si>
  <si>
    <t>Check</t>
  </si>
  <si>
    <t>Valuation allowance at beginning of year (from prior year's CC-2b-1)</t>
  </si>
  <si>
    <t xml:space="preserve">Valuation allowance at end of year </t>
  </si>
  <si>
    <t>Valuation allowance at end of year per Part A</t>
  </si>
  <si>
    <t>Amendment costs (cost reductions) (+/-)</t>
  </si>
  <si>
    <t>Curtailment costs (cost reductions) (+/-)</t>
  </si>
  <si>
    <t>Settlement costs (cost reductions) (+/-)</t>
  </si>
  <si>
    <t>Amendment costs (cost reductions) (from CC-2b-2)</t>
  </si>
  <si>
    <t>Curtailment costs (cost reductions) (from CC-2b-2)</t>
  </si>
  <si>
    <t>Settlement costs (cost reductions) (from CC-2b-2)</t>
  </si>
  <si>
    <t>- Amendments</t>
  </si>
  <si>
    <t>Subtotal defined benefit plan expense</t>
  </si>
  <si>
    <t>Amortization of actuarial losses (gains)</t>
  </si>
  <si>
    <t>Subtotal amortization of actuarial losses (gains)</t>
  </si>
  <si>
    <r>
      <t>Total benefit</t>
    </r>
    <r>
      <rPr>
        <sz val="18"/>
        <rFont val="Arial"/>
        <family val="2"/>
      </rPr>
      <t xml:space="preserve"> expense</t>
    </r>
  </si>
  <si>
    <t>Accrued benefit obligations at end of year (-)  (from CC-2b-2)</t>
  </si>
  <si>
    <t>Plan assets at end of year (+) (from CC-2b-2)</t>
  </si>
  <si>
    <t>Future benefit assets (liabilities) at beginning of year (from prior year's CC-2b-1)</t>
  </si>
  <si>
    <r>
      <t xml:space="preserve">Future benefit assets (liabilities) at </t>
    </r>
    <r>
      <rPr>
        <sz val="16"/>
        <rFont val="Arial"/>
        <family val="2"/>
      </rPr>
      <t xml:space="preserve">end of year </t>
    </r>
  </si>
  <si>
    <t>Future benefit assets (liabilities), net of valuation allowance, at end of year per Part A</t>
  </si>
  <si>
    <r>
      <t>Accrued benefit obligations at beginning of year—as reported</t>
    </r>
    <r>
      <rPr>
        <b/>
        <vertAlign val="superscript"/>
        <sz val="16"/>
        <rFont val="Arial"/>
        <family val="2"/>
      </rPr>
      <t>1</t>
    </r>
  </si>
  <si>
    <t>Accrued benefit obligations at beginning of year—restated</t>
  </si>
  <si>
    <t>Accrued benefit obligations at end of year</t>
  </si>
  <si>
    <t>Value of investments at beginning of year—restated</t>
  </si>
  <si>
    <r>
      <t>Value of investments at beginning of year—as reported</t>
    </r>
    <r>
      <rPr>
        <b/>
        <vertAlign val="superscript"/>
        <sz val="16"/>
        <rFont val="Arial"/>
        <family val="2"/>
      </rPr>
      <t>1</t>
    </r>
  </si>
  <si>
    <t>Value of investments at end of year</t>
  </si>
  <si>
    <t>Plan assets at end of year</t>
  </si>
  <si>
    <t>Fair value of plan assets at end of plan year</t>
  </si>
  <si>
    <t>Fair value of investments at end of plan year</t>
  </si>
  <si>
    <t>Actuarial value of buy-in annuities at end of plan year</t>
  </si>
  <si>
    <t>Fair value of contributions receivable from employee for past service buyback elections at end of plan year</t>
  </si>
  <si>
    <t>Total fair value of plan assets at end of plan year</t>
  </si>
  <si>
    <t>Investments at fair value
($)</t>
  </si>
  <si>
    <t>Actual net rate of return on investments
(%)</t>
  </si>
  <si>
    <t>Total investments and actual return, as well as weighted actual net rate of return for all funded plans, for the plan year ended at the measurement date</t>
  </si>
  <si>
    <t>Actual net rate of return on fair value of investments, for the plan year ended at the measurement date, should be calculated on a time-weighted basis.</t>
  </si>
  <si>
    <t>Average Remaining Life Expectancy (ARLE)</t>
  </si>
  <si>
    <r>
      <t>Amortization of actuarial gains / losses</t>
    </r>
    <r>
      <rPr>
        <vertAlign val="superscript"/>
        <sz val="16"/>
        <rFont val="Arial"/>
        <family val="2"/>
      </rPr>
      <t>5</t>
    </r>
    <r>
      <rPr>
        <sz val="16"/>
        <rFont val="Arial"/>
        <family val="2"/>
      </rPr>
      <t>:</t>
    </r>
  </si>
  <si>
    <r>
      <t>Actual net rate of return on fair value of investments, 
for the plan year ended at the measurement date</t>
    </r>
    <r>
      <rPr>
        <b/>
        <vertAlign val="superscript"/>
        <sz val="16"/>
        <rFont val="Arial"/>
        <family val="2"/>
      </rPr>
      <t>4</t>
    </r>
    <r>
      <rPr>
        <b/>
        <sz val="16"/>
        <rFont val="Arial"/>
        <family val="2"/>
      </rPr>
      <t>:</t>
    </r>
  </si>
  <si>
    <t>Must be zero for final submission</t>
  </si>
  <si>
    <t>N/A</t>
  </si>
  <si>
    <t>Must be zero for quarterly submissions</t>
  </si>
  <si>
    <t>Summary of control totals</t>
  </si>
  <si>
    <r>
      <t>CC-8</t>
    </r>
    <r>
      <rPr>
        <b/>
        <vertAlign val="superscript"/>
        <sz val="16"/>
        <color indexed="8"/>
        <rFont val="Arial"/>
        <family val="2"/>
      </rPr>
      <t>1</t>
    </r>
  </si>
  <si>
    <r>
      <t>CC-10</t>
    </r>
    <r>
      <rPr>
        <b/>
        <vertAlign val="superscript"/>
        <sz val="16"/>
        <color indexed="8"/>
        <rFont val="Arial"/>
        <family val="2"/>
      </rPr>
      <t>2</t>
    </r>
  </si>
  <si>
    <t>Unamortized net actuarial losses or (gains) (+/-)</t>
  </si>
  <si>
    <t>Reconciliation of unamortized net actuarial (losses) gains</t>
  </si>
  <si>
    <t>Unamortized net actuarial losses (gains) at beginning of year (from prior year's CC-2b-1)</t>
  </si>
  <si>
    <t>Unamortized net actuarial losses (gains) at end of year</t>
  </si>
  <si>
    <t>Unamortized net actuarial losses (gains) at end of year per Part A</t>
  </si>
  <si>
    <t>Overview of entitlement to plans' surpluses for accounting purposes:</t>
  </si>
  <si>
    <t>Amendments</t>
  </si>
  <si>
    <t>Curtailments</t>
  </si>
  <si>
    <t>Settlement</t>
  </si>
  <si>
    <t>ARLE</t>
  </si>
  <si>
    <t>Average expected period of payment</t>
  </si>
  <si>
    <t>Expected Average Remaining Service Life (EARSL), Average Remaining Life Expectancy (ARLE) or Average expected period of payment, for each 
of the plans (as applicable)</t>
  </si>
  <si>
    <t>Net trade accounts receivable with third parties</t>
  </si>
  <si>
    <t>Net other receivables with third parties</t>
  </si>
  <si>
    <t>Net accrued interest, fees, etc. with third parties</t>
  </si>
  <si>
    <t>Net trade accounts receivable with enterprise Crown corporations and other government business enterprises</t>
  </si>
  <si>
    <r>
      <rPr>
        <vertAlign val="superscript"/>
        <sz val="16"/>
        <color theme="1"/>
        <rFont val="Arial"/>
        <family val="2"/>
      </rPr>
      <t>4</t>
    </r>
    <r>
      <rPr>
        <sz val="16"/>
        <color theme="1"/>
        <rFont val="Arial"/>
        <family val="2"/>
      </rPr>
      <t xml:space="preserve"> Refer to Form CC-12 for a list of Crown corporations and other reporting entities. Entities not listed in the form are considered third parties.</t>
    </r>
  </si>
  <si>
    <r>
      <rPr>
        <vertAlign val="superscript"/>
        <sz val="16"/>
        <color indexed="8"/>
        <rFont val="Arial"/>
        <family val="2"/>
      </rPr>
      <t>3</t>
    </r>
    <r>
      <rPr>
        <sz val="16"/>
        <color indexed="8"/>
        <rFont val="Arial"/>
        <family val="2"/>
      </rPr>
      <t xml:space="preserve"> Individual balances of $1 million or more should be identified and balances less than $1 million can be grouped together to make up the total reported on Form CC-1.</t>
    </r>
  </si>
  <si>
    <r>
      <t>Total (agrees with CC-1)</t>
    </r>
    <r>
      <rPr>
        <vertAlign val="superscript"/>
        <sz val="16"/>
        <color theme="1"/>
        <rFont val="Arial"/>
        <family val="2"/>
      </rPr>
      <t>3</t>
    </r>
  </si>
  <si>
    <r>
      <t>Assets with enterprise Crown corporations and other government business enterprises</t>
    </r>
    <r>
      <rPr>
        <vertAlign val="superscript"/>
        <sz val="16"/>
        <color theme="1"/>
        <rFont val="Arial"/>
        <family val="2"/>
      </rPr>
      <t>4</t>
    </r>
  </si>
  <si>
    <r>
      <t>Assets with consolidated Crown corporations and other entities</t>
    </r>
    <r>
      <rPr>
        <vertAlign val="superscript"/>
        <sz val="16"/>
        <color theme="1"/>
        <rFont val="Arial"/>
        <family val="2"/>
      </rPr>
      <t>4</t>
    </r>
  </si>
  <si>
    <t>1+2+3+4+5+6+7+8+9+10+11+12+13+14</t>
  </si>
  <si>
    <t>Nuclear Facilities</t>
  </si>
  <si>
    <t>Underground Storage Tanks</t>
  </si>
  <si>
    <t>Mining Activities</t>
  </si>
  <si>
    <t>Landfills</t>
  </si>
  <si>
    <t>Other Works and Infrastructure</t>
  </si>
  <si>
    <t>Waste Storage Facilities</t>
  </si>
  <si>
    <t>Oil and Gas Production</t>
  </si>
  <si>
    <t>Demilitarization</t>
  </si>
  <si>
    <t>Ships, Boats, Aircraft and Other Vehicles</t>
  </si>
  <si>
    <t>Machinery and Equipment</t>
  </si>
  <si>
    <t>Informatics</t>
  </si>
  <si>
    <t>PS 3280 Disclosure Questions: (mandatory)</t>
  </si>
  <si>
    <t>1.  Please provide a general description of your Asset Retirement Obligation and associated Tangible Capital Asset. Explain_______________________________________________</t>
  </si>
  <si>
    <t>2.  Identify the amortization method of your asset retirement costs. Explain ____________________________________________________________</t>
  </si>
  <si>
    <t>Asbestos and other hazardous material in buildings</t>
  </si>
  <si>
    <r>
      <t>Closing balance at March 31—Undiscounted (including CPI)</t>
    </r>
    <r>
      <rPr>
        <vertAlign val="superscript"/>
        <sz val="16"/>
        <rFont val="Arial"/>
        <family val="2"/>
      </rPr>
      <t>3, 4</t>
    </r>
    <r>
      <rPr>
        <sz val="16"/>
        <rFont val="Arial"/>
        <family val="2"/>
      </rPr>
      <t xml:space="preserve"> </t>
    </r>
  </si>
  <si>
    <r>
      <rPr>
        <vertAlign val="superscript"/>
        <sz val="16"/>
        <color theme="1"/>
        <rFont val="Arial"/>
        <family val="2"/>
      </rPr>
      <t>5</t>
    </r>
    <r>
      <rPr>
        <sz val="16"/>
        <color theme="1"/>
        <rFont val="Arial"/>
        <family val="2"/>
      </rPr>
      <t xml:space="preserve"> Remediation liabilities and contingent liabilities related to contaminated sites should also be reported in the federal contaminated sites inventory. Please contact Ashley Maloney at (343) 548-4644.</t>
    </r>
  </si>
  <si>
    <t>8.  What are the total estimated amount of recoveries for your environmental liabilities?</t>
  </si>
  <si>
    <t>Opening balance at April 1 (Discounted)</t>
  </si>
  <si>
    <r>
      <t>ARO with contingent liability disclosure</t>
    </r>
    <r>
      <rPr>
        <b/>
        <vertAlign val="superscript"/>
        <sz val="18"/>
        <color theme="1"/>
        <rFont val="Arial"/>
        <family val="2"/>
      </rPr>
      <t>1</t>
    </r>
  </si>
  <si>
    <t>ARO Name</t>
  </si>
  <si>
    <t>AROs with measurement uncertainty</t>
  </si>
  <si>
    <r>
      <t>Liabilities not recognized on suspected asset retirement obligations</t>
    </r>
    <r>
      <rPr>
        <b/>
        <vertAlign val="superscript"/>
        <sz val="18"/>
        <color theme="1"/>
        <rFont val="Arial"/>
        <family val="2"/>
      </rPr>
      <t>2</t>
    </r>
  </si>
  <si>
    <t>6.  Are there any suspected asset retirement obligations but not yet recognized?_____________________ (If yes, record on CC-2d-3)</t>
  </si>
  <si>
    <r>
      <rPr>
        <vertAlign val="superscript"/>
        <sz val="16"/>
        <color theme="1"/>
        <rFont val="Arial"/>
        <family val="2"/>
      </rPr>
      <t xml:space="preserve">1 </t>
    </r>
    <r>
      <rPr>
        <sz val="16"/>
        <color theme="1"/>
        <rFont val="Arial"/>
        <family val="2"/>
      </rPr>
      <t>Indicate financial assets measurement category: amortized cost, fair value (portfolio investments in active equity market), fair value (derivatives), or fair value (elected).</t>
    </r>
  </si>
  <si>
    <t>1 Indicate financial assets measurement category: amortized cost, fair value (portfolio investments in active equity market), fair value (derivatives), or fair value (elected).</t>
  </si>
  <si>
    <r>
      <rPr>
        <vertAlign val="superscript"/>
        <sz val="16"/>
        <rFont val="Arial"/>
        <family val="2"/>
      </rPr>
      <t xml:space="preserve">1 </t>
    </r>
    <r>
      <rPr>
        <sz val="16"/>
        <rFont val="Arial"/>
        <family val="2"/>
      </rPr>
      <t>Indicate financial assets measurement category: amortized cost, fair value (portfolio investments in active equity market), fair value (derivatives), or fair value (elected).</t>
    </r>
  </si>
  <si>
    <r>
      <t xml:space="preserve">Foreign exchange loss </t>
    </r>
    <r>
      <rPr>
        <vertAlign val="superscript"/>
        <sz val="18"/>
        <rFont val="Arial"/>
        <family val="2"/>
      </rPr>
      <t>2</t>
    </r>
  </si>
  <si>
    <r>
      <rPr>
        <vertAlign val="superscript"/>
        <sz val="14"/>
        <rFont val="Arial"/>
        <family val="2"/>
      </rPr>
      <t xml:space="preserve">1 </t>
    </r>
    <r>
      <rPr>
        <sz val="14"/>
        <rFont val="Arial"/>
        <family val="2"/>
      </rPr>
      <t>Public Sector Entities that have elected to recognize unrealized gains or losses in foreign exchange in the Statement of Remeasurement Gains and Losses should report here. If not, they should be recognized in the statement of operations (see CC-3).</t>
    </r>
  </si>
  <si>
    <t>Remeasurement gains or (losses)</t>
  </si>
  <si>
    <t>CC-2d-3</t>
  </si>
  <si>
    <t>Remediation liabilities for contaminated sites (CC-2d)</t>
  </si>
  <si>
    <t>Estimated timing of settlement (range of years)</t>
  </si>
  <si>
    <t>7.  What are the total estimated amount of recoveries for your asset retirement obligations? ____________________________________________________________________</t>
  </si>
  <si>
    <t>8.  Disclose if you are subject to legal requirements to provide financial assurance and funding associated with asset retirement obligations by setting aside assets designated for payment of such obligations. ____________________________________________________</t>
  </si>
  <si>
    <t xml:space="preserve">4.  Identify the method of discounting: _____________________. </t>
  </si>
  <si>
    <t>5.  Have all existing asset retirement obligation been adjusted for inflation?__________ (Yes/No) If no, please explain______________________________________________________________</t>
  </si>
  <si>
    <r>
      <rPr>
        <vertAlign val="superscript"/>
        <sz val="14"/>
        <color theme="1"/>
        <rFont val="Arial"/>
        <family val="2"/>
      </rPr>
      <t xml:space="preserve">1 </t>
    </r>
    <r>
      <rPr>
        <sz val="14"/>
        <color theme="1"/>
        <rFont val="Arial"/>
        <family val="2"/>
      </rPr>
      <t>All ARO with contingent liability disclosure should be identified above.  Contingent liabilities for ARO involved in litigation must be reported on form CC-6a or CC-6b-1.  Damages should not be included in the contingent liability on this form.  Contingent liabilities disclosed on form CC-2d-3 only include retirement costs and are disclosed as a contingent liability because responsibility to remediate is uncertain and currently undeterminable.</t>
    </r>
  </si>
  <si>
    <t>Average discount rate applied …………</t>
  </si>
  <si>
    <t xml:space="preserve">Write-offs (enter as negative) </t>
  </si>
  <si>
    <t xml:space="preserve">Sales/Disposals (enter as negative) </t>
  </si>
  <si>
    <t xml:space="preserve">Disposals (enter as negative) </t>
  </si>
  <si>
    <t>Environmental liabilities and asset retirement obligations</t>
  </si>
  <si>
    <t>Carrying value</t>
  </si>
  <si>
    <r>
      <t xml:space="preserve">Total (Carrying </t>
    </r>
    <r>
      <rPr>
        <b/>
        <sz val="16"/>
        <rFont val="Arial"/>
        <family val="2"/>
      </rPr>
      <t>value</t>
    </r>
    <r>
      <rPr>
        <b/>
        <sz val="16"/>
        <color theme="1"/>
        <rFont val="Arial"/>
        <family val="2"/>
      </rPr>
      <t xml:space="preserve"> must agree with CC-1)</t>
    </r>
  </si>
  <si>
    <t>Actual return on fair value of investments $</t>
  </si>
  <si>
    <t>Total (Carrying value must agree with CC-2)</t>
  </si>
  <si>
    <r>
      <t>Financial instrument measurement category</t>
    </r>
    <r>
      <rPr>
        <b/>
        <vertAlign val="superscript"/>
        <sz val="16"/>
        <rFont val="Arial"/>
        <family val="2"/>
      </rPr>
      <t>1</t>
    </r>
    <r>
      <rPr>
        <b/>
        <sz val="16"/>
        <rFont val="Arial"/>
        <family val="2"/>
      </rPr>
      <t xml:space="preserve"> </t>
    </r>
  </si>
  <si>
    <r>
      <rPr>
        <vertAlign val="superscript"/>
        <sz val="14"/>
        <color indexed="8"/>
        <rFont val="Arial"/>
        <family val="2"/>
      </rPr>
      <t xml:space="preserve">2 </t>
    </r>
    <r>
      <rPr>
        <sz val="14"/>
        <color indexed="8"/>
        <rFont val="Arial"/>
        <family val="2"/>
      </rPr>
      <t>Consolidated Crown corporations and other entities reporting under PSAS in the CC Forms must report net unrealized fair value adjustments on financial instruments in the fair value category in Remeasurement Gains and Losses (form CC-4b). Unrealized foreign exchange gains/losses should be recognized in this form or in remeasurement gains or losses (form CC-4b) in accordance with your accounting policy.</t>
    </r>
  </si>
  <si>
    <t>CC-2b-5</t>
  </si>
  <si>
    <t>Write-down</t>
  </si>
  <si>
    <t>(Specify) :</t>
  </si>
  <si>
    <t>Total purchased intangibles</t>
  </si>
  <si>
    <t>CC-1d</t>
  </si>
  <si>
    <t>Net loans and advances (CC-1d)</t>
  </si>
  <si>
    <t>Less than one</t>
  </si>
  <si>
    <t>1-2</t>
  </si>
  <si>
    <t>2-3</t>
  </si>
  <si>
    <t>3-4</t>
  </si>
  <si>
    <t>4-5</t>
  </si>
  <si>
    <t>5+</t>
  </si>
  <si>
    <r>
      <t>Foreign exchange gain</t>
    </r>
    <r>
      <rPr>
        <vertAlign val="superscript"/>
        <sz val="18"/>
        <rFont val="Arial"/>
        <family val="2"/>
      </rPr>
      <t>2</t>
    </r>
  </si>
  <si>
    <t>Operations—Exchange transactions</t>
  </si>
  <si>
    <t>Operations—Non-exchange transactions</t>
  </si>
  <si>
    <t>Allowance for valuation</t>
  </si>
  <si>
    <t>Aging—Investments</t>
  </si>
  <si>
    <t>Net investments (CC-1b) (CC-1d)</t>
  </si>
  <si>
    <t>Net investments (CC-1a) (CC-1d)</t>
  </si>
  <si>
    <t>Aging—Loans and advances</t>
  </si>
  <si>
    <t>Other exchange transactions (specify)</t>
  </si>
  <si>
    <t>Other non-exchange transactions (specify)</t>
  </si>
  <si>
    <t>Impaired</t>
  </si>
  <si>
    <t>Not yet due</t>
  </si>
  <si>
    <t>Overdue and not yet impaired (years)</t>
  </si>
  <si>
    <t>Total net loans and advances (agrees with CC-1)</t>
  </si>
  <si>
    <t>Total net investments (agrees with CC-1)</t>
  </si>
  <si>
    <t>Project cost adjustment (change +/-)</t>
  </si>
  <si>
    <t>Financial adjustment (change +/-)</t>
  </si>
  <si>
    <t>Project cost adjustment (new +)</t>
  </si>
  <si>
    <t>Financial adjustment (new +/-)</t>
  </si>
  <si>
    <r>
      <t>Inflation rate applied</t>
    </r>
    <r>
      <rPr>
        <i/>
        <vertAlign val="superscript"/>
        <sz val="16"/>
        <rFont val="Arial"/>
        <family val="2"/>
      </rPr>
      <t>4</t>
    </r>
  </si>
  <si>
    <r>
      <t>Average discount rate applied</t>
    </r>
    <r>
      <rPr>
        <i/>
        <vertAlign val="superscript"/>
        <sz val="16"/>
        <rFont val="Arial"/>
        <family val="2"/>
      </rPr>
      <t>2</t>
    </r>
  </si>
  <si>
    <t>Average estimated years to completion</t>
  </si>
  <si>
    <r>
      <rPr>
        <vertAlign val="superscript"/>
        <sz val="16"/>
        <color theme="1"/>
        <rFont val="Arial"/>
        <family val="2"/>
      </rPr>
      <t>4</t>
    </r>
    <r>
      <rPr>
        <sz val="16"/>
        <color theme="1"/>
        <rFont val="Arial"/>
        <family val="2"/>
      </rPr>
      <t xml:space="preserve"> Use the 2023–2024 CPI rate. Costs should be adjusted annually for inflation. </t>
    </r>
  </si>
  <si>
    <r>
      <rPr>
        <vertAlign val="superscript"/>
        <sz val="16"/>
        <rFont val="Arial"/>
        <family val="2"/>
      </rPr>
      <t>3</t>
    </r>
    <r>
      <rPr>
        <sz val="16"/>
        <rFont val="Arial"/>
        <family val="2"/>
      </rPr>
      <t xml:space="preserve"> The undiscounted amount of all remediation liabilities or asset retirement obligation must also be reported. Undiscounted liabilities should also be adjusted for inflation (CPI).</t>
    </r>
  </si>
  <si>
    <t>Purchased intangibles</t>
  </si>
  <si>
    <t>Purchased intangibles (CC5)</t>
  </si>
  <si>
    <t>Amount of accounts receivable where collection was not expected on initial recognition</t>
  </si>
  <si>
    <t>Offsetting provision recorded</t>
  </si>
  <si>
    <t>Amount of receivable in foreign currency at March 31</t>
  </si>
  <si>
    <t>Foreign Currency Name</t>
  </si>
  <si>
    <t>Foreign exchange rate applied</t>
  </si>
  <si>
    <t>Receivable in CAD ($)</t>
  </si>
  <si>
    <t>Accounts receivable</t>
  </si>
  <si>
    <t>Accounts receivable in foreign currency</t>
  </si>
  <si>
    <t>Financial liabilities under public private partnerships (P3) (CC-5d)</t>
  </si>
  <si>
    <t>Performance obligations under public private partnerships (P3) (CC-5d)</t>
  </si>
  <si>
    <r>
      <t>Work in progress related to public private partnerships (P3)</t>
    </r>
    <r>
      <rPr>
        <vertAlign val="superscript"/>
        <sz val="16"/>
        <color theme="1"/>
        <rFont val="Arial"/>
        <family val="2"/>
      </rPr>
      <t>2</t>
    </r>
  </si>
  <si>
    <r>
      <rPr>
        <vertAlign val="superscript"/>
        <sz val="16"/>
        <color theme="1"/>
        <rFont val="Arial"/>
        <family val="2"/>
      </rPr>
      <t>2</t>
    </r>
    <r>
      <rPr>
        <sz val="16"/>
        <color theme="1"/>
        <rFont val="Arial"/>
        <family val="2"/>
      </rPr>
      <t xml:space="preserve"> For Work in progress related to public private partnerships, please provide the amount of interest capitalized below:</t>
    </r>
  </si>
  <si>
    <t>Balances with CC-1a =0</t>
  </si>
  <si>
    <t>CC-2b1</t>
  </si>
  <si>
    <t>CC-5a</t>
  </si>
  <si>
    <t>CC-6b1</t>
  </si>
  <si>
    <t>CC-2b3</t>
  </si>
  <si>
    <t>CC-5 and CC-5a</t>
  </si>
  <si>
    <t>CC-5c</t>
  </si>
  <si>
    <t>Balances with CC-2a =0</t>
  </si>
  <si>
    <t>Balances with CC-4a =0</t>
  </si>
  <si>
    <t>Balances with CC-4b =0</t>
  </si>
  <si>
    <t>Balances with CC-5d =0</t>
  </si>
  <si>
    <t>CC-5d</t>
  </si>
  <si>
    <t>Supporting details</t>
  </si>
  <si>
    <t>Obligations under public private partnerships (P3)</t>
  </si>
  <si>
    <t>A.  General information on the P3 arrangement</t>
  </si>
  <si>
    <t>Response</t>
  </si>
  <si>
    <t>Name of P3:</t>
  </si>
  <si>
    <t>Description of infrastructure:</t>
  </si>
  <si>
    <t>Fiscal year in which</t>
  </si>
  <si>
    <t>P3 entered into:</t>
  </si>
  <si>
    <t>P3 infrastructure became ready for use:</t>
  </si>
  <si>
    <t>P3 terminates:</t>
  </si>
  <si>
    <t>Does the P3 agreement have renewal options? If yes, please describe.</t>
  </si>
  <si>
    <t>Does the Government of Canada hold legal title to the infrastructure? If no, please indicate if title reverts to Canada at end of agreement.</t>
  </si>
  <si>
    <t>Were there any changes to the terms of the P3 arrangement during the year? If yes, please describe.</t>
  </si>
  <si>
    <t>Describe significant terms of the arrangement that may affect the amount, timing and uncertainty of future cash flow payments:</t>
  </si>
  <si>
    <t>B.  Financial liability model</t>
  </si>
  <si>
    <t>Balance of P3 financial liability as at April 1</t>
  </si>
  <si>
    <t>Additions to financial liability</t>
  </si>
  <si>
    <t>Principal</t>
  </si>
  <si>
    <t>Interest on obligation for accounting purposes (expensed and/or capitalized)</t>
  </si>
  <si>
    <t>Reductions in financial liability</t>
  </si>
  <si>
    <t>Balance of P3 financial liability as at end of period (agrees with CC-2)</t>
  </si>
  <si>
    <t>Discount rate applied to financial liability</t>
  </si>
  <si>
    <t>Interest for the period</t>
  </si>
  <si>
    <t>Interest recognized as expense in statement of operations</t>
  </si>
  <si>
    <t>Interest capitalized as tangible capital assets</t>
  </si>
  <si>
    <t>Maturity of financial liability</t>
  </si>
  <si>
    <t>Allocated to:</t>
  </si>
  <si>
    <t>Gross minimum service payments</t>
  </si>
  <si>
    <t>Operating / maintenance / other component</t>
  </si>
  <si>
    <t>Financial liability component</t>
  </si>
  <si>
    <t>Minimum service payments to be made under P3 arrangement</t>
  </si>
  <si>
    <t>Year 1 (next fiscal year)</t>
  </si>
  <si>
    <t>Less: amount representing imputed interest</t>
  </si>
  <si>
    <t>Financial liability component (agrees with CC-2)</t>
  </si>
  <si>
    <t>C.  User-pay model</t>
  </si>
  <si>
    <t>Balance of P3 performance obligation as at April 1</t>
  </si>
  <si>
    <t>Additions to performance obligation</t>
  </si>
  <si>
    <t>Costs capitalized to tangible capital assets during the period</t>
  </si>
  <si>
    <t>Reductions in performance obligation</t>
  </si>
  <si>
    <t>Revenue recognized</t>
  </si>
  <si>
    <t>Balance of P3 performance obligation as at end of period (agrees with CC-2)</t>
  </si>
  <si>
    <t>Describe rights granted to private sector partner:</t>
  </si>
  <si>
    <t>Basis on which performance obligation is reduced and recognized as revenue (straight-line, other):</t>
  </si>
  <si>
    <t>Balances with CC-2b3 =0</t>
  </si>
  <si>
    <t>Balances with CC-5c =0</t>
  </si>
  <si>
    <t>Name of Government organization, Crown corporation or other reporting entity (excluding transactions with third parties)</t>
  </si>
  <si>
    <t>Interest related to public private partnerships (P3)</t>
  </si>
  <si>
    <t>Recurring and non-recurring transactions with third parties</t>
  </si>
  <si>
    <t>CC-5, CC-5a, CC-5b, CC-5c and CC-5d</t>
  </si>
  <si>
    <t xml:space="preserve">CC-1a, CC-1b, CC-1c, CC-1d, CC-2a, CC-2b-1, CC-2b-2, CC-2b-3, </t>
  </si>
  <si>
    <t>CC-2b-4, CC-2b-5, CC-2c, CC-2d, CC-2d-1, CC-2d-2 and CC-2f</t>
  </si>
  <si>
    <t>Required disclosure</t>
  </si>
  <si>
    <t>Grand total of tangible capital assets (net book value must agree with form CC-1)</t>
  </si>
  <si>
    <t>Tangible capital assets (CC-5)</t>
  </si>
  <si>
    <t xml:space="preserve">Pension benefit liability </t>
  </si>
  <si>
    <t>Allowance for contingent liabilities</t>
  </si>
  <si>
    <t>Financial liabilities under public private partnerships (P3)</t>
  </si>
  <si>
    <t>Obligations under public private partnerships (P3)—supporting details</t>
  </si>
  <si>
    <t>(Specify)</t>
  </si>
  <si>
    <t>Balances with CC-1d =0</t>
  </si>
  <si>
    <t>Submissions are due 30 days after the end of the reporting quarter, April 30 for preliminary March 31 figures and by May 17 for March 31 final figures.</t>
  </si>
  <si>
    <r>
      <t>2.  Identify the source of the discount rate and the month:_____________________________________________e.g. Government of Canada’s cost of borrowing at March 31, 2024</t>
    </r>
    <r>
      <rPr>
        <i/>
        <vertAlign val="superscript"/>
        <sz val="16"/>
        <color theme="1"/>
        <rFont val="Arial"/>
        <family val="2"/>
      </rPr>
      <t>2</t>
    </r>
  </si>
  <si>
    <t>3.  Were the discount rates all adjusted to reflect the current period, eg. March 31, 2024? _______________ (Yes/No); If no, please explain:______________________________________________________________________</t>
  </si>
  <si>
    <t>Non-recurring amount (included in transactions with third parties)</t>
  </si>
  <si>
    <t>Allowance for valuation (enter in negative)</t>
  </si>
  <si>
    <t>Write-down (enter in negative)</t>
  </si>
  <si>
    <t>Investments (CC-1a) (CC-1d)</t>
  </si>
  <si>
    <t>Investments (including accrued interest, fees) (CC-1a) (CC-1d)</t>
  </si>
  <si>
    <t>Net loans and advances</t>
  </si>
  <si>
    <t>Net investments</t>
  </si>
  <si>
    <t>Grand total of tangible capital assets</t>
  </si>
  <si>
    <t>VIAHFR</t>
  </si>
  <si>
    <t>Canada Growth Fund</t>
  </si>
  <si>
    <t>CGC</t>
  </si>
  <si>
    <t>VIA High Frequency Rail</t>
  </si>
  <si>
    <t>Interest on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</si>
</sst>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_(* #,##0.00_);_(* \(#,##0.00\);_(* &quot;-&quot;??_);_(@_)"/>
    <numFmt numFmtId="165" formatCode="_-* #,##0.00\ _$_-;\-* #,##0.00\ _$_-;_-* &quot;-&quot;??\ _$_-;_-@_-"/>
    <numFmt numFmtId="166" formatCode=";;;"/>
    <numFmt numFmtId="167" formatCode="dd\-mmm\-yyyy"/>
    <numFmt numFmtId="168" formatCode="#,##0.0"/>
    <numFmt numFmtId="169" formatCode="[$-409]mmmm\ d\,\ yyyy;@"/>
    <numFmt numFmtId="170" formatCode="#,##0.00\ &quot;$&quot;"/>
    <numFmt numFmtId="171" formatCode="[$-F800]dddd\,\ mmmm\ dd\,\ yyyy"/>
    <numFmt numFmtId="172" formatCode="[$-1009]mmmm\ d\,\ yyyy;@"/>
    <numFmt numFmtId="173" formatCode="_(* #,##0_);_(* \(#,##0\);_(* &quot;-&quot;??_);_(@_)"/>
    <numFmt numFmtId="174" formatCode="#\ ##0"/>
    <numFmt numFmtId="175" formatCode="[$-C0C]d\ mmm\ yyyy;@"/>
    <numFmt numFmtId="176" formatCode="#,##0.00_ ;\-#,##0.00\ "/>
    <numFmt numFmtId="177" formatCode="_-* #,##0\ _$_-;\-* #,##0\ _$_-;_-* &quot;-&quot;??\ _$_-;_-@_-"/>
  </numFmts>
  <fonts count="159" x14ac:knownFonts="1">
    <font>
      <sz val="12"/>
      <name val="Arial"/>
    </font>
    <font>
      <sz val="11"/>
      <color theme="1"/>
      <name val="Calibri"/>
      <family val="2"/>
      <scheme val="minor"/>
    </font>
    <font>
      <sz val="11"/>
      <color indexed="8"/>
      <name val="Calibri"/>
      <family val="2"/>
    </font>
    <font>
      <sz val="12"/>
      <name val="Arial"/>
      <family val="2"/>
    </font>
    <font>
      <sz val="12"/>
      <color indexed="8"/>
      <name val="Arial"/>
      <family val="2"/>
    </font>
    <font>
      <sz val="14"/>
      <color indexed="8"/>
      <name val="Arial"/>
      <family val="2"/>
    </font>
    <font>
      <sz val="12"/>
      <name val="Arial"/>
      <family val="2"/>
    </font>
    <font>
      <b/>
      <sz val="18"/>
      <color indexed="8"/>
      <name val="Arial"/>
      <family val="2"/>
    </font>
    <font>
      <sz val="18"/>
      <color indexed="8"/>
      <name val="Arial"/>
      <family val="2"/>
    </font>
    <font>
      <sz val="16"/>
      <color indexed="8"/>
      <name val="Arial"/>
      <family val="2"/>
    </font>
    <font>
      <b/>
      <sz val="14"/>
      <color indexed="8"/>
      <name val="Arial"/>
      <family val="2"/>
    </font>
    <font>
      <b/>
      <sz val="16"/>
      <color indexed="8"/>
      <name val="Arial"/>
      <family val="2"/>
    </font>
    <font>
      <b/>
      <sz val="14"/>
      <color indexed="12"/>
      <name val="Arial"/>
      <family val="2"/>
    </font>
    <font>
      <sz val="14"/>
      <color indexed="12"/>
      <name val="Arial"/>
      <family val="2"/>
    </font>
    <font>
      <sz val="14"/>
      <color indexed="10"/>
      <name val="Arial"/>
      <family val="2"/>
    </font>
    <font>
      <sz val="12"/>
      <color indexed="12"/>
      <name val="Arial"/>
      <family val="2"/>
    </font>
    <font>
      <b/>
      <sz val="12"/>
      <color indexed="8"/>
      <name val="Arial"/>
      <family val="2"/>
    </font>
    <font>
      <b/>
      <i/>
      <sz val="16"/>
      <color indexed="8"/>
      <name val="Arial"/>
      <family val="2"/>
    </font>
    <font>
      <b/>
      <sz val="18"/>
      <name val="Arial"/>
      <family val="2"/>
    </font>
    <font>
      <sz val="18"/>
      <name val="Arial"/>
      <family val="2"/>
    </font>
    <font>
      <b/>
      <i/>
      <sz val="18"/>
      <color indexed="8"/>
      <name val="Arial"/>
      <family val="2"/>
    </font>
    <font>
      <sz val="15"/>
      <color indexed="8"/>
      <name val="Arial"/>
      <family val="2"/>
    </font>
    <font>
      <sz val="16"/>
      <color indexed="8"/>
      <name val="Tahoma"/>
      <family val="2"/>
    </font>
    <font>
      <b/>
      <sz val="18"/>
      <color indexed="8"/>
      <name val="Arial"/>
      <family val="2"/>
    </font>
    <font>
      <b/>
      <sz val="12"/>
      <name val="Arial"/>
      <family val="2"/>
    </font>
    <font>
      <sz val="14"/>
      <color indexed="8"/>
      <name val="Arial"/>
      <family val="2"/>
    </font>
    <font>
      <b/>
      <sz val="16"/>
      <color indexed="8"/>
      <name val="Arial"/>
      <family val="2"/>
    </font>
    <font>
      <sz val="16"/>
      <color indexed="8"/>
      <name val="Arial"/>
      <family val="2"/>
    </font>
    <font>
      <i/>
      <sz val="12"/>
      <name val="Arial"/>
      <family val="2"/>
    </font>
    <font>
      <i/>
      <sz val="14"/>
      <color indexed="8"/>
      <name val="Arial"/>
      <family val="2"/>
    </font>
    <font>
      <sz val="16"/>
      <name val="Arial"/>
      <family val="2"/>
    </font>
    <font>
      <sz val="14"/>
      <name val="Arial"/>
      <family val="2"/>
    </font>
    <font>
      <b/>
      <sz val="14"/>
      <color indexed="8"/>
      <name val="Arial"/>
      <family val="2"/>
    </font>
    <font>
      <b/>
      <sz val="16"/>
      <name val="Arial"/>
      <family val="2"/>
    </font>
    <font>
      <sz val="9"/>
      <name val="Arial"/>
      <family val="2"/>
    </font>
    <font>
      <sz val="10"/>
      <name val="Arial"/>
      <family val="2"/>
    </font>
    <font>
      <sz val="12"/>
      <name val="Arial"/>
      <family val="2"/>
    </font>
    <font>
      <sz val="12"/>
      <color indexed="8"/>
      <name val="Arial"/>
      <family val="2"/>
    </font>
    <font>
      <b/>
      <sz val="14"/>
      <color indexed="8"/>
      <name val="Arial"/>
      <family val="2"/>
    </font>
    <font>
      <sz val="14"/>
      <color indexed="8"/>
      <name val="Arial"/>
      <family val="2"/>
    </font>
    <font>
      <b/>
      <sz val="18"/>
      <color indexed="8"/>
      <name val="Arial"/>
      <family val="2"/>
    </font>
    <font>
      <sz val="16"/>
      <color indexed="8"/>
      <name val="Arial"/>
      <family val="2"/>
    </font>
    <font>
      <b/>
      <sz val="16"/>
      <color indexed="8"/>
      <name val="Arial"/>
      <family val="2"/>
    </font>
    <font>
      <b/>
      <sz val="17"/>
      <color indexed="8"/>
      <name val="Arial"/>
      <family val="2"/>
    </font>
    <font>
      <sz val="14"/>
      <color indexed="10"/>
      <name val="Arial"/>
      <family val="2"/>
    </font>
    <font>
      <b/>
      <sz val="18"/>
      <name val="Arial"/>
      <family val="2"/>
    </font>
    <font>
      <b/>
      <u/>
      <sz val="17"/>
      <color indexed="8"/>
      <name val="Arial"/>
      <family val="2"/>
    </font>
    <font>
      <b/>
      <u/>
      <sz val="18"/>
      <color indexed="8"/>
      <name val="Arial"/>
      <family val="2"/>
    </font>
    <font>
      <sz val="12"/>
      <name val="Arial"/>
      <family val="2"/>
    </font>
    <font>
      <b/>
      <sz val="12"/>
      <name val="Arial"/>
      <family val="2"/>
    </font>
    <font>
      <b/>
      <sz val="14"/>
      <name val="Arial"/>
      <family val="2"/>
    </font>
    <font>
      <b/>
      <sz val="18"/>
      <name val="Arial"/>
      <family val="2"/>
    </font>
    <font>
      <sz val="16"/>
      <name val="Arial"/>
      <family val="2"/>
    </font>
    <font>
      <b/>
      <i/>
      <sz val="16"/>
      <name val="Arial"/>
      <family val="2"/>
    </font>
    <font>
      <i/>
      <sz val="16"/>
      <name val="Arial"/>
      <family val="2"/>
    </font>
    <font>
      <i/>
      <sz val="12"/>
      <name val="Arial"/>
      <family val="2"/>
    </font>
    <font>
      <sz val="14"/>
      <name val="Arial"/>
      <family val="2"/>
    </font>
    <font>
      <i/>
      <sz val="14"/>
      <name val="Arial"/>
      <family val="2"/>
    </font>
    <font>
      <i/>
      <sz val="16"/>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name val="Arial"/>
      <family val="2"/>
    </font>
    <font>
      <vertAlign val="superscript"/>
      <sz val="14"/>
      <color indexed="8"/>
      <name val="Arial"/>
      <family val="2"/>
    </font>
    <font>
      <b/>
      <vertAlign val="superscript"/>
      <sz val="16"/>
      <color indexed="8"/>
      <name val="Arial"/>
      <family val="2"/>
    </font>
    <font>
      <vertAlign val="superscript"/>
      <sz val="16"/>
      <color indexed="8"/>
      <name val="Arial"/>
      <family val="2"/>
    </font>
    <font>
      <vertAlign val="superscript"/>
      <sz val="16"/>
      <name val="Arial"/>
      <family val="2"/>
    </font>
    <font>
      <vertAlign val="superscript"/>
      <sz val="14"/>
      <name val="Arial"/>
      <family val="2"/>
    </font>
    <font>
      <vertAlign val="superscript"/>
      <sz val="18"/>
      <color indexed="8"/>
      <name val="Arial"/>
      <family val="2"/>
    </font>
    <font>
      <vertAlign val="superscript"/>
      <sz val="18"/>
      <name val="Arial"/>
      <family val="2"/>
    </font>
    <font>
      <vertAlign val="superscript"/>
      <sz val="12"/>
      <name val="Arial"/>
      <family val="2"/>
    </font>
    <font>
      <b/>
      <vertAlign val="superscript"/>
      <sz val="16"/>
      <name val="Arial"/>
      <family val="2"/>
    </font>
    <font>
      <sz val="18"/>
      <color indexed="10"/>
      <name val="Arial"/>
      <family val="2"/>
    </font>
    <font>
      <sz val="16"/>
      <color rgb="FFFF0000"/>
      <name val="Arial"/>
      <family val="2"/>
    </font>
    <font>
      <sz val="12"/>
      <color rgb="FFFF0000"/>
      <name val="Arial"/>
      <family val="2"/>
    </font>
    <font>
      <sz val="12"/>
      <color theme="1"/>
      <name val="Arial"/>
      <family val="2"/>
    </font>
    <font>
      <b/>
      <sz val="18"/>
      <color theme="1"/>
      <name val="Arial"/>
      <family val="2"/>
    </font>
    <font>
      <b/>
      <sz val="16"/>
      <color theme="1"/>
      <name val="Arial"/>
      <family val="2"/>
    </font>
    <font>
      <sz val="16"/>
      <color theme="1"/>
      <name val="Arial"/>
      <family val="2"/>
    </font>
    <font>
      <b/>
      <sz val="14"/>
      <color theme="1"/>
      <name val="Arial"/>
      <family val="2"/>
    </font>
    <font>
      <sz val="14"/>
      <color theme="1"/>
      <name val="Arial"/>
      <family val="2"/>
    </font>
    <font>
      <b/>
      <strike/>
      <sz val="16"/>
      <color rgb="FFFF0000"/>
      <name val="Arial"/>
      <family val="2"/>
    </font>
    <font>
      <strike/>
      <sz val="12"/>
      <color rgb="FFFF0000"/>
      <name val="Arial"/>
      <family val="2"/>
    </font>
    <font>
      <b/>
      <vertAlign val="superscript"/>
      <sz val="16"/>
      <color rgb="FFFF0000"/>
      <name val="Arial"/>
      <family val="2"/>
    </font>
    <font>
      <sz val="18"/>
      <color rgb="FFFF0000"/>
      <name val="Arial"/>
      <family val="2"/>
    </font>
    <font>
      <sz val="14"/>
      <color rgb="FFFF0000"/>
      <name val="Arial"/>
      <family val="2"/>
    </font>
    <font>
      <b/>
      <sz val="14"/>
      <color rgb="FFFF0000"/>
      <name val="Arial"/>
      <family val="2"/>
    </font>
    <font>
      <sz val="18"/>
      <color theme="1"/>
      <name val="Arial"/>
      <family val="2"/>
    </font>
    <font>
      <strike/>
      <sz val="12"/>
      <color indexed="8"/>
      <name val="Arial"/>
      <family val="2"/>
    </font>
    <font>
      <strike/>
      <sz val="16"/>
      <name val="Arial"/>
      <family val="2"/>
    </font>
    <font>
      <b/>
      <vertAlign val="superscript"/>
      <sz val="18"/>
      <name val="Arial"/>
      <family val="2"/>
    </font>
    <font>
      <strike/>
      <sz val="16"/>
      <color rgb="FFC00000"/>
      <name val="Arial"/>
      <family val="2"/>
    </font>
    <font>
      <b/>
      <strike/>
      <sz val="16"/>
      <color rgb="FFC00000"/>
      <name val="Arial"/>
      <family val="2"/>
    </font>
    <font>
      <u/>
      <sz val="6.6"/>
      <color theme="10"/>
      <name val="Arial"/>
      <family val="2"/>
    </font>
    <font>
      <b/>
      <u/>
      <sz val="16"/>
      <name val="Arial"/>
      <family val="2"/>
    </font>
    <font>
      <b/>
      <u/>
      <sz val="18"/>
      <name val="Arial"/>
      <family val="2"/>
    </font>
    <font>
      <strike/>
      <sz val="12"/>
      <name val="Arial"/>
      <family val="2"/>
    </font>
    <font>
      <b/>
      <sz val="12"/>
      <color rgb="FFFF0000"/>
      <name val="Arial"/>
      <family val="2"/>
    </font>
    <font>
      <i/>
      <vertAlign val="superscript"/>
      <sz val="16"/>
      <name val="Arial"/>
      <family val="2"/>
    </font>
    <font>
      <b/>
      <sz val="8.5"/>
      <name val="MS Sans Serif"/>
      <family val="2"/>
    </font>
    <font>
      <sz val="12"/>
      <name val="Arial"/>
      <family val="2"/>
    </font>
    <font>
      <b/>
      <sz val="16"/>
      <color rgb="FFFF0000"/>
      <name val="Arial"/>
      <family val="2"/>
    </font>
    <font>
      <strike/>
      <sz val="16"/>
      <color rgb="FFFF0000"/>
      <name val="Arial"/>
      <family val="2"/>
    </font>
    <font>
      <b/>
      <sz val="10.5"/>
      <name val="Arial"/>
      <family val="2"/>
    </font>
    <font>
      <sz val="10.5"/>
      <name val="Arial"/>
      <family val="2"/>
    </font>
    <font>
      <i/>
      <sz val="16"/>
      <color rgb="FFFF0000"/>
      <name val="Arial"/>
      <family val="2"/>
    </font>
    <font>
      <b/>
      <sz val="11"/>
      <name val="Arial"/>
      <family val="2"/>
    </font>
    <font>
      <vertAlign val="superscript"/>
      <sz val="14"/>
      <color theme="1"/>
      <name val="Arial"/>
      <family val="2"/>
    </font>
    <font>
      <b/>
      <sz val="11"/>
      <color theme="1"/>
      <name val="Calibri"/>
      <family val="2"/>
      <scheme val="minor"/>
    </font>
    <font>
      <b/>
      <sz val="12"/>
      <color theme="1"/>
      <name val="Arial"/>
      <family val="2"/>
    </font>
    <font>
      <i/>
      <sz val="16"/>
      <color theme="1"/>
      <name val="Arial"/>
      <family val="2"/>
    </font>
    <font>
      <sz val="12"/>
      <color theme="1"/>
      <name val="Calibri"/>
      <family val="2"/>
    </font>
    <font>
      <vertAlign val="superscript"/>
      <sz val="16"/>
      <color theme="1"/>
      <name val="Arial"/>
      <family val="2"/>
    </font>
    <font>
      <b/>
      <vertAlign val="superscript"/>
      <sz val="16"/>
      <color theme="1"/>
      <name val="Arial"/>
      <family val="2"/>
    </font>
    <font>
      <b/>
      <sz val="20"/>
      <color theme="1"/>
      <name val="Arial"/>
      <family val="2"/>
    </font>
    <font>
      <b/>
      <i/>
      <sz val="20"/>
      <color theme="1"/>
      <name val="Arial"/>
      <family val="2"/>
    </font>
    <font>
      <i/>
      <sz val="12"/>
      <color theme="1"/>
      <name val="Arial"/>
      <family val="2"/>
    </font>
    <font>
      <b/>
      <sz val="18"/>
      <color theme="1"/>
      <name val="Calibri"/>
      <family val="2"/>
    </font>
    <font>
      <i/>
      <vertAlign val="superscript"/>
      <sz val="16"/>
      <color theme="1"/>
      <name val="Arial"/>
      <family val="2"/>
    </font>
    <font>
      <b/>
      <i/>
      <sz val="16"/>
      <color theme="1"/>
      <name val="Arial"/>
      <family val="2"/>
    </font>
    <font>
      <b/>
      <vertAlign val="superscript"/>
      <sz val="18"/>
      <color theme="1"/>
      <name val="Arial"/>
      <family val="2"/>
    </font>
    <font>
      <b/>
      <sz val="8.5"/>
      <color theme="1"/>
      <name val="Arial"/>
      <family val="2"/>
    </font>
    <font>
      <b/>
      <sz val="8.5"/>
      <color theme="1"/>
      <name val="MS Sans Serif"/>
      <family val="2"/>
    </font>
    <font>
      <b/>
      <sz val="8.5"/>
      <color theme="1"/>
      <name val="MS Sans Serif"/>
    </font>
    <font>
      <vertAlign val="superscript"/>
      <sz val="12"/>
      <color theme="1"/>
      <name val="Arial"/>
      <family val="2"/>
    </font>
    <font>
      <b/>
      <sz val="17"/>
      <color theme="1"/>
      <name val="Arial"/>
      <family val="2"/>
    </font>
    <font>
      <b/>
      <i/>
      <sz val="17"/>
      <color theme="1"/>
      <name val="Arial"/>
      <family val="2"/>
    </font>
    <font>
      <strike/>
      <sz val="12"/>
      <color theme="1"/>
      <name val="Arial"/>
      <family val="2"/>
    </font>
    <font>
      <strike/>
      <vertAlign val="superscript"/>
      <sz val="16"/>
      <color rgb="FFFF0000"/>
      <name val="Arial"/>
      <family val="2"/>
    </font>
    <font>
      <sz val="12"/>
      <name val="Calibri"/>
      <family val="2"/>
    </font>
    <font>
      <b/>
      <strike/>
      <sz val="16"/>
      <name val="Arial"/>
      <family val="2"/>
    </font>
    <font>
      <b/>
      <sz val="15"/>
      <name val="Arial"/>
      <family val="2"/>
    </font>
    <font>
      <sz val="12"/>
      <color indexed="10"/>
      <name val="Arial"/>
      <family val="2"/>
    </font>
    <font>
      <b/>
      <vertAlign val="superscript"/>
      <sz val="14"/>
      <color theme="1"/>
      <name val="Arial"/>
      <family val="2"/>
    </font>
    <font>
      <sz val="15"/>
      <color theme="1"/>
      <name val="Arial"/>
      <family val="2"/>
    </font>
    <font>
      <strike/>
      <sz val="16"/>
      <color theme="1"/>
      <name val="Arial"/>
      <family val="2"/>
    </font>
    <font>
      <b/>
      <strike/>
      <sz val="14"/>
      <color rgb="FFFF0000"/>
      <name val="Arial"/>
      <family val="2"/>
    </font>
    <font>
      <u/>
      <sz val="16"/>
      <color theme="1"/>
      <name val="Arial"/>
      <family val="2"/>
    </font>
    <font>
      <b/>
      <u/>
      <sz val="18"/>
      <color theme="1"/>
      <name val="Arial"/>
      <family val="2"/>
    </font>
    <font>
      <b/>
      <u/>
      <vertAlign val="superscript"/>
      <sz val="18"/>
      <color theme="1"/>
      <name val="Arial"/>
      <family val="2"/>
    </font>
    <font>
      <sz val="9"/>
      <color theme="1"/>
      <name val="Arial"/>
      <family val="2"/>
    </font>
    <font>
      <u/>
      <sz val="16"/>
      <color theme="10"/>
      <name val="Arial"/>
      <family val="2"/>
    </font>
    <font>
      <b/>
      <sz val="15.5"/>
      <name val="Arial"/>
      <family val="2"/>
    </font>
    <font>
      <i/>
      <sz val="16"/>
      <color rgb="FF000000"/>
      <name val="Arial"/>
      <family val="2"/>
    </font>
    <font>
      <sz val="8"/>
      <name val="Arial"/>
      <family val="2"/>
    </font>
    <font>
      <b/>
      <sz val="16"/>
      <color rgb="FFFF3300"/>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indexed="9"/>
        <bgColor indexed="9"/>
      </patternFill>
    </fill>
    <fill>
      <patternFill patternType="solid">
        <fgColor indexed="15"/>
        <bgColor indexed="9"/>
      </patternFill>
    </fill>
    <fill>
      <patternFill patternType="solid">
        <fgColor indexed="22"/>
        <bgColor indexed="9"/>
      </patternFill>
    </fill>
    <fill>
      <patternFill patternType="gray0625">
        <fgColor indexed="9"/>
        <bgColor indexed="9"/>
      </patternFill>
    </fill>
    <fill>
      <patternFill patternType="solid">
        <fgColor indexed="9"/>
        <bgColor indexed="22"/>
      </patternFill>
    </fill>
    <fill>
      <patternFill patternType="solid">
        <fgColor indexed="22"/>
        <bgColor indexed="22"/>
      </patternFill>
    </fill>
    <fill>
      <patternFill patternType="solid">
        <fgColor indexed="15"/>
      </patternFill>
    </fill>
    <fill>
      <patternFill patternType="solid">
        <fgColor indexed="22"/>
        <bgColor indexed="64"/>
      </patternFill>
    </fill>
    <fill>
      <patternFill patternType="solid">
        <fgColor theme="0"/>
        <bgColor indexed="9"/>
      </patternFill>
    </fill>
    <fill>
      <patternFill patternType="solid">
        <fgColor theme="0"/>
      </patternFill>
    </fill>
    <fill>
      <patternFill patternType="solid">
        <fgColor rgb="FFFFFF00"/>
        <bgColor indexed="9"/>
      </patternFill>
    </fill>
    <fill>
      <patternFill patternType="solid">
        <fgColor theme="0"/>
        <bgColor indexed="64"/>
      </patternFill>
    </fill>
    <fill>
      <patternFill patternType="solid">
        <fgColor rgb="FFFF99FF"/>
        <bgColor indexed="9"/>
      </patternFill>
    </fill>
    <fill>
      <patternFill patternType="solid">
        <fgColor rgb="FFFF99FF"/>
        <bgColor indexed="64"/>
      </patternFill>
    </fill>
    <fill>
      <patternFill patternType="solid">
        <fgColor rgb="FFFF99FF"/>
      </patternFill>
    </fill>
    <fill>
      <patternFill patternType="solid">
        <fgColor rgb="FFFF99FF"/>
        <bgColor indexed="22"/>
      </patternFill>
    </fill>
    <fill>
      <patternFill patternType="solid">
        <fgColor theme="0" tint="-0.249977111117893"/>
        <bgColor indexed="64"/>
      </patternFill>
    </fill>
    <fill>
      <patternFill patternType="solid">
        <fgColor theme="0" tint="-0.249977111117893"/>
        <bgColor indexed="9"/>
      </patternFill>
    </fill>
    <fill>
      <patternFill patternType="solid">
        <fgColor theme="0" tint="-0.249977111117893"/>
        <bgColor indexed="65"/>
      </patternFill>
    </fill>
    <fill>
      <patternFill patternType="solid">
        <fgColor theme="0" tint="-0.249977111117893"/>
        <bgColor indexed="23"/>
      </patternFill>
    </fill>
    <fill>
      <patternFill patternType="solid">
        <fgColor theme="0" tint="-0.14999847407452621"/>
        <bgColor indexed="64"/>
      </patternFill>
    </fill>
    <fill>
      <patternFill patternType="solid">
        <fgColor theme="0" tint="-0.24994659260841701"/>
        <bgColor indexed="64"/>
      </patternFill>
    </fill>
    <fill>
      <patternFill patternType="solid">
        <fgColor rgb="FFFFFFCC"/>
        <bgColor indexed="64"/>
      </patternFill>
    </fill>
    <fill>
      <patternFill patternType="solid">
        <fgColor theme="6" tint="0.79998168889431442"/>
        <bgColor indexed="64"/>
      </patternFill>
    </fill>
    <fill>
      <patternFill patternType="solid">
        <fgColor rgb="FFEB93D8"/>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AC9CCC"/>
        <bgColor indexed="64"/>
      </patternFill>
    </fill>
    <fill>
      <patternFill patternType="darkUp"/>
    </fill>
    <fill>
      <patternFill patternType="darkUp">
        <bgColor theme="0" tint="-0.249977111117893"/>
      </patternFill>
    </fill>
    <fill>
      <patternFill patternType="solid">
        <fgColor rgb="FF00FFFF"/>
        <bgColor indexed="64"/>
      </patternFill>
    </fill>
    <fill>
      <patternFill patternType="solid">
        <fgColor theme="0" tint="-0.34998626667073579"/>
        <bgColor indexed="64"/>
      </patternFill>
    </fill>
    <fill>
      <patternFill patternType="solid">
        <fgColor rgb="FF00FFFF"/>
        <bgColor indexed="9"/>
      </patternFill>
    </fill>
  </fills>
  <borders count="40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tted">
        <color indexed="8"/>
      </top>
      <bottom/>
      <diagonal/>
    </border>
    <border>
      <left/>
      <right/>
      <top style="medium">
        <color indexed="8"/>
      </top>
      <bottom/>
      <diagonal/>
    </border>
    <border>
      <left/>
      <right/>
      <top style="double">
        <color indexed="8"/>
      </top>
      <bottom/>
      <diagonal/>
    </border>
    <border>
      <left style="thin">
        <color indexed="8"/>
      </left>
      <right/>
      <top style="thin">
        <color indexed="8"/>
      </top>
      <bottom/>
      <diagonal/>
    </border>
    <border>
      <left style="thin">
        <color indexed="8"/>
      </left>
      <right/>
      <top/>
      <bottom/>
      <diagonal/>
    </border>
    <border>
      <left/>
      <right/>
      <top style="thin">
        <color indexed="8"/>
      </top>
      <bottom/>
      <diagonal/>
    </border>
    <border>
      <left style="thin">
        <color indexed="8"/>
      </left>
      <right/>
      <top style="dotted">
        <color indexed="8"/>
      </top>
      <bottom/>
      <diagonal/>
    </border>
    <border>
      <left style="medium">
        <color indexed="8"/>
      </left>
      <right/>
      <top style="medium">
        <color indexed="8"/>
      </top>
      <bottom/>
      <diagonal/>
    </border>
    <border>
      <left style="medium">
        <color indexed="8"/>
      </left>
      <right/>
      <top/>
      <bottom/>
      <diagonal/>
    </border>
    <border>
      <left style="double">
        <color indexed="8"/>
      </left>
      <right/>
      <top style="thin">
        <color indexed="8"/>
      </top>
      <bottom/>
      <diagonal/>
    </border>
    <border>
      <left style="double">
        <color indexed="8"/>
      </left>
      <right/>
      <top/>
      <bottom/>
      <diagonal/>
    </border>
    <border>
      <left style="thin">
        <color indexed="8"/>
      </left>
      <right/>
      <top style="medium">
        <color indexed="8"/>
      </top>
      <bottom/>
      <diagonal/>
    </border>
    <border>
      <left style="thin">
        <color indexed="8"/>
      </left>
      <right/>
      <top style="double">
        <color indexed="8"/>
      </top>
      <bottom/>
      <diagonal/>
    </border>
    <border>
      <left style="thin">
        <color indexed="64"/>
      </left>
      <right style="thin">
        <color indexed="64"/>
      </right>
      <top style="thin">
        <color indexed="8"/>
      </top>
      <bottom/>
      <diagonal/>
    </border>
    <border>
      <left style="thin">
        <color indexed="8"/>
      </left>
      <right/>
      <top style="medium">
        <color indexed="8"/>
      </top>
      <bottom style="double">
        <color indexed="8"/>
      </bottom>
      <diagonal/>
    </border>
    <border>
      <left style="thin">
        <color indexed="8"/>
      </left>
      <right style="thin">
        <color indexed="8"/>
      </right>
      <top style="medium">
        <color indexed="8"/>
      </top>
      <bottom style="double">
        <color indexed="8"/>
      </bottom>
      <diagonal/>
    </border>
    <border>
      <left style="thin">
        <color indexed="64"/>
      </left>
      <right style="thin">
        <color indexed="64"/>
      </right>
      <top style="thin">
        <color indexed="64"/>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8"/>
      </left>
      <right/>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top style="dotted">
        <color indexed="8"/>
      </top>
      <bottom style="medium">
        <color indexed="64"/>
      </bottom>
      <diagonal/>
    </border>
    <border>
      <left/>
      <right/>
      <top style="dotted">
        <color indexed="8"/>
      </top>
      <bottom style="medium">
        <color indexed="64"/>
      </bottom>
      <diagonal/>
    </border>
    <border>
      <left style="thin">
        <color indexed="8"/>
      </left>
      <right/>
      <top style="thin">
        <color indexed="8"/>
      </top>
      <bottom style="medium">
        <color indexed="64"/>
      </bottom>
      <diagonal/>
    </border>
    <border>
      <left style="double">
        <color indexed="8"/>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8"/>
      </left>
      <right style="thin">
        <color indexed="8"/>
      </right>
      <top style="medium">
        <color indexed="8"/>
      </top>
      <bottom style="double">
        <color indexed="64"/>
      </bottom>
      <diagonal/>
    </border>
    <border>
      <left style="thin">
        <color indexed="64"/>
      </left>
      <right style="thin">
        <color indexed="64"/>
      </right>
      <top/>
      <bottom style="thin">
        <color indexed="64"/>
      </bottom>
      <diagonal/>
    </border>
    <border>
      <left style="thin">
        <color indexed="64"/>
      </left>
      <right style="thin">
        <color indexed="8"/>
      </right>
      <top style="thin">
        <color indexed="8"/>
      </top>
      <bottom/>
      <diagonal/>
    </border>
    <border>
      <left style="thin">
        <color indexed="64"/>
      </left>
      <right style="thin">
        <color indexed="8"/>
      </right>
      <top style="thin">
        <color indexed="23"/>
      </top>
      <bottom/>
      <diagonal/>
    </border>
    <border>
      <left style="thin">
        <color indexed="64"/>
      </left>
      <right style="thin">
        <color indexed="64"/>
      </right>
      <top style="thin">
        <color indexed="23"/>
      </top>
      <bottom/>
      <diagonal/>
    </border>
    <border>
      <left style="thin">
        <color indexed="8"/>
      </left>
      <right style="double">
        <color indexed="64"/>
      </right>
      <top style="thin">
        <color indexed="8"/>
      </top>
      <bottom/>
      <diagonal/>
    </border>
    <border>
      <left style="thin">
        <color indexed="8"/>
      </left>
      <right style="double">
        <color indexed="64"/>
      </right>
      <top style="thin">
        <color indexed="8"/>
      </top>
      <bottom style="medium">
        <color indexed="64"/>
      </bottom>
      <diagonal/>
    </border>
    <border>
      <left style="thin">
        <color indexed="64"/>
      </left>
      <right/>
      <top style="thin">
        <color indexed="8"/>
      </top>
      <bottom/>
      <diagonal/>
    </border>
    <border>
      <left style="thin">
        <color indexed="64"/>
      </left>
      <right/>
      <top style="thin">
        <color indexed="8"/>
      </top>
      <bottom style="medium">
        <color indexed="64"/>
      </bottom>
      <diagonal/>
    </border>
    <border>
      <left style="thin">
        <color indexed="64"/>
      </left>
      <right/>
      <top style="medium">
        <color indexed="64"/>
      </top>
      <bottom style="thin">
        <color indexed="8"/>
      </bottom>
      <diagonal/>
    </border>
    <border>
      <left/>
      <right/>
      <top/>
      <bottom style="thin">
        <color indexed="8"/>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right style="thin">
        <color indexed="64"/>
      </right>
      <top/>
      <bottom/>
      <diagonal/>
    </border>
    <border>
      <left style="thin">
        <color indexed="8"/>
      </left>
      <right style="thin">
        <color indexed="64"/>
      </right>
      <top style="thin">
        <color indexed="64"/>
      </top>
      <bottom style="dotted">
        <color indexed="8"/>
      </bottom>
      <diagonal/>
    </border>
    <border>
      <left/>
      <right style="thin">
        <color indexed="64"/>
      </right>
      <top style="thin">
        <color indexed="64"/>
      </top>
      <bottom/>
      <diagonal/>
    </border>
    <border>
      <left style="thin">
        <color indexed="8"/>
      </left>
      <right style="thin">
        <color indexed="64"/>
      </right>
      <top style="dotted">
        <color indexed="8"/>
      </top>
      <bottom/>
      <diagonal/>
    </border>
    <border>
      <left style="thin">
        <color indexed="8"/>
      </left>
      <right style="thin">
        <color indexed="64"/>
      </right>
      <top style="dotted">
        <color indexed="8"/>
      </top>
      <bottom style="thin">
        <color indexed="8"/>
      </bottom>
      <diagonal/>
    </border>
    <border>
      <left style="thin">
        <color indexed="64"/>
      </left>
      <right style="thin">
        <color indexed="8"/>
      </right>
      <top style="dotted">
        <color indexed="8"/>
      </top>
      <bottom style="thin">
        <color indexed="64"/>
      </bottom>
      <diagonal/>
    </border>
    <border>
      <left/>
      <right style="thin">
        <color indexed="64"/>
      </right>
      <top style="dotted">
        <color indexed="8"/>
      </top>
      <bottom/>
      <diagonal/>
    </border>
    <border>
      <left style="thin">
        <color indexed="64"/>
      </left>
      <right style="thin">
        <color indexed="64"/>
      </right>
      <top style="dotted">
        <color indexed="8"/>
      </top>
      <bottom/>
      <diagonal/>
    </border>
    <border>
      <left style="thin">
        <color indexed="64"/>
      </left>
      <right style="thin">
        <color indexed="8"/>
      </right>
      <top style="dotted">
        <color indexed="8"/>
      </top>
      <bottom style="thin">
        <color indexed="8"/>
      </bottom>
      <diagonal/>
    </border>
    <border>
      <left style="thin">
        <color indexed="64"/>
      </left>
      <right style="thin">
        <color indexed="64"/>
      </right>
      <top style="dotted">
        <color indexed="8"/>
      </top>
      <bottom style="thin">
        <color indexed="8"/>
      </bottom>
      <diagonal/>
    </border>
    <border>
      <left/>
      <right/>
      <top style="thin">
        <color indexed="64"/>
      </top>
      <bottom style="thin">
        <color indexed="64"/>
      </bottom>
      <diagonal/>
    </border>
    <border>
      <left/>
      <right/>
      <top/>
      <bottom style="thin">
        <color indexed="64"/>
      </bottom>
      <diagonal/>
    </border>
    <border>
      <left/>
      <right style="thin">
        <color indexed="8"/>
      </right>
      <top/>
      <bottom style="thin">
        <color indexed="64"/>
      </bottom>
      <diagonal/>
    </border>
    <border>
      <left/>
      <right/>
      <top style="thin">
        <color indexed="64"/>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top/>
      <bottom/>
      <diagonal/>
    </border>
    <border>
      <left style="thin">
        <color indexed="8"/>
      </left>
      <right/>
      <top style="medium">
        <color indexed="8"/>
      </top>
      <bottom style="thin">
        <color indexed="64"/>
      </bottom>
      <diagonal/>
    </border>
    <border>
      <left style="double">
        <color indexed="8"/>
      </left>
      <right/>
      <top style="medium">
        <color indexed="8"/>
      </top>
      <bottom style="thin">
        <color indexed="64"/>
      </bottom>
      <diagonal/>
    </border>
    <border>
      <left/>
      <right style="thin">
        <color indexed="64"/>
      </right>
      <top style="thin">
        <color indexed="8"/>
      </top>
      <bottom/>
      <diagonal/>
    </border>
    <border>
      <left style="thin">
        <color indexed="8"/>
      </left>
      <right style="thin">
        <color indexed="64"/>
      </right>
      <top/>
      <bottom/>
      <diagonal/>
    </border>
    <border>
      <left style="double">
        <color indexed="8"/>
      </left>
      <right style="thin">
        <color indexed="64"/>
      </right>
      <top style="thin">
        <color indexed="8"/>
      </top>
      <bottom/>
      <diagonal/>
    </border>
    <border>
      <left style="double">
        <color indexed="8"/>
      </left>
      <right style="thin">
        <color indexed="64"/>
      </right>
      <top style="thin">
        <color indexed="8"/>
      </top>
      <bottom style="medium">
        <color indexed="64"/>
      </bottom>
      <diagonal/>
    </border>
    <border>
      <left style="thin">
        <color indexed="64"/>
      </left>
      <right/>
      <top style="dotted">
        <color indexed="8"/>
      </top>
      <bottom/>
      <diagonal/>
    </border>
    <border>
      <left style="thin">
        <color indexed="64"/>
      </left>
      <right/>
      <top style="dotted">
        <color indexed="9"/>
      </top>
      <bottom/>
      <diagonal/>
    </border>
    <border>
      <left style="thin">
        <color indexed="64"/>
      </left>
      <right/>
      <top/>
      <bottom style="thin">
        <color indexed="64"/>
      </bottom>
      <diagonal/>
    </border>
    <border>
      <left/>
      <right style="thin">
        <color indexed="8"/>
      </right>
      <top/>
      <bottom/>
      <diagonal/>
    </border>
    <border>
      <left style="thin">
        <color indexed="64"/>
      </left>
      <right/>
      <top style="thin">
        <color indexed="64"/>
      </top>
      <bottom/>
      <diagonal/>
    </border>
    <border>
      <left style="thin">
        <color indexed="8"/>
      </left>
      <right style="thin">
        <color indexed="64"/>
      </right>
      <top style="thin">
        <color indexed="8"/>
      </top>
      <bottom style="thin">
        <color indexed="8"/>
      </bottom>
      <diagonal/>
    </border>
    <border>
      <left/>
      <right/>
      <top style="dotted">
        <color indexed="9"/>
      </top>
      <bottom/>
      <diagonal/>
    </border>
    <border>
      <left style="thin">
        <color indexed="9"/>
      </left>
      <right/>
      <top/>
      <bottom/>
      <diagonal/>
    </border>
    <border>
      <left style="thin">
        <color indexed="9"/>
      </left>
      <right style="thin">
        <color indexed="64"/>
      </right>
      <top/>
      <bottom/>
      <diagonal/>
    </border>
    <border>
      <left style="thin">
        <color indexed="9"/>
      </left>
      <right/>
      <top style="thin">
        <color indexed="9"/>
      </top>
      <bottom/>
      <diagonal/>
    </border>
    <border>
      <left/>
      <right/>
      <top style="double">
        <color indexed="9"/>
      </top>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style="double">
        <color indexed="64"/>
      </bottom>
      <diagonal/>
    </border>
    <border>
      <left style="thin">
        <color indexed="8"/>
      </left>
      <right/>
      <top style="dotted">
        <color indexed="8"/>
      </top>
      <bottom style="thin">
        <color indexed="64"/>
      </bottom>
      <diagonal/>
    </border>
    <border>
      <left/>
      <right style="thin">
        <color indexed="64"/>
      </right>
      <top/>
      <bottom style="dashed">
        <color indexed="64"/>
      </bottom>
      <diagonal/>
    </border>
    <border>
      <left style="thin">
        <color indexed="64"/>
      </left>
      <right/>
      <top style="thin">
        <color indexed="64"/>
      </top>
      <bottom style="thin">
        <color indexed="64"/>
      </bottom>
      <diagonal/>
    </border>
    <border>
      <left style="double">
        <color indexed="8"/>
      </left>
      <right style="thin">
        <color indexed="8"/>
      </right>
      <top style="thin">
        <color indexed="8"/>
      </top>
      <bottom style="thin">
        <color indexed="8"/>
      </bottom>
      <diagonal/>
    </border>
    <border>
      <left style="double">
        <color indexed="64"/>
      </left>
      <right/>
      <top style="thin">
        <color indexed="64"/>
      </top>
      <bottom style="thin">
        <color indexed="64"/>
      </bottom>
      <diagonal/>
    </border>
    <border>
      <left style="thin">
        <color indexed="8"/>
      </left>
      <right style="thin">
        <color indexed="8"/>
      </right>
      <top/>
      <bottom/>
      <diagonal/>
    </border>
    <border>
      <left style="thin">
        <color indexed="8"/>
      </left>
      <right style="thin">
        <color indexed="8"/>
      </right>
      <top style="dotted">
        <color indexed="8"/>
      </top>
      <bottom/>
      <diagonal/>
    </border>
    <border>
      <left style="thin">
        <color indexed="8"/>
      </left>
      <right style="thin">
        <color indexed="8"/>
      </right>
      <top style="thin">
        <color indexed="8"/>
      </top>
      <bottom style="thin">
        <color indexed="64"/>
      </bottom>
      <diagonal/>
    </border>
    <border>
      <left/>
      <right style="thin">
        <color indexed="64"/>
      </right>
      <top style="dotted">
        <color indexed="8"/>
      </top>
      <bottom style="thin">
        <color indexed="8"/>
      </bottom>
      <diagonal/>
    </border>
    <border>
      <left style="thin">
        <color indexed="64"/>
      </left>
      <right/>
      <top style="dotted">
        <color indexed="8"/>
      </top>
      <bottom style="thin">
        <color indexed="64"/>
      </bottom>
      <diagonal/>
    </border>
    <border>
      <left/>
      <right style="thin">
        <color indexed="64"/>
      </right>
      <top style="dotted">
        <color indexed="8"/>
      </top>
      <bottom style="thin">
        <color indexed="64"/>
      </bottom>
      <diagonal/>
    </border>
    <border>
      <left style="thin">
        <color indexed="8"/>
      </left>
      <right style="thin">
        <color indexed="64"/>
      </right>
      <top/>
      <bottom style="thin">
        <color indexed="8"/>
      </bottom>
      <diagonal/>
    </border>
    <border>
      <left style="thin">
        <color indexed="8"/>
      </left>
      <right/>
      <top style="dotted">
        <color indexed="8"/>
      </top>
      <bottom style="dashed">
        <color indexed="8"/>
      </bottom>
      <diagonal/>
    </border>
    <border>
      <left style="thin">
        <color indexed="8"/>
      </left>
      <right/>
      <top style="dashed">
        <color indexed="8"/>
      </top>
      <bottom style="dashed">
        <color indexed="8"/>
      </bottom>
      <diagonal/>
    </border>
    <border>
      <left/>
      <right style="thin">
        <color indexed="8"/>
      </right>
      <top style="dashed">
        <color indexed="8"/>
      </top>
      <bottom style="dashed">
        <color indexed="8"/>
      </bottom>
      <diagonal/>
    </border>
    <border>
      <left style="thin">
        <color indexed="8"/>
      </left>
      <right style="thin">
        <color indexed="8"/>
      </right>
      <top/>
      <bottom style="dotted">
        <color indexed="8"/>
      </bottom>
      <diagonal/>
    </border>
    <border>
      <left style="thin">
        <color indexed="64"/>
      </left>
      <right style="thin">
        <color indexed="8"/>
      </right>
      <top style="thin">
        <color indexed="8"/>
      </top>
      <bottom style="thin">
        <color indexed="64"/>
      </bottom>
      <diagonal/>
    </border>
    <border>
      <left style="thin">
        <color indexed="8"/>
      </left>
      <right/>
      <top style="thin">
        <color indexed="64"/>
      </top>
      <bottom style="thin">
        <color indexed="64"/>
      </bottom>
      <diagonal/>
    </border>
    <border>
      <left style="thin">
        <color indexed="8"/>
      </left>
      <right/>
      <top style="thin">
        <color indexed="8"/>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64"/>
      </bottom>
      <diagonal/>
    </border>
    <border>
      <left/>
      <right/>
      <top style="thin">
        <color indexed="64"/>
      </top>
      <bottom style="double">
        <color indexed="64"/>
      </bottom>
      <diagonal/>
    </border>
    <border>
      <left/>
      <right/>
      <top style="thin">
        <color indexed="8"/>
      </top>
      <bottom style="double">
        <color indexed="64"/>
      </bottom>
      <diagonal/>
    </border>
    <border>
      <left/>
      <right/>
      <top style="double">
        <color indexed="8"/>
      </top>
      <bottom style="double">
        <color indexed="64"/>
      </bottom>
      <diagonal/>
    </border>
    <border>
      <left/>
      <right style="thin">
        <color indexed="64"/>
      </right>
      <top/>
      <bottom style="dotted">
        <color indexed="8"/>
      </bottom>
      <diagonal/>
    </border>
    <border>
      <left/>
      <right/>
      <top/>
      <bottom style="dotted">
        <color indexed="8"/>
      </bottom>
      <diagonal/>
    </border>
    <border>
      <left style="thin">
        <color indexed="8"/>
      </left>
      <right/>
      <top/>
      <bottom style="dotted">
        <color indexed="8"/>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8"/>
      </left>
      <right style="thin">
        <color indexed="8"/>
      </right>
      <top style="thin">
        <color indexed="64"/>
      </top>
      <bottom/>
      <diagonal/>
    </border>
    <border>
      <left style="thin">
        <color indexed="8"/>
      </left>
      <right style="double">
        <color indexed="64"/>
      </right>
      <top/>
      <bottom/>
      <diagonal/>
    </border>
    <border>
      <left style="thin">
        <color indexed="8"/>
      </left>
      <right style="thin">
        <color indexed="8"/>
      </right>
      <top/>
      <bottom style="double">
        <color indexed="64"/>
      </bottom>
      <diagonal/>
    </border>
    <border>
      <left style="thin">
        <color indexed="8"/>
      </left>
      <right style="thin">
        <color indexed="8"/>
      </right>
      <top style="thin">
        <color indexed="8"/>
      </top>
      <bottom style="double">
        <color indexed="64"/>
      </bottom>
      <diagonal/>
    </border>
    <border>
      <left style="thin">
        <color indexed="8"/>
      </left>
      <right/>
      <top/>
      <bottom style="double">
        <color indexed="64"/>
      </bottom>
      <diagonal/>
    </border>
    <border>
      <left style="thin">
        <color indexed="64"/>
      </left>
      <right/>
      <top/>
      <bottom style="double">
        <color indexed="64"/>
      </bottom>
      <diagonal/>
    </border>
    <border>
      <left style="double">
        <color indexed="64"/>
      </left>
      <right style="thin">
        <color indexed="64"/>
      </right>
      <top/>
      <bottom style="double">
        <color indexed="64"/>
      </bottom>
      <diagonal/>
    </border>
    <border>
      <left/>
      <right/>
      <top style="dotted">
        <color indexed="8"/>
      </top>
      <bottom style="thin">
        <color indexed="64"/>
      </bottom>
      <diagonal/>
    </border>
    <border>
      <left style="double">
        <color indexed="8"/>
      </left>
      <right/>
      <top style="thin">
        <color indexed="8"/>
      </top>
      <bottom style="thin">
        <color indexed="64"/>
      </bottom>
      <diagonal/>
    </border>
    <border>
      <left style="thin">
        <color indexed="64"/>
      </left>
      <right/>
      <top style="thin">
        <color indexed="8"/>
      </top>
      <bottom style="thin">
        <color indexed="64"/>
      </bottom>
      <diagonal/>
    </border>
    <border>
      <left style="double">
        <color indexed="8"/>
      </left>
      <right style="thin">
        <color indexed="64"/>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8"/>
      </left>
      <right style="thin">
        <color indexed="64"/>
      </right>
      <top style="thin">
        <color indexed="8"/>
      </top>
      <bottom/>
      <diagonal/>
    </border>
    <border>
      <left/>
      <right/>
      <top/>
      <bottom style="dashed">
        <color indexed="64"/>
      </bottom>
      <diagonal/>
    </border>
    <border>
      <left/>
      <right/>
      <top/>
      <bottom style="medium">
        <color indexed="64"/>
      </bottom>
      <diagonal/>
    </border>
    <border>
      <left style="thin">
        <color indexed="64"/>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diagonal/>
    </border>
    <border>
      <left/>
      <right style="thin">
        <color indexed="8"/>
      </right>
      <top/>
      <bottom style="thin">
        <color indexed="8"/>
      </bottom>
      <diagonal/>
    </border>
    <border>
      <left style="thin">
        <color indexed="8"/>
      </left>
      <right style="thin">
        <color indexed="64"/>
      </right>
      <top style="thin">
        <color indexed="64"/>
      </top>
      <bottom/>
      <diagonal/>
    </border>
    <border>
      <left/>
      <right style="thin">
        <color indexed="8"/>
      </right>
      <top style="thin">
        <color indexed="64"/>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double">
        <color indexed="8"/>
      </right>
      <top style="thin">
        <color indexed="8"/>
      </top>
      <bottom/>
      <diagonal/>
    </border>
    <border>
      <left/>
      <right style="double">
        <color indexed="8"/>
      </right>
      <top/>
      <bottom style="thin">
        <color indexed="8"/>
      </bottom>
      <diagonal/>
    </border>
    <border>
      <left style="double">
        <color indexed="8"/>
      </left>
      <right/>
      <top/>
      <bottom style="thin">
        <color indexed="8"/>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right style="thin">
        <color indexed="64"/>
      </right>
      <top/>
      <bottom style="double">
        <color indexed="64"/>
      </bottom>
      <diagonal/>
    </border>
    <border>
      <left style="thin">
        <color indexed="64"/>
      </left>
      <right/>
      <top style="thin">
        <color indexed="8"/>
      </top>
      <bottom style="thin">
        <color indexed="8"/>
      </bottom>
      <diagonal/>
    </border>
    <border>
      <left/>
      <right style="thin">
        <color indexed="64"/>
      </right>
      <top/>
      <bottom style="thin">
        <color indexed="8"/>
      </bottom>
      <diagonal/>
    </border>
    <border>
      <left style="thin">
        <color indexed="64"/>
      </left>
      <right/>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8"/>
      </left>
      <right style="thin">
        <color indexed="8"/>
      </right>
      <top style="dotted">
        <color indexed="8"/>
      </top>
      <bottom style="dotted">
        <color indexed="8"/>
      </bottom>
      <diagonal/>
    </border>
    <border>
      <left style="thin">
        <color indexed="8"/>
      </left>
      <right style="thin">
        <color indexed="8"/>
      </right>
      <top style="thin">
        <color indexed="64"/>
      </top>
      <bottom style="double">
        <color indexed="64"/>
      </bottom>
      <diagonal/>
    </border>
    <border>
      <left style="double">
        <color indexed="8"/>
      </left>
      <right style="thin">
        <color indexed="8"/>
      </right>
      <top style="thin">
        <color indexed="64"/>
      </top>
      <bottom style="double">
        <color indexed="64"/>
      </bottom>
      <diagonal/>
    </border>
    <border>
      <left/>
      <right style="double">
        <color indexed="64"/>
      </right>
      <top style="thin">
        <color indexed="8"/>
      </top>
      <bottom style="double">
        <color indexed="64"/>
      </bottom>
      <diagonal/>
    </border>
    <border>
      <left style="thin">
        <color indexed="64"/>
      </left>
      <right style="thin">
        <color indexed="64"/>
      </right>
      <top style="thin">
        <color indexed="8"/>
      </top>
      <bottom style="thin">
        <color indexed="8"/>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8"/>
      </left>
      <right/>
      <top style="thin">
        <color indexed="8"/>
      </top>
      <bottom style="dotted">
        <color indexed="8"/>
      </bottom>
      <diagonal/>
    </border>
    <border>
      <left/>
      <right style="thin">
        <color indexed="8"/>
      </right>
      <top style="thin">
        <color indexed="8"/>
      </top>
      <bottom style="dotted">
        <color indexed="8"/>
      </bottom>
      <diagonal/>
    </border>
    <border>
      <left style="thin">
        <color indexed="8"/>
      </left>
      <right/>
      <top style="dotted">
        <color indexed="8"/>
      </top>
      <bottom style="dotted">
        <color indexed="8"/>
      </bottom>
      <diagonal/>
    </border>
    <border>
      <left/>
      <right style="thin">
        <color indexed="8"/>
      </right>
      <top style="dotted">
        <color indexed="8"/>
      </top>
      <bottom style="dotted">
        <color indexed="8"/>
      </bottom>
      <diagonal/>
    </border>
    <border>
      <left style="thin">
        <color indexed="8"/>
      </left>
      <right/>
      <top style="dotted">
        <color indexed="8"/>
      </top>
      <bottom style="thin">
        <color indexed="8"/>
      </bottom>
      <diagonal/>
    </border>
    <border>
      <left/>
      <right style="thin">
        <color indexed="8"/>
      </right>
      <top style="dotted">
        <color indexed="8"/>
      </top>
      <bottom style="thin">
        <color indexed="8"/>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top style="thin">
        <color indexed="64"/>
      </top>
      <bottom style="thin">
        <color indexed="8"/>
      </bottom>
      <diagonal/>
    </border>
    <border>
      <left style="double">
        <color indexed="8"/>
      </left>
      <right/>
      <top style="thin">
        <color indexed="9"/>
      </top>
      <bottom/>
      <diagonal/>
    </border>
    <border>
      <left/>
      <right style="double">
        <color indexed="8"/>
      </right>
      <top/>
      <bottom/>
      <diagonal/>
    </border>
    <border>
      <left/>
      <right style="thin">
        <color indexed="64"/>
      </right>
      <top style="double">
        <color indexed="8"/>
      </top>
      <bottom style="double">
        <color indexed="8"/>
      </bottom>
      <diagonal/>
    </border>
    <border>
      <left style="thin">
        <color indexed="64"/>
      </left>
      <right style="double">
        <color indexed="8"/>
      </right>
      <top style="double">
        <color indexed="8"/>
      </top>
      <bottom style="double">
        <color indexed="8"/>
      </bottom>
      <diagonal/>
    </border>
    <border>
      <left/>
      <right style="medium">
        <color indexed="64"/>
      </right>
      <top style="medium">
        <color indexed="64"/>
      </top>
      <bottom style="medium">
        <color indexed="64"/>
      </bottom>
      <diagonal/>
    </border>
    <border>
      <left style="thin">
        <color indexed="64"/>
      </left>
      <right style="double">
        <color indexed="8"/>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top/>
      <bottom style="double">
        <color indexed="8"/>
      </bottom>
      <diagonal/>
    </border>
    <border>
      <left style="double">
        <color indexed="8"/>
      </left>
      <right/>
      <top style="double">
        <color indexed="8"/>
      </top>
      <bottom style="thin">
        <color indexed="64"/>
      </bottom>
      <diagonal/>
    </border>
    <border>
      <left/>
      <right/>
      <top style="double">
        <color indexed="8"/>
      </top>
      <bottom style="thin">
        <color indexed="64"/>
      </bottom>
      <diagonal/>
    </border>
    <border>
      <left/>
      <right style="double">
        <color indexed="8"/>
      </right>
      <top style="double">
        <color indexed="8"/>
      </top>
      <bottom style="thin">
        <color indexed="64"/>
      </bottom>
      <diagonal/>
    </border>
    <border>
      <left/>
      <right style="thin">
        <color indexed="8"/>
      </right>
      <top/>
      <bottom style="dotted">
        <color indexed="8"/>
      </bottom>
      <diagonal/>
    </border>
    <border>
      <left/>
      <right style="thin">
        <color indexed="8"/>
      </right>
      <top style="dotted">
        <color indexed="8"/>
      </top>
      <bottom style="dashed">
        <color indexed="8"/>
      </bottom>
      <diagonal/>
    </border>
    <border>
      <left style="thin">
        <color auto="1"/>
      </left>
      <right/>
      <top/>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thin">
        <color indexed="8"/>
      </bottom>
      <diagonal/>
    </border>
    <border>
      <left/>
      <right/>
      <top/>
      <bottom style="thin">
        <color indexed="8"/>
      </bottom>
      <diagonal/>
    </border>
    <border>
      <left style="thin">
        <color indexed="8"/>
      </left>
      <right style="thin">
        <color indexed="8"/>
      </right>
      <top/>
      <bottom style="thin">
        <color indexed="64"/>
      </bottom>
      <diagonal/>
    </border>
    <border>
      <left/>
      <right style="thin">
        <color indexed="64"/>
      </right>
      <top style="thin">
        <color indexed="8"/>
      </top>
      <bottom style="dotted">
        <color indexed="8"/>
      </bottom>
      <diagonal/>
    </border>
    <border>
      <left/>
      <right style="thin">
        <color indexed="64"/>
      </right>
      <top style="dotted">
        <color indexed="8"/>
      </top>
      <bottom style="dotted">
        <color indexed="8"/>
      </bottom>
      <diagonal/>
    </border>
    <border>
      <left style="double">
        <color indexed="8"/>
      </left>
      <right style="thin">
        <color indexed="64"/>
      </right>
      <top style="medium">
        <color indexed="8"/>
      </top>
      <bottom style="medium">
        <color indexed="8"/>
      </bottom>
      <diagonal/>
    </border>
    <border>
      <left/>
      <right/>
      <top style="dotted">
        <color indexed="8"/>
      </top>
      <bottom style="dotted">
        <color indexed="8"/>
      </bottom>
      <diagonal/>
    </border>
    <border>
      <left style="thin">
        <color indexed="64"/>
      </left>
      <right/>
      <top style="dotted">
        <color indexed="8"/>
      </top>
      <bottom style="dotted">
        <color indexed="8"/>
      </bottom>
      <diagonal/>
    </border>
    <border>
      <left style="thin">
        <color indexed="64"/>
      </left>
      <right/>
      <top style="dotted">
        <color indexed="9"/>
      </top>
      <bottom style="dotted">
        <color indexed="8"/>
      </bottom>
      <diagonal/>
    </border>
    <border>
      <left/>
      <right/>
      <top style="dotted">
        <color indexed="9"/>
      </top>
      <bottom style="dotted">
        <color indexed="8"/>
      </bottom>
      <diagonal/>
    </border>
    <border>
      <left style="thin">
        <color indexed="8"/>
      </left>
      <right style="thin">
        <color indexed="8"/>
      </right>
      <top/>
      <bottom style="thin">
        <color indexed="8"/>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medium">
        <color indexed="8"/>
      </top>
      <bottom style="double">
        <color indexed="8"/>
      </bottom>
      <diagonal/>
    </border>
    <border>
      <left style="thin">
        <color indexed="64"/>
      </left>
      <right style="thin">
        <color indexed="64"/>
      </right>
      <top style="thin">
        <color indexed="8"/>
      </top>
      <bottom style="medium">
        <color indexed="8"/>
      </bottom>
      <diagonal/>
    </border>
    <border>
      <left style="thin">
        <color indexed="8"/>
      </left>
      <right style="thin">
        <color indexed="64"/>
      </right>
      <top style="medium">
        <color indexed="8"/>
      </top>
      <bottom style="double">
        <color indexed="8"/>
      </bottom>
      <diagonal/>
    </border>
    <border>
      <left style="thin">
        <color indexed="8"/>
      </left>
      <right/>
      <top style="thin">
        <color indexed="64"/>
      </top>
      <bottom style="dotted">
        <color indexed="8"/>
      </bottom>
      <diagonal/>
    </border>
    <border>
      <left/>
      <right/>
      <top style="thin">
        <color indexed="64"/>
      </top>
      <bottom style="dotted">
        <color indexed="8"/>
      </bottom>
      <diagonal/>
    </border>
    <border>
      <left/>
      <right style="thin">
        <color indexed="64"/>
      </right>
      <top style="thin">
        <color indexed="64"/>
      </top>
      <bottom style="dotted">
        <color indexed="8"/>
      </bottom>
      <diagonal/>
    </border>
    <border>
      <left style="thin">
        <color indexed="64"/>
      </left>
      <right/>
      <top style="thin">
        <color indexed="64"/>
      </top>
      <bottom style="dotted">
        <color indexed="8"/>
      </bottom>
      <diagonal/>
    </border>
    <border>
      <left style="thin">
        <color auto="1"/>
      </left>
      <right style="thin">
        <color auto="1"/>
      </right>
      <top style="thin">
        <color auto="1"/>
      </top>
      <bottom style="thin">
        <color auto="1"/>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double">
        <color indexed="8"/>
      </top>
      <bottom style="thin">
        <color theme="0"/>
      </bottom>
      <diagonal/>
    </border>
    <border>
      <left style="thin">
        <color theme="0"/>
      </left>
      <right style="thin">
        <color theme="0"/>
      </right>
      <top style="double">
        <color indexed="8"/>
      </top>
      <bottom style="thin">
        <color theme="0"/>
      </bottom>
      <diagonal/>
    </border>
    <border>
      <left style="thin">
        <color indexed="8"/>
      </left>
      <right style="thin">
        <color indexed="8"/>
      </right>
      <top style="thin">
        <color theme="0"/>
      </top>
      <bottom style="thin">
        <color theme="0"/>
      </bottom>
      <diagonal/>
    </border>
    <border>
      <left style="thin">
        <color indexed="8"/>
      </left>
      <right/>
      <top/>
      <bottom style="thin">
        <color theme="0"/>
      </bottom>
      <diagonal/>
    </border>
    <border>
      <left style="thin">
        <color indexed="8"/>
      </left>
      <right/>
      <top style="thin">
        <color theme="0"/>
      </top>
      <bottom style="thin">
        <color theme="0"/>
      </bottom>
      <diagonal/>
    </border>
    <border>
      <left style="thin">
        <color indexed="8"/>
      </left>
      <right/>
      <top style="thin">
        <color theme="0"/>
      </top>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right/>
      <top style="thin">
        <color theme="0"/>
      </top>
      <bottom style="thin">
        <color theme="0"/>
      </bottom>
      <diagonal/>
    </border>
    <border>
      <left/>
      <right style="thin">
        <color theme="0"/>
      </right>
      <top/>
      <bottom/>
      <diagonal/>
    </border>
    <border>
      <left/>
      <right/>
      <top/>
      <bottom style="thin">
        <color theme="0"/>
      </bottom>
      <diagonal/>
    </border>
    <border>
      <left/>
      <right style="thin">
        <color indexed="64"/>
      </right>
      <top style="thin">
        <color auto="1"/>
      </top>
      <bottom style="thin">
        <color indexed="64"/>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theme="0"/>
      </top>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top style="thin">
        <color indexed="8"/>
      </top>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64"/>
      </bottom>
      <diagonal/>
    </border>
    <border>
      <left style="thin">
        <color indexed="8"/>
      </left>
      <right style="thin">
        <color indexed="8"/>
      </right>
      <top style="thin">
        <color indexed="8"/>
      </top>
      <bottom style="thin">
        <color theme="0"/>
      </bottom>
      <diagonal/>
    </border>
    <border>
      <left style="thin">
        <color indexed="8"/>
      </left>
      <right style="thin">
        <color indexed="8"/>
      </right>
      <top/>
      <bottom style="thin">
        <color theme="0"/>
      </bottom>
      <diagonal/>
    </border>
    <border>
      <left style="thin">
        <color indexed="64"/>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theme="0"/>
      </left>
      <right style="thin">
        <color theme="0"/>
      </right>
      <top/>
      <bottom/>
      <diagonal/>
    </border>
    <border>
      <left style="thin">
        <color indexed="8"/>
      </left>
      <right/>
      <top style="thin">
        <color indexed="8"/>
      </top>
      <bottom style="dotted">
        <color indexed="8"/>
      </bottom>
      <diagonal/>
    </border>
    <border>
      <left/>
      <right style="thin">
        <color indexed="8"/>
      </right>
      <top style="thin">
        <color indexed="8"/>
      </top>
      <bottom style="dotted">
        <color indexed="8"/>
      </bottom>
      <diagonal/>
    </border>
    <border>
      <left/>
      <right/>
      <top style="thin">
        <color indexed="64"/>
      </top>
      <bottom/>
      <diagonal/>
    </border>
    <border>
      <left style="thin">
        <color indexed="8"/>
      </left>
      <right/>
      <top style="thin">
        <color indexed="8"/>
      </top>
      <bottom style="double">
        <color indexed="64"/>
      </bottom>
      <diagonal/>
    </border>
    <border>
      <left style="thin">
        <color indexed="64"/>
      </left>
      <right style="thin">
        <color indexed="64"/>
      </right>
      <top style="thin">
        <color indexed="64"/>
      </top>
      <bottom/>
      <diagonal/>
    </border>
    <border>
      <left/>
      <right/>
      <top style="thin">
        <color indexed="8"/>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style="thin">
        <color indexed="8"/>
      </top>
      <bottom style="medium">
        <color indexed="8"/>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double">
        <color indexed="64"/>
      </right>
      <top style="thin">
        <color indexed="64"/>
      </top>
      <bottom style="thin">
        <color indexed="64"/>
      </bottom>
      <diagonal/>
    </border>
    <border>
      <left/>
      <right style="double">
        <color indexed="8"/>
      </right>
      <top style="thin">
        <color indexed="64"/>
      </top>
      <bottom style="thin">
        <color indexed="64"/>
      </bottom>
      <diagonal/>
    </border>
    <border>
      <left style="thin">
        <color indexed="8"/>
      </left>
      <right/>
      <top style="dashed">
        <color indexed="8"/>
      </top>
      <bottom style="dotted">
        <color indexed="8"/>
      </bottom>
      <diagonal/>
    </border>
    <border>
      <left/>
      <right style="thin">
        <color indexed="8"/>
      </right>
      <top style="dashed">
        <color indexed="8"/>
      </top>
      <bottom style="dotted">
        <color indexed="8"/>
      </bottom>
      <diagonal/>
    </border>
    <border>
      <left/>
      <right style="thin">
        <color indexed="8"/>
      </right>
      <top style="dotted">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64"/>
      </top>
      <bottom style="dotted">
        <color indexed="64"/>
      </bottom>
      <diagonal/>
    </border>
    <border>
      <left/>
      <right/>
      <top style="thin">
        <color theme="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right style="thin">
        <color auto="1"/>
      </right>
      <top/>
      <bottom/>
      <diagonal/>
    </border>
    <border>
      <left style="thin">
        <color indexed="64"/>
      </left>
      <right style="thin">
        <color indexed="64"/>
      </right>
      <top style="thin">
        <color indexed="8"/>
      </top>
      <bottom style="thin">
        <color indexed="64"/>
      </bottom>
      <diagonal/>
    </border>
    <border>
      <left/>
      <right style="thin">
        <color indexed="64"/>
      </right>
      <top style="thin">
        <color auto="1"/>
      </top>
      <bottom style="thin">
        <color indexed="64"/>
      </bottom>
      <diagonal/>
    </border>
    <border>
      <left/>
      <right style="double">
        <color indexed="8"/>
      </right>
      <top style="thin">
        <color indexed="8"/>
      </top>
      <bottom/>
      <diagonal/>
    </border>
    <border>
      <left style="double">
        <color indexed="8"/>
      </left>
      <right/>
      <top style="thin">
        <color indexed="8"/>
      </top>
      <bottom/>
      <diagonal/>
    </border>
    <border>
      <left/>
      <right/>
      <top/>
      <bottom style="thin">
        <color auto="1"/>
      </bottom>
      <diagonal/>
    </border>
    <border>
      <left/>
      <right style="double">
        <color indexed="8"/>
      </right>
      <top/>
      <bottom style="thin">
        <color indexed="8"/>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double">
        <color auto="1"/>
      </left>
      <right/>
      <top/>
      <bottom style="thin">
        <color auto="1"/>
      </bottom>
      <diagonal/>
    </border>
    <border>
      <left/>
      <right style="double">
        <color indexed="64"/>
      </right>
      <top/>
      <bottom style="thin">
        <color indexed="64"/>
      </bottom>
      <diagonal/>
    </border>
    <border>
      <left style="double">
        <color indexed="8"/>
      </left>
      <right style="thin">
        <color indexed="64"/>
      </right>
      <top style="medium">
        <color indexed="8"/>
      </top>
      <bottom style="thin">
        <color indexed="64"/>
      </bottom>
      <diagonal/>
    </border>
    <border>
      <left style="double">
        <color indexed="64"/>
      </left>
      <right/>
      <top/>
      <bottom style="double">
        <color indexed="64"/>
      </bottom>
      <diagonal/>
    </border>
    <border>
      <left style="double">
        <color indexed="64"/>
      </left>
      <right/>
      <top/>
      <bottom/>
      <diagonal/>
    </border>
    <border>
      <left style="thin">
        <color indexed="64"/>
      </left>
      <right style="thin">
        <color indexed="64"/>
      </right>
      <top/>
      <bottom style="thin">
        <color indexed="64"/>
      </bottom>
      <diagonal/>
    </border>
    <border>
      <left/>
      <right/>
      <top/>
      <bottom style="thin">
        <color indexed="8"/>
      </bottom>
      <diagonal/>
    </border>
    <border>
      <left/>
      <right/>
      <top/>
      <bottom style="thin">
        <color indexed="64"/>
      </bottom>
      <diagonal/>
    </border>
    <border>
      <left/>
      <right style="thin">
        <color indexed="64"/>
      </right>
      <top style="thin">
        <color indexed="8"/>
      </top>
      <bottom/>
      <diagonal/>
    </border>
    <border>
      <left/>
      <right style="thin">
        <color indexed="64"/>
      </right>
      <top/>
      <bottom style="thin">
        <color indexed="64"/>
      </bottom>
      <diagonal/>
    </border>
    <border>
      <left style="thin">
        <color indexed="64"/>
      </left>
      <right style="thin">
        <color indexed="64"/>
      </right>
      <top style="thin">
        <color indexed="8"/>
      </top>
      <bottom style="thin">
        <color indexed="8"/>
      </bottom>
      <diagonal/>
    </border>
    <border>
      <left style="thin">
        <color indexed="8"/>
      </left>
      <right style="thin">
        <color indexed="8"/>
      </right>
      <top/>
      <bottom style="thin">
        <color indexed="8"/>
      </bottom>
      <diagonal/>
    </border>
    <border>
      <left style="double">
        <color indexed="8"/>
      </left>
      <right/>
      <top style="medium">
        <color indexed="64"/>
      </top>
      <bottom style="medium">
        <color indexed="64"/>
      </bottom>
      <diagonal/>
    </border>
    <border>
      <left style="thin">
        <color indexed="8"/>
      </left>
      <right style="thin">
        <color indexed="64"/>
      </right>
      <top style="thin">
        <color indexed="64"/>
      </top>
      <bottom style="double">
        <color indexed="64"/>
      </bottom>
      <diagonal/>
    </border>
    <border>
      <left style="thin">
        <color indexed="8"/>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style="thin">
        <color indexed="64"/>
      </right>
      <top/>
      <bottom style="thin">
        <color indexed="64"/>
      </bottom>
      <diagonal/>
    </border>
    <border>
      <left style="thin">
        <color indexed="8"/>
      </left>
      <right style="thin">
        <color indexed="64"/>
      </right>
      <top style="thin">
        <color indexed="64"/>
      </top>
      <bottom style="thin">
        <color indexed="64"/>
      </bottom>
      <diagonal/>
    </border>
    <border>
      <left/>
      <right style="thin">
        <color indexed="64"/>
      </right>
      <top style="thin">
        <color indexed="8"/>
      </top>
      <bottom style="thin">
        <color indexed="8"/>
      </bottom>
      <diagonal/>
    </border>
    <border>
      <left/>
      <right style="thin">
        <color indexed="8"/>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8"/>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8"/>
      </top>
      <bottom/>
      <diagonal/>
    </border>
    <border>
      <left style="medium">
        <color indexed="64"/>
      </left>
      <right style="thin">
        <color indexed="64"/>
      </right>
      <top/>
      <bottom/>
      <diagonal/>
    </border>
    <border>
      <left/>
      <right/>
      <top style="dotted">
        <color indexed="8"/>
      </top>
      <bottom style="dotted">
        <color indexed="64"/>
      </bottom>
      <diagonal/>
    </border>
    <border>
      <left style="medium">
        <color indexed="64"/>
      </left>
      <right/>
      <top/>
      <bottom style="dotted">
        <color indexed="8"/>
      </bottom>
      <diagonal/>
    </border>
    <border>
      <left style="thin">
        <color indexed="64"/>
      </left>
      <right style="thin">
        <color indexed="64"/>
      </right>
      <top style="dotted">
        <color indexed="64"/>
      </top>
      <bottom/>
      <diagonal/>
    </border>
    <border>
      <left/>
      <right style="thin">
        <color indexed="64"/>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64"/>
      </left>
      <right style="thin">
        <color indexed="8"/>
      </right>
      <top/>
      <bottom/>
      <diagonal/>
    </border>
    <border>
      <left style="thin">
        <color indexed="8"/>
      </left>
      <right style="thin">
        <color indexed="64"/>
      </right>
      <top style="double">
        <color indexed="8"/>
      </top>
      <bottom/>
      <diagonal/>
    </border>
    <border>
      <left style="thin">
        <color indexed="8"/>
      </left>
      <right style="thin">
        <color indexed="64"/>
      </right>
      <top style="thin">
        <color indexed="8"/>
      </top>
      <bottom/>
      <diagonal/>
    </border>
    <border>
      <left style="thin">
        <color indexed="8"/>
      </left>
      <right style="thin">
        <color indexed="64"/>
      </right>
      <top/>
      <bottom style="double">
        <color indexed="8"/>
      </bottom>
      <diagonal/>
    </border>
    <border>
      <left style="thin">
        <color indexed="64"/>
      </left>
      <right style="thin">
        <color indexed="8"/>
      </right>
      <top/>
      <bottom style="thin">
        <color indexed="8"/>
      </bottom>
      <diagonal/>
    </border>
    <border>
      <left style="thin">
        <color indexed="64"/>
      </left>
      <right style="thin">
        <color indexed="64"/>
      </right>
      <top/>
      <bottom style="double">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8"/>
      </top>
      <bottom/>
      <diagonal/>
    </border>
    <border>
      <left style="thin">
        <color indexed="64"/>
      </left>
      <right style="thin">
        <color indexed="64"/>
      </right>
      <top style="thin">
        <color indexed="8"/>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double">
        <color indexed="8"/>
      </top>
      <bottom/>
      <diagonal/>
    </border>
    <border>
      <left style="thin">
        <color indexed="64"/>
      </left>
      <right style="thin">
        <color indexed="64"/>
      </right>
      <top style="thin">
        <color indexed="8"/>
      </top>
      <bottom/>
      <diagonal/>
    </border>
    <border>
      <left style="thin">
        <color indexed="64"/>
      </left>
      <right style="thin">
        <color indexed="64"/>
      </right>
      <top style="medium">
        <color indexed="8"/>
      </top>
      <bottom style="double">
        <color indexed="8"/>
      </bottom>
      <diagonal/>
    </border>
    <border>
      <left/>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diagonal/>
    </border>
  </borders>
  <cellStyleXfs count="6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59" fillId="12"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9" borderId="0" applyNumberFormat="0" applyBorder="0" applyAlignment="0" applyProtection="0"/>
    <xf numFmtId="0" fontId="60" fillId="3" borderId="0" applyNumberFormat="0" applyBorder="0" applyAlignment="0" applyProtection="0"/>
    <xf numFmtId="0" fontId="61" fillId="20" borderId="1" applyNumberFormat="0" applyAlignment="0" applyProtection="0"/>
    <xf numFmtId="0" fontId="62" fillId="21" borderId="2" applyNumberFormat="0" applyAlignment="0" applyProtection="0"/>
    <xf numFmtId="43" fontId="3"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63" fillId="0" borderId="0" applyNumberFormat="0" applyFill="0" applyBorder="0" applyAlignment="0" applyProtection="0"/>
    <xf numFmtId="0" fontId="64" fillId="4"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7" borderId="1" applyNumberFormat="0" applyAlignment="0" applyProtection="0"/>
    <xf numFmtId="0" fontId="69" fillId="0" borderId="6" applyNumberFormat="0" applyFill="0" applyAlignment="0" applyProtection="0"/>
    <xf numFmtId="0" fontId="70" fillId="22" borderId="0" applyNumberFormat="0" applyBorder="0" applyAlignment="0" applyProtection="0"/>
    <xf numFmtId="0" fontId="3" fillId="0" borderId="0"/>
    <xf numFmtId="0" fontId="35" fillId="0" borderId="0"/>
    <xf numFmtId="0" fontId="3" fillId="0" borderId="0"/>
    <xf numFmtId="0" fontId="3" fillId="23" borderId="7" applyNumberFormat="0" applyFont="0" applyAlignment="0" applyProtection="0"/>
    <xf numFmtId="0" fontId="71" fillId="20" borderId="8" applyNumberFormat="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4" fontId="3"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3" fillId="23" borderId="7" applyNumberFormat="0" applyFont="0" applyAlignment="0" applyProtection="0"/>
    <xf numFmtId="43" fontId="3" fillId="0" borderId="0" applyFont="0" applyFill="0" applyBorder="0" applyAlignment="0" applyProtection="0"/>
    <xf numFmtId="0" fontId="106" fillId="0" borderId="0" applyNumberFormat="0" applyFill="0" applyBorder="0" applyAlignment="0" applyProtection="0">
      <alignment vertical="top"/>
      <protection locked="0"/>
    </xf>
    <xf numFmtId="165" fontId="113" fillId="0" borderId="0" applyFont="0" applyFill="0" applyBorder="0" applyAlignment="0" applyProtection="0"/>
    <xf numFmtId="165" fontId="3" fillId="0" borderId="0" applyFont="0" applyFill="0" applyBorder="0" applyAlignment="0" applyProtection="0"/>
    <xf numFmtId="43" fontId="35" fillId="0" borderId="0" applyFont="0" applyFill="0" applyBorder="0" applyAlignment="0" applyProtection="0"/>
    <xf numFmtId="0" fontId="3" fillId="23" borderId="7" applyNumberFormat="0" applyFont="0" applyAlignment="0" applyProtection="0"/>
    <xf numFmtId="43" fontId="3" fillId="0" borderId="0" applyFont="0" applyFill="0" applyBorder="0" applyAlignment="0" applyProtection="0"/>
    <xf numFmtId="0" fontId="69" fillId="0" borderId="6" applyNumberFormat="0" applyFill="0" applyAlignment="0" applyProtection="0"/>
    <xf numFmtId="0" fontId="1" fillId="0" borderId="0"/>
    <xf numFmtId="9" fontId="3" fillId="0" borderId="0" applyFont="0" applyFill="0" applyBorder="0" applyAlignment="0" applyProtection="0"/>
  </cellStyleXfs>
  <cellXfs count="3717">
    <xf numFmtId="0" fontId="0" fillId="0" borderId="0" xfId="0"/>
    <xf numFmtId="0" fontId="3" fillId="0" borderId="0" xfId="0" applyNumberFormat="1" applyFont="1" applyAlignment="1"/>
    <xf numFmtId="0" fontId="4" fillId="0" borderId="0" xfId="0" applyNumberFormat="1" applyFont="1" applyAlignment="1"/>
    <xf numFmtId="0" fontId="5" fillId="0" borderId="0" xfId="0" applyNumberFormat="1" applyFont="1" applyAlignment="1"/>
    <xf numFmtId="0" fontId="6" fillId="0" borderId="0" xfId="0" applyNumberFormat="1" applyFont="1" applyAlignment="1"/>
    <xf numFmtId="0" fontId="9" fillId="24" borderId="0" xfId="0" applyNumberFormat="1" applyFont="1" applyFill="1" applyAlignment="1"/>
    <xf numFmtId="0" fontId="10" fillId="25" borderId="0" xfId="0" applyNumberFormat="1" applyFont="1" applyFill="1" applyAlignment="1"/>
    <xf numFmtId="0" fontId="4" fillId="24" borderId="0" xfId="0" applyNumberFormat="1" applyFont="1" applyFill="1" applyAlignment="1"/>
    <xf numFmtId="0" fontId="9" fillId="24" borderId="0" xfId="0" applyNumberFormat="1" applyFont="1" applyFill="1" applyAlignment="1">
      <alignment horizontal="right"/>
    </xf>
    <xf numFmtId="0" fontId="10" fillId="25" borderId="0" xfId="0" applyNumberFormat="1" applyFont="1" applyFill="1" applyAlignment="1">
      <alignment horizontal="centerContinuous"/>
    </xf>
    <xf numFmtId="0" fontId="4" fillId="24" borderId="0" xfId="0" applyNumberFormat="1" applyFont="1" applyFill="1" applyAlignment="1">
      <alignment horizontal="centerContinuous"/>
    </xf>
    <xf numFmtId="0" fontId="4" fillId="25" borderId="0" xfId="0" applyNumberFormat="1" applyFont="1" applyFill="1" applyAlignment="1">
      <alignment horizontal="centerContinuous"/>
    </xf>
    <xf numFmtId="0" fontId="10" fillId="24" borderId="0" xfId="0" applyNumberFormat="1" applyFont="1" applyFill="1" applyAlignment="1"/>
    <xf numFmtId="0" fontId="5" fillId="25" borderId="0" xfId="0" applyNumberFormat="1" applyFont="1" applyFill="1" applyAlignment="1"/>
    <xf numFmtId="0" fontId="10" fillId="25" borderId="0" xfId="0" applyNumberFormat="1" applyFont="1" applyFill="1" applyAlignment="1">
      <alignment horizontal="left"/>
    </xf>
    <xf numFmtId="0" fontId="4" fillId="24" borderId="0" xfId="0" applyNumberFormat="1" applyFont="1" applyFill="1" applyAlignment="1">
      <alignment horizontal="left"/>
    </xf>
    <xf numFmtId="0" fontId="10" fillId="25" borderId="10" xfId="0" applyNumberFormat="1" applyFont="1" applyFill="1" applyBorder="1" applyAlignment="1"/>
    <xf numFmtId="0" fontId="10" fillId="25" borderId="0" xfId="0" applyNumberFormat="1" applyFont="1" applyFill="1" applyAlignment="1">
      <alignment horizontal="center"/>
    </xf>
    <xf numFmtId="0" fontId="11" fillId="25" borderId="0" xfId="0" applyNumberFormat="1" applyFont="1" applyFill="1" applyAlignment="1"/>
    <xf numFmtId="0" fontId="4" fillId="24" borderId="11" xfId="0" applyNumberFormat="1" applyFont="1" applyFill="1" applyBorder="1" applyAlignment="1"/>
    <xf numFmtId="0" fontId="10" fillId="25" borderId="0" xfId="0" applyNumberFormat="1" applyFont="1" applyFill="1" applyAlignment="1" applyProtection="1">
      <protection locked="0"/>
    </xf>
    <xf numFmtId="0" fontId="4" fillId="24" borderId="12" xfId="0" applyNumberFormat="1" applyFont="1" applyFill="1" applyBorder="1" applyAlignment="1"/>
    <xf numFmtId="0" fontId="5" fillId="24" borderId="0" xfId="0" applyNumberFormat="1" applyFont="1" applyFill="1" applyAlignment="1"/>
    <xf numFmtId="166" fontId="4" fillId="24" borderId="0" xfId="0" applyNumberFormat="1" applyFont="1" applyFill="1" applyAlignment="1" applyProtection="1">
      <protection hidden="1"/>
    </xf>
    <xf numFmtId="166" fontId="10" fillId="24" borderId="0" xfId="0" applyNumberFormat="1" applyFont="1" applyFill="1" applyAlignment="1" applyProtection="1">
      <protection hidden="1"/>
    </xf>
    <xf numFmtId="166" fontId="4" fillId="25" borderId="0" xfId="0" applyNumberFormat="1" applyFont="1" applyFill="1" applyAlignment="1" applyProtection="1">
      <protection hidden="1"/>
    </xf>
    <xf numFmtId="166" fontId="5" fillId="25" borderId="0" xfId="0" applyNumberFormat="1" applyFont="1" applyFill="1" applyAlignment="1" applyProtection="1">
      <protection hidden="1"/>
    </xf>
    <xf numFmtId="166" fontId="5" fillId="24" borderId="0" xfId="0" applyNumberFormat="1" applyFont="1" applyFill="1" applyAlignment="1" applyProtection="1">
      <protection hidden="1"/>
    </xf>
    <xf numFmtId="0" fontId="12" fillId="24" borderId="0" xfId="0" applyNumberFormat="1" applyFont="1" applyFill="1" applyAlignment="1">
      <alignment horizontal="center"/>
    </xf>
    <xf numFmtId="0" fontId="13" fillId="24" borderId="0" xfId="0" applyNumberFormat="1" applyFont="1" applyFill="1" applyAlignment="1">
      <alignment horizontal="center"/>
    </xf>
    <xf numFmtId="0" fontId="10" fillId="25" borderId="0" xfId="0" applyNumberFormat="1" applyFont="1" applyFill="1" applyAlignment="1">
      <alignment horizontal="centerContinuous" wrapText="1"/>
    </xf>
    <xf numFmtId="0" fontId="10" fillId="25" borderId="14" xfId="0" applyNumberFormat="1" applyFont="1" applyFill="1" applyBorder="1" applyAlignment="1"/>
    <xf numFmtId="0" fontId="9" fillId="25" borderId="0" xfId="0" applyNumberFormat="1" applyFont="1" applyFill="1" applyAlignment="1"/>
    <xf numFmtId="0" fontId="11" fillId="25" borderId="13" xfId="0" applyNumberFormat="1" applyFont="1" applyFill="1" applyBorder="1" applyAlignment="1"/>
    <xf numFmtId="0" fontId="11" fillId="25" borderId="14" xfId="0" applyNumberFormat="1" applyFont="1" applyFill="1" applyBorder="1" applyAlignment="1"/>
    <xf numFmtId="3" fontId="9" fillId="25" borderId="13" xfId="0" applyNumberFormat="1" applyFont="1" applyFill="1" applyBorder="1" applyAlignment="1"/>
    <xf numFmtId="0" fontId="9" fillId="24" borderId="14" xfId="0" applyNumberFormat="1" applyFont="1" applyFill="1" applyBorder="1" applyAlignment="1"/>
    <xf numFmtId="0" fontId="4" fillId="24" borderId="15" xfId="0" applyNumberFormat="1" applyFont="1" applyFill="1" applyBorder="1" applyAlignment="1"/>
    <xf numFmtId="3" fontId="14" fillId="26" borderId="0" xfId="0" applyNumberFormat="1" applyFont="1" applyFill="1" applyAlignment="1">
      <alignment horizontal="center"/>
    </xf>
    <xf numFmtId="0" fontId="7" fillId="25" borderId="0" xfId="0" applyNumberFormat="1" applyFont="1" applyFill="1" applyAlignment="1"/>
    <xf numFmtId="0" fontId="4" fillId="25" borderId="0" xfId="0" applyNumberFormat="1" applyFont="1" applyFill="1" applyAlignment="1"/>
    <xf numFmtId="3" fontId="11" fillId="25" borderId="15" xfId="0" applyNumberFormat="1" applyFont="1" applyFill="1" applyBorder="1" applyAlignment="1"/>
    <xf numFmtId="0" fontId="5" fillId="24" borderId="0" xfId="0" applyNumberFormat="1" applyFont="1" applyFill="1" applyAlignment="1">
      <alignment horizontal="center"/>
    </xf>
    <xf numFmtId="0" fontId="10" fillId="25" borderId="13" xfId="0" applyNumberFormat="1" applyFont="1" applyFill="1" applyBorder="1" applyAlignment="1"/>
    <xf numFmtId="0" fontId="4" fillId="24" borderId="14" xfId="0" applyNumberFormat="1" applyFont="1" applyFill="1" applyBorder="1" applyAlignment="1"/>
    <xf numFmtId="0" fontId="10" fillId="25" borderId="13" xfId="0" applyNumberFormat="1" applyFont="1" applyFill="1" applyBorder="1" applyAlignment="1">
      <alignment horizontal="centerContinuous"/>
    </xf>
    <xf numFmtId="3" fontId="11" fillId="25" borderId="13" xfId="0" applyNumberFormat="1" applyFont="1" applyFill="1" applyBorder="1" applyAlignment="1">
      <alignment horizontal="right"/>
    </xf>
    <xf numFmtId="0" fontId="5" fillId="25" borderId="0" xfId="0" applyNumberFormat="1" applyFont="1" applyFill="1" applyAlignment="1">
      <alignment horizontal="center"/>
    </xf>
    <xf numFmtId="0" fontId="9" fillId="25" borderId="16" xfId="0" applyNumberFormat="1" applyFont="1" applyFill="1" applyBorder="1" applyAlignment="1" applyProtection="1">
      <protection locked="0"/>
    </xf>
    <xf numFmtId="0" fontId="10" fillId="25" borderId="16" xfId="0" applyNumberFormat="1" applyFont="1" applyFill="1" applyBorder="1" applyAlignment="1" applyProtection="1">
      <protection locked="0"/>
    </xf>
    <xf numFmtId="0" fontId="10" fillId="27" borderId="13" xfId="0" applyNumberFormat="1" applyFont="1" applyFill="1" applyBorder="1" applyAlignment="1"/>
    <xf numFmtId="0" fontId="10" fillId="25" borderId="15" xfId="0" applyNumberFormat="1" applyFont="1" applyFill="1" applyBorder="1" applyAlignment="1"/>
    <xf numFmtId="3" fontId="4" fillId="24" borderId="0" xfId="0" applyNumberFormat="1" applyFont="1" applyFill="1" applyAlignment="1"/>
    <xf numFmtId="0" fontId="11" fillId="25" borderId="16" xfId="0" applyNumberFormat="1" applyFont="1" applyFill="1" applyBorder="1" applyAlignment="1" applyProtection="1">
      <protection locked="0"/>
    </xf>
    <xf numFmtId="0" fontId="11" fillId="27" borderId="13" xfId="0" applyNumberFormat="1" applyFont="1" applyFill="1" applyBorder="1" applyAlignment="1"/>
    <xf numFmtId="3" fontId="10" fillId="27" borderId="13" xfId="0" applyNumberFormat="1" applyFont="1" applyFill="1" applyBorder="1" applyAlignment="1">
      <alignment horizontal="right"/>
    </xf>
    <xf numFmtId="0" fontId="7" fillId="25" borderId="15" xfId="0" applyNumberFormat="1" applyFont="1" applyFill="1" applyBorder="1" applyAlignment="1"/>
    <xf numFmtId="0" fontId="12" fillId="25" borderId="0" xfId="0" applyNumberFormat="1" applyFont="1" applyFill="1" applyAlignment="1">
      <alignment horizontal="center"/>
    </xf>
    <xf numFmtId="0" fontId="13" fillId="25" borderId="0" xfId="0" applyNumberFormat="1" applyFont="1" applyFill="1" applyAlignment="1">
      <alignment horizontal="center"/>
    </xf>
    <xf numFmtId="0" fontId="15" fillId="25" borderId="0" xfId="0" applyNumberFormat="1" applyFont="1" applyFill="1" applyAlignment="1">
      <alignment horizontal="center"/>
    </xf>
    <xf numFmtId="0" fontId="4" fillId="24" borderId="10" xfId="0" applyNumberFormat="1" applyFont="1" applyFill="1" applyBorder="1" applyAlignment="1"/>
    <xf numFmtId="0" fontId="4" fillId="24" borderId="0" xfId="0" applyNumberFormat="1" applyFont="1" applyFill="1" applyAlignment="1" applyProtection="1">
      <protection locked="0"/>
    </xf>
    <xf numFmtId="3" fontId="10" fillId="25" borderId="14" xfId="0" applyNumberFormat="1" applyFont="1" applyFill="1" applyBorder="1" applyAlignment="1"/>
    <xf numFmtId="0" fontId="4" fillId="25" borderId="0" xfId="0" applyNumberFormat="1" applyFont="1" applyFill="1" applyAlignment="1">
      <alignment horizontal="center"/>
    </xf>
    <xf numFmtId="0" fontId="10" fillId="25" borderId="12" xfId="0" applyNumberFormat="1" applyFont="1" applyFill="1" applyBorder="1" applyAlignment="1"/>
    <xf numFmtId="0" fontId="7" fillId="24" borderId="0" xfId="0" applyNumberFormat="1" applyFont="1" applyFill="1" applyAlignment="1"/>
    <xf numFmtId="0" fontId="8" fillId="25" borderId="0" xfId="0" applyNumberFormat="1" applyFont="1" applyFill="1" applyAlignment="1"/>
    <xf numFmtId="0" fontId="5" fillId="24" borderId="14" xfId="0" applyNumberFormat="1" applyFont="1" applyFill="1" applyBorder="1" applyAlignment="1"/>
    <xf numFmtId="0" fontId="5" fillId="24" borderId="15" xfId="0" applyNumberFormat="1" applyFont="1" applyFill="1" applyBorder="1" applyAlignment="1"/>
    <xf numFmtId="0" fontId="4" fillId="24" borderId="0" xfId="0" applyNumberFormat="1" applyFont="1" applyFill="1" applyAlignment="1">
      <alignment horizontal="center"/>
    </xf>
    <xf numFmtId="0" fontId="5" fillId="24" borderId="12" xfId="0" applyNumberFormat="1" applyFont="1" applyFill="1" applyBorder="1" applyAlignment="1"/>
    <xf numFmtId="0" fontId="4" fillId="0" borderId="0" xfId="0" applyNumberFormat="1" applyFont="1" applyAlignment="1">
      <alignment horizontal="centerContinuous"/>
    </xf>
    <xf numFmtId="0" fontId="4" fillId="0" borderId="14" xfId="0" applyNumberFormat="1" applyFont="1" applyBorder="1" applyAlignment="1"/>
    <xf numFmtId="3" fontId="9" fillId="0" borderId="13" xfId="0" applyNumberFormat="1" applyFont="1" applyBorder="1" applyAlignment="1" applyProtection="1">
      <alignment horizontal="right"/>
      <protection locked="0"/>
    </xf>
    <xf numFmtId="0" fontId="10" fillId="24" borderId="0" xfId="0" applyNumberFormat="1" applyFont="1" applyFill="1" applyAlignment="1">
      <alignment horizontal="center"/>
    </xf>
    <xf numFmtId="0" fontId="9" fillId="0" borderId="14" xfId="0" applyNumberFormat="1" applyFont="1" applyBorder="1" applyAlignment="1"/>
    <xf numFmtId="0" fontId="9" fillId="24" borderId="0" xfId="0" applyNumberFormat="1" applyFont="1" applyFill="1" applyAlignment="1">
      <alignment horizontal="left"/>
    </xf>
    <xf numFmtId="0" fontId="4" fillId="0" borderId="13" xfId="0" applyNumberFormat="1" applyFont="1" applyBorder="1" applyAlignment="1"/>
    <xf numFmtId="0" fontId="9" fillId="24" borderId="13" xfId="0" applyNumberFormat="1" applyFont="1" applyFill="1" applyBorder="1" applyAlignment="1"/>
    <xf numFmtId="0" fontId="17" fillId="24" borderId="0" xfId="0" applyNumberFormat="1" applyFont="1" applyFill="1" applyAlignment="1"/>
    <xf numFmtId="0" fontId="7" fillId="25" borderId="0" xfId="0" applyNumberFormat="1" applyFont="1" applyFill="1" applyAlignment="1">
      <alignment horizontal="centerContinuous" vertical="center"/>
    </xf>
    <xf numFmtId="3" fontId="9" fillId="25" borderId="13" xfId="0" applyNumberFormat="1" applyFont="1" applyFill="1" applyBorder="1" applyAlignment="1" applyProtection="1">
      <alignment horizontal="right"/>
      <protection locked="0"/>
    </xf>
    <xf numFmtId="0" fontId="9" fillId="25" borderId="0" xfId="0" applyNumberFormat="1" applyFont="1" applyFill="1" applyAlignment="1">
      <alignment horizontal="centerContinuous" vertical="center"/>
    </xf>
    <xf numFmtId="0" fontId="10" fillId="25" borderId="0" xfId="0" applyNumberFormat="1" applyFont="1" applyFill="1" applyAlignment="1">
      <alignment horizontal="center" vertical="center"/>
    </xf>
    <xf numFmtId="0" fontId="11" fillId="24" borderId="0" xfId="0" applyNumberFormat="1" applyFont="1" applyFill="1" applyAlignment="1"/>
    <xf numFmtId="0" fontId="9" fillId="25" borderId="0" xfId="0" applyNumberFormat="1" applyFont="1" applyFill="1" applyAlignment="1" applyProtection="1">
      <protection locked="0"/>
    </xf>
    <xf numFmtId="0" fontId="10" fillId="25" borderId="10" xfId="0" applyNumberFormat="1" applyFont="1" applyFill="1" applyBorder="1" applyAlignment="1" applyProtection="1">
      <protection locked="0"/>
    </xf>
    <xf numFmtId="0" fontId="9" fillId="25" borderId="10" xfId="0" applyNumberFormat="1" applyFont="1" applyFill="1" applyBorder="1" applyAlignment="1" applyProtection="1">
      <protection locked="0"/>
    </xf>
    <xf numFmtId="0" fontId="10" fillId="25" borderId="0" xfId="0" applyNumberFormat="1" applyFont="1" applyFill="1" applyAlignment="1">
      <alignment horizontal="right"/>
    </xf>
    <xf numFmtId="3" fontId="11" fillId="25" borderId="15" xfId="0" applyNumberFormat="1" applyFont="1" applyFill="1" applyBorder="1" applyAlignment="1" applyProtection="1">
      <protection locked="0"/>
    </xf>
    <xf numFmtId="3" fontId="9" fillId="25" borderId="15" xfId="0" applyNumberFormat="1" applyFont="1" applyFill="1" applyBorder="1" applyAlignment="1" applyProtection="1">
      <protection locked="0"/>
    </xf>
    <xf numFmtId="3" fontId="9" fillId="25" borderId="15" xfId="0" applyNumberFormat="1" applyFont="1" applyFill="1" applyBorder="1" applyAlignment="1"/>
    <xf numFmtId="0" fontId="5" fillId="24" borderId="0" xfId="0" applyNumberFormat="1" applyFont="1" applyFill="1" applyAlignment="1">
      <alignment horizontal="left"/>
    </xf>
    <xf numFmtId="3" fontId="9" fillId="25" borderId="13" xfId="0" applyNumberFormat="1" applyFont="1" applyFill="1" applyBorder="1" applyAlignment="1" applyProtection="1">
      <alignment horizontal="centerContinuous"/>
      <protection locked="0"/>
    </xf>
    <xf numFmtId="0" fontId="5" fillId="24" borderId="0" xfId="0" applyNumberFormat="1" applyFont="1" applyFill="1" applyAlignment="1">
      <alignment horizontal="centerContinuous"/>
    </xf>
    <xf numFmtId="0" fontId="7" fillId="25" borderId="13" xfId="0" applyNumberFormat="1" applyFont="1" applyFill="1" applyBorder="1" applyAlignment="1">
      <alignment horizontal="left" vertical="center"/>
    </xf>
    <xf numFmtId="0" fontId="4" fillId="25" borderId="14" xfId="0" applyNumberFormat="1" applyFont="1" applyFill="1" applyBorder="1" applyAlignment="1"/>
    <xf numFmtId="0" fontId="11" fillId="25" borderId="13" xfId="0" applyNumberFormat="1" applyFont="1" applyFill="1" applyBorder="1" applyAlignment="1">
      <alignment horizontal="centerContinuous" vertical="center"/>
    </xf>
    <xf numFmtId="0" fontId="10" fillId="25" borderId="15" xfId="0" applyNumberFormat="1" applyFont="1" applyFill="1" applyBorder="1" applyAlignment="1">
      <alignment horizontal="centerContinuous"/>
    </xf>
    <xf numFmtId="0" fontId="4" fillId="24" borderId="15" xfId="0" applyNumberFormat="1" applyFont="1" applyFill="1" applyBorder="1" applyAlignment="1">
      <alignment horizontal="centerContinuous" vertical="center"/>
    </xf>
    <xf numFmtId="0" fontId="4" fillId="24" borderId="15" xfId="0" applyNumberFormat="1" applyFont="1" applyFill="1" applyBorder="1" applyAlignment="1">
      <alignment horizontal="centerContinuous"/>
    </xf>
    <xf numFmtId="0" fontId="10" fillId="29" borderId="15" xfId="0" applyNumberFormat="1" applyFont="1" applyFill="1" applyBorder="1" applyAlignment="1">
      <alignment horizontal="centerContinuous"/>
    </xf>
    <xf numFmtId="0" fontId="10" fillId="27" borderId="13" xfId="0" applyNumberFormat="1" applyFont="1" applyFill="1" applyBorder="1" applyAlignment="1">
      <alignment horizontal="center"/>
    </xf>
    <xf numFmtId="0" fontId="10" fillId="25" borderId="15" xfId="0" applyNumberFormat="1" applyFont="1" applyFill="1" applyBorder="1" applyAlignment="1">
      <alignment horizontal="centerContinuous" vertical="center"/>
    </xf>
    <xf numFmtId="0" fontId="5" fillId="24" borderId="15" xfId="0" applyNumberFormat="1" applyFont="1" applyFill="1" applyBorder="1" applyAlignment="1">
      <alignment horizontal="centerContinuous"/>
    </xf>
    <xf numFmtId="0" fontId="10" fillId="25" borderId="14" xfId="0" applyNumberFormat="1" applyFont="1" applyFill="1" applyBorder="1" applyAlignment="1">
      <alignment horizontal="center"/>
    </xf>
    <xf numFmtId="0" fontId="10" fillId="25" borderId="13" xfId="0" applyNumberFormat="1" applyFont="1" applyFill="1" applyBorder="1" applyAlignment="1">
      <alignment horizontal="center" vertical="center" wrapText="1"/>
    </xf>
    <xf numFmtId="0" fontId="17" fillId="25" borderId="14" xfId="0" applyNumberFormat="1" applyFont="1" applyFill="1" applyBorder="1" applyAlignment="1"/>
    <xf numFmtId="3" fontId="10" fillId="27" borderId="13" xfId="0" applyNumberFormat="1" applyFont="1" applyFill="1" applyBorder="1" applyAlignment="1">
      <alignment horizontal="centerContinuous"/>
    </xf>
    <xf numFmtId="0" fontId="4" fillId="20" borderId="14" xfId="0" applyNumberFormat="1" applyFont="1" applyFill="1" applyBorder="1" applyAlignment="1"/>
    <xf numFmtId="3" fontId="5" fillId="25" borderId="13" xfId="0" applyNumberFormat="1" applyFont="1" applyFill="1" applyBorder="1" applyAlignment="1" applyProtection="1">
      <alignment horizontal="right"/>
      <protection locked="0"/>
    </xf>
    <xf numFmtId="3" fontId="5" fillId="25" borderId="13" xfId="0" applyNumberFormat="1" applyFont="1" applyFill="1" applyBorder="1" applyAlignment="1"/>
    <xf numFmtId="3" fontId="5" fillId="25" borderId="13" xfId="0" applyNumberFormat="1" applyFont="1" applyFill="1" applyBorder="1" applyAlignment="1">
      <alignment horizontal="right"/>
    </xf>
    <xf numFmtId="3" fontId="5" fillId="25" borderId="13" xfId="0" applyNumberFormat="1" applyFont="1" applyFill="1" applyBorder="1" applyAlignment="1" applyProtection="1">
      <alignment horizontal="centerContinuous"/>
      <protection locked="0"/>
    </xf>
    <xf numFmtId="3" fontId="5" fillId="24" borderId="13" xfId="0" applyNumberFormat="1" applyFont="1" applyFill="1" applyBorder="1" applyAlignment="1" applyProtection="1">
      <alignment horizontal="right"/>
      <protection locked="0"/>
    </xf>
    <xf numFmtId="0" fontId="16" fillId="24" borderId="14" xfId="0" applyNumberFormat="1" applyFont="1" applyFill="1" applyBorder="1" applyAlignment="1"/>
    <xf numFmtId="0" fontId="11" fillId="25" borderId="0" xfId="0" applyNumberFormat="1" applyFont="1" applyFill="1" applyAlignment="1">
      <alignment horizontal="left"/>
    </xf>
    <xf numFmtId="3" fontId="10" fillId="30" borderId="13" xfId="0" applyNumberFormat="1" applyFont="1" applyFill="1" applyBorder="1" applyAlignment="1" applyProtection="1">
      <alignment horizontal="right"/>
      <protection locked="0"/>
    </xf>
    <xf numFmtId="0" fontId="16" fillId="27" borderId="14" xfId="0" applyNumberFormat="1" applyFont="1" applyFill="1" applyBorder="1" applyAlignment="1"/>
    <xf numFmtId="0" fontId="16" fillId="20" borderId="14" xfId="0" applyNumberFormat="1" applyFont="1" applyFill="1" applyBorder="1" applyAlignment="1"/>
    <xf numFmtId="0" fontId="16" fillId="25" borderId="14" xfId="0" applyNumberFormat="1" applyFont="1" applyFill="1" applyBorder="1" applyAlignment="1"/>
    <xf numFmtId="0" fontId="16" fillId="25" borderId="0" xfId="0" applyNumberFormat="1" applyFont="1" applyFill="1" applyAlignment="1"/>
    <xf numFmtId="0" fontId="16" fillId="24" borderId="0" xfId="0" applyNumberFormat="1" applyFont="1" applyFill="1" applyAlignment="1"/>
    <xf numFmtId="0" fontId="9" fillId="25" borderId="0" xfId="0" applyNumberFormat="1" applyFont="1" applyFill="1" applyAlignment="1">
      <alignment horizontal="left"/>
    </xf>
    <xf numFmtId="0" fontId="5" fillId="20" borderId="14" xfId="0" applyNumberFormat="1" applyFont="1" applyFill="1" applyBorder="1" applyAlignment="1"/>
    <xf numFmtId="0" fontId="5" fillId="27" borderId="14" xfId="0" applyNumberFormat="1" applyFont="1" applyFill="1" applyBorder="1" applyAlignment="1"/>
    <xf numFmtId="0" fontId="10" fillId="27" borderId="14" xfId="0" applyNumberFormat="1" applyFont="1" applyFill="1" applyBorder="1" applyAlignment="1"/>
    <xf numFmtId="3" fontId="14" fillId="25" borderId="14" xfId="0" applyNumberFormat="1" applyFont="1" applyFill="1" applyBorder="1" applyAlignment="1">
      <alignment horizontal="center"/>
    </xf>
    <xf numFmtId="0" fontId="4" fillId="24" borderId="14" xfId="0" applyNumberFormat="1" applyFont="1" applyFill="1" applyBorder="1" applyAlignment="1" applyProtection="1">
      <protection locked="0"/>
    </xf>
    <xf numFmtId="0" fontId="11" fillId="25" borderId="10" xfId="0" applyNumberFormat="1" applyFont="1" applyFill="1" applyBorder="1" applyAlignment="1"/>
    <xf numFmtId="0" fontId="10" fillId="27" borderId="15" xfId="0" applyNumberFormat="1" applyFont="1" applyFill="1" applyBorder="1" applyAlignment="1"/>
    <xf numFmtId="0" fontId="4" fillId="20" borderId="15" xfId="0" applyNumberFormat="1" applyFont="1" applyFill="1" applyBorder="1" applyAlignment="1"/>
    <xf numFmtId="3" fontId="10" fillId="27" borderId="14" xfId="0" applyNumberFormat="1" applyFont="1" applyFill="1" applyBorder="1" applyAlignment="1">
      <alignment horizontal="centerContinuous"/>
    </xf>
    <xf numFmtId="3" fontId="5" fillId="25" borderId="13" xfId="0" applyNumberFormat="1" applyFont="1" applyFill="1" applyBorder="1" applyAlignment="1" applyProtection="1">
      <protection locked="0"/>
    </xf>
    <xf numFmtId="0" fontId="5" fillId="25" borderId="14" xfId="0" applyNumberFormat="1" applyFont="1" applyFill="1" applyBorder="1" applyAlignment="1">
      <alignment horizontal="center"/>
    </xf>
    <xf numFmtId="0" fontId="17" fillId="25" borderId="13" xfId="0" applyNumberFormat="1" applyFont="1" applyFill="1" applyBorder="1" applyAlignment="1"/>
    <xf numFmtId="0" fontId="9" fillId="25" borderId="0" xfId="0" applyNumberFormat="1" applyFont="1" applyFill="1" applyAlignment="1" applyProtection="1">
      <alignment vertical="center"/>
      <protection locked="0"/>
    </xf>
    <xf numFmtId="3" fontId="5" fillId="25" borderId="14" xfId="0" applyNumberFormat="1" applyFont="1" applyFill="1" applyBorder="1" applyAlignment="1" applyProtection="1">
      <protection locked="0"/>
    </xf>
    <xf numFmtId="3" fontId="5" fillId="25" borderId="14" xfId="0" applyNumberFormat="1" applyFont="1" applyFill="1" applyBorder="1" applyAlignment="1"/>
    <xf numFmtId="3" fontId="14" fillId="25" borderId="14" xfId="0" applyNumberFormat="1" applyFont="1" applyFill="1" applyBorder="1" applyAlignment="1">
      <alignment horizontal="center" vertical="center"/>
    </xf>
    <xf numFmtId="0" fontId="5" fillId="25" borderId="0" xfId="0" applyNumberFormat="1" applyFont="1" applyFill="1" applyAlignment="1">
      <alignment vertical="center"/>
    </xf>
    <xf numFmtId="0" fontId="10" fillId="25" borderId="0" xfId="0" applyNumberFormat="1" applyFont="1" applyFill="1" applyAlignment="1">
      <alignment horizontal="centerContinuous" vertical="center" wrapText="1"/>
    </xf>
    <xf numFmtId="3" fontId="20" fillId="25" borderId="14" xfId="0" applyNumberFormat="1" applyFont="1" applyFill="1" applyBorder="1" applyAlignment="1">
      <alignment vertical="center"/>
    </xf>
    <xf numFmtId="3" fontId="8" fillId="24" borderId="0" xfId="0" applyNumberFormat="1" applyFont="1" applyFill="1" applyAlignment="1"/>
    <xf numFmtId="3" fontId="7" fillId="24" borderId="0" xfId="0" applyNumberFormat="1" applyFont="1" applyFill="1" applyAlignment="1"/>
    <xf numFmtId="3" fontId="7" fillId="24" borderId="17" xfId="0" applyNumberFormat="1" applyFont="1" applyFill="1" applyBorder="1" applyAlignment="1"/>
    <xf numFmtId="0" fontId="4" fillId="24" borderId="18" xfId="0" applyNumberFormat="1" applyFont="1" applyFill="1" applyBorder="1" applyAlignment="1"/>
    <xf numFmtId="3" fontId="7" fillId="24" borderId="11" xfId="0" applyNumberFormat="1" applyFont="1" applyFill="1" applyBorder="1" applyAlignment="1"/>
    <xf numFmtId="0" fontId="10" fillId="29" borderId="0" xfId="0" applyNumberFormat="1" applyFont="1" applyFill="1" applyAlignment="1">
      <alignment horizontal="centerContinuous"/>
    </xf>
    <xf numFmtId="0" fontId="11" fillId="25" borderId="13" xfId="0" applyNumberFormat="1" applyFont="1" applyFill="1" applyBorder="1" applyAlignment="1">
      <alignment horizontal="centerContinuous"/>
    </xf>
    <xf numFmtId="0" fontId="11" fillId="25" borderId="19" xfId="0" applyNumberFormat="1" applyFont="1" applyFill="1" applyBorder="1" applyAlignment="1">
      <alignment horizontal="centerContinuous"/>
    </xf>
    <xf numFmtId="0" fontId="10" fillId="25" borderId="0" xfId="0" applyNumberFormat="1" applyFont="1" applyFill="1" applyAlignment="1">
      <alignment horizontal="centerContinuous" vertical="top"/>
    </xf>
    <xf numFmtId="0" fontId="10" fillId="24" borderId="0" xfId="0" applyNumberFormat="1" applyFont="1" applyFill="1" applyAlignment="1">
      <alignment horizontal="centerContinuous" vertical="top"/>
    </xf>
    <xf numFmtId="0" fontId="10" fillId="24" borderId="14" xfId="0" applyNumberFormat="1" applyFont="1" applyFill="1" applyBorder="1" applyAlignment="1">
      <alignment horizontal="centerContinuous" vertical="top"/>
    </xf>
    <xf numFmtId="0" fontId="10" fillId="29" borderId="0" xfId="0" applyNumberFormat="1" applyFont="1" applyFill="1" applyAlignment="1">
      <alignment horizontal="centerContinuous" vertical="top"/>
    </xf>
    <xf numFmtId="0" fontId="10" fillId="25" borderId="20" xfId="0" applyNumberFormat="1" applyFont="1" applyFill="1" applyBorder="1" applyAlignment="1">
      <alignment horizontal="centerContinuous" vertical="center" wrapText="1"/>
    </xf>
    <xf numFmtId="0" fontId="5" fillId="24" borderId="0" xfId="0" applyNumberFormat="1" applyFont="1" applyFill="1" applyAlignment="1">
      <alignment horizontal="center" wrapText="1"/>
    </xf>
    <xf numFmtId="0" fontId="10" fillId="25" borderId="14" xfId="0" applyNumberFormat="1" applyFont="1" applyFill="1" applyBorder="1" applyAlignment="1">
      <alignment horizontal="centerContinuous"/>
    </xf>
    <xf numFmtId="0" fontId="10" fillId="25" borderId="0" xfId="0" applyNumberFormat="1" applyFont="1" applyFill="1" applyAlignment="1">
      <alignment horizontal="center" wrapText="1"/>
    </xf>
    <xf numFmtId="0" fontId="5" fillId="27" borderId="19" xfId="0" applyNumberFormat="1" applyFont="1" applyFill="1" applyBorder="1" applyAlignment="1"/>
    <xf numFmtId="0" fontId="10" fillId="27" borderId="19" xfId="0" applyNumberFormat="1" applyFont="1" applyFill="1" applyBorder="1" applyAlignment="1"/>
    <xf numFmtId="3" fontId="5" fillId="25" borderId="0" xfId="0" applyNumberFormat="1" applyFont="1" applyFill="1" applyAlignment="1" applyProtection="1">
      <protection locked="0"/>
    </xf>
    <xf numFmtId="3" fontId="5" fillId="25" borderId="19" xfId="0" applyNumberFormat="1" applyFont="1" applyFill="1" applyBorder="1" applyAlignment="1" applyProtection="1">
      <protection locked="0"/>
    </xf>
    <xf numFmtId="3" fontId="5" fillId="25" borderId="19" xfId="0" applyNumberFormat="1" applyFont="1" applyFill="1" applyBorder="1" applyAlignment="1"/>
    <xf numFmtId="3" fontId="5" fillId="25" borderId="10" xfId="0" applyNumberFormat="1" applyFont="1" applyFill="1" applyBorder="1" applyAlignment="1" applyProtection="1">
      <protection locked="0"/>
    </xf>
    <xf numFmtId="3" fontId="5" fillId="25" borderId="19" xfId="0" applyNumberFormat="1" applyFont="1" applyFill="1" applyBorder="1" applyAlignment="1" applyProtection="1">
      <alignment horizontal="centerContinuous"/>
      <protection locked="0"/>
    </xf>
    <xf numFmtId="0" fontId="4" fillId="24" borderId="19" xfId="0" applyNumberFormat="1" applyFont="1" applyFill="1" applyBorder="1" applyAlignment="1" applyProtection="1">
      <protection locked="0"/>
    </xf>
    <xf numFmtId="0" fontId="5" fillId="25" borderId="10" xfId="0" applyNumberFormat="1" applyFont="1" applyFill="1" applyBorder="1" applyAlignment="1"/>
    <xf numFmtId="0" fontId="5" fillId="27" borderId="13" xfId="0" applyNumberFormat="1" applyFont="1" applyFill="1" applyBorder="1" applyAlignment="1"/>
    <xf numFmtId="3" fontId="5" fillId="25" borderId="10" xfId="0" applyNumberFormat="1" applyFont="1" applyFill="1" applyBorder="1" applyAlignment="1" applyProtection="1">
      <alignment horizontal="centerContinuous"/>
      <protection locked="0"/>
    </xf>
    <xf numFmtId="3" fontId="5" fillId="24" borderId="10" xfId="0" applyNumberFormat="1" applyFont="1" applyFill="1" applyBorder="1" applyAlignment="1" applyProtection="1">
      <protection locked="0"/>
    </xf>
    <xf numFmtId="3" fontId="5" fillId="24" borderId="13" xfId="0" applyNumberFormat="1" applyFont="1" applyFill="1" applyBorder="1" applyAlignment="1" applyProtection="1">
      <protection locked="0"/>
    </xf>
    <xf numFmtId="0" fontId="17" fillId="24" borderId="14" xfId="0" applyNumberFormat="1" applyFont="1" applyFill="1" applyBorder="1" applyAlignment="1"/>
    <xf numFmtId="3" fontId="14" fillId="31" borderId="0" xfId="0" applyNumberFormat="1" applyFont="1" applyFill="1" applyAlignment="1">
      <alignment horizontal="center" vertical="center"/>
    </xf>
    <xf numFmtId="0" fontId="5" fillId="24" borderId="0" xfId="0" applyNumberFormat="1" applyFont="1" applyFill="1" applyAlignment="1">
      <alignment horizontal="centerContinuous" wrapText="1"/>
    </xf>
    <xf numFmtId="0" fontId="11" fillId="29" borderId="13" xfId="0" applyNumberFormat="1" applyFont="1" applyFill="1" applyBorder="1" applyAlignment="1">
      <alignment horizontal="centerContinuous" vertical="center"/>
    </xf>
    <xf numFmtId="0" fontId="8" fillId="24" borderId="15" xfId="0" applyNumberFormat="1" applyFont="1" applyFill="1" applyBorder="1" applyAlignment="1">
      <alignment horizontal="centerContinuous" vertical="center"/>
    </xf>
    <xf numFmtId="0" fontId="10" fillId="25" borderId="15" xfId="0" applyNumberFormat="1" applyFont="1" applyFill="1" applyBorder="1" applyAlignment="1">
      <alignment horizontal="center"/>
    </xf>
    <xf numFmtId="0" fontId="10" fillId="25" borderId="19" xfId="0" applyNumberFormat="1" applyFont="1" applyFill="1" applyBorder="1" applyAlignment="1">
      <alignment horizontal="center" vertical="center" wrapText="1"/>
    </xf>
    <xf numFmtId="0" fontId="4" fillId="20" borderId="13" xfId="0" applyNumberFormat="1" applyFont="1" applyFill="1" applyBorder="1" applyAlignment="1"/>
    <xf numFmtId="3" fontId="5" fillId="25" borderId="13" xfId="0" applyNumberFormat="1" applyFont="1" applyFill="1" applyBorder="1" applyAlignment="1" applyProtection="1">
      <alignment horizontal="center"/>
      <protection locked="0"/>
    </xf>
    <xf numFmtId="4" fontId="5" fillId="25" borderId="13" xfId="0" applyNumberFormat="1" applyFont="1" applyFill="1" applyBorder="1" applyAlignment="1" applyProtection="1">
      <alignment horizontal="center"/>
      <protection locked="0"/>
    </xf>
    <xf numFmtId="3" fontId="5" fillId="24" borderId="13" xfId="0" applyNumberFormat="1" applyFont="1" applyFill="1" applyBorder="1" applyAlignment="1"/>
    <xf numFmtId="3" fontId="5" fillId="24" borderId="16" xfId="0" applyNumberFormat="1" applyFont="1" applyFill="1" applyBorder="1" applyAlignment="1" applyProtection="1">
      <protection locked="0"/>
    </xf>
    <xf numFmtId="0" fontId="4" fillId="24" borderId="13" xfId="0" applyNumberFormat="1" applyFont="1" applyFill="1" applyBorder="1" applyAlignment="1" applyProtection="1">
      <protection locked="0"/>
    </xf>
    <xf numFmtId="0" fontId="5" fillId="25" borderId="13" xfId="0" applyNumberFormat="1" applyFont="1" applyFill="1" applyBorder="1" applyAlignment="1"/>
    <xf numFmtId="0" fontId="5" fillId="25" borderId="19" xfId="0" applyNumberFormat="1" applyFont="1" applyFill="1" applyBorder="1" applyAlignment="1"/>
    <xf numFmtId="0" fontId="11" fillId="25" borderId="16" xfId="0" applyNumberFormat="1" applyFont="1" applyFill="1" applyBorder="1" applyAlignment="1">
      <alignment horizontal="left"/>
    </xf>
    <xf numFmtId="0" fontId="5" fillId="25" borderId="13" xfId="0" applyNumberFormat="1" applyFont="1" applyFill="1" applyBorder="1" applyAlignment="1" applyProtection="1">
      <alignment horizontal="center"/>
      <protection locked="0"/>
    </xf>
    <xf numFmtId="3" fontId="20" fillId="25" borderId="20" xfId="0" applyNumberFormat="1" applyFont="1" applyFill="1" applyBorder="1" applyAlignment="1">
      <alignment vertical="center"/>
    </xf>
    <xf numFmtId="3" fontId="10" fillId="24" borderId="0" xfId="0" applyNumberFormat="1" applyFont="1" applyFill="1" applyAlignment="1"/>
    <xf numFmtId="0" fontId="9" fillId="25" borderId="14" xfId="0" applyNumberFormat="1" applyFont="1" applyFill="1" applyBorder="1" applyAlignment="1">
      <alignment horizontal="left" vertical="center"/>
    </xf>
    <xf numFmtId="0" fontId="8" fillId="25" borderId="14" xfId="0" applyNumberFormat="1" applyFont="1" applyFill="1" applyBorder="1" applyAlignment="1">
      <alignment horizontal="left" vertical="center"/>
    </xf>
    <xf numFmtId="0" fontId="4" fillId="0" borderId="0" xfId="0" applyNumberFormat="1" applyFont="1" applyAlignment="1">
      <alignment horizontal="center"/>
    </xf>
    <xf numFmtId="0" fontId="10" fillId="30" borderId="0" xfId="0" applyNumberFormat="1" applyFont="1" applyFill="1" applyAlignment="1" applyProtection="1">
      <protection locked="0"/>
    </xf>
    <xf numFmtId="0" fontId="10" fillId="30" borderId="0" xfId="0" applyNumberFormat="1" applyFont="1" applyFill="1" applyAlignment="1"/>
    <xf numFmtId="0" fontId="9" fillId="24" borderId="0" xfId="0" applyNumberFormat="1" applyFont="1" applyFill="1" applyAlignment="1">
      <alignment horizontal="left" vertical="center"/>
    </xf>
    <xf numFmtId="0" fontId="10" fillId="0" borderId="15" xfId="0" applyNumberFormat="1" applyFont="1" applyBorder="1" applyAlignment="1">
      <alignment horizontal="right"/>
    </xf>
    <xf numFmtId="0" fontId="11" fillId="0" borderId="15" xfId="0" applyNumberFormat="1" applyFont="1" applyBorder="1" applyAlignment="1">
      <alignment horizontal="right"/>
    </xf>
    <xf numFmtId="0" fontId="4" fillId="25" borderId="15" xfId="0" applyNumberFormat="1" applyFont="1" applyFill="1" applyBorder="1" applyAlignment="1"/>
    <xf numFmtId="0" fontId="10" fillId="25" borderId="0" xfId="0" applyNumberFormat="1" applyFont="1" applyFill="1" applyAlignment="1">
      <alignment horizontal="left" vertical="center" wrapText="1"/>
    </xf>
    <xf numFmtId="0" fontId="10" fillId="25" borderId="0" xfId="0" applyNumberFormat="1" applyFont="1" applyFill="1" applyAlignment="1">
      <alignment horizontal="right" vertical="center"/>
    </xf>
    <xf numFmtId="0" fontId="10" fillId="25" borderId="0" xfId="0" applyNumberFormat="1" applyFont="1" applyFill="1" applyAlignment="1">
      <alignment horizontal="left" vertical="center"/>
    </xf>
    <xf numFmtId="0" fontId="10" fillId="25" borderId="14" xfId="0" applyNumberFormat="1" applyFont="1" applyFill="1" applyBorder="1" applyAlignment="1">
      <alignment horizontal="right" vertical="center"/>
    </xf>
    <xf numFmtId="0" fontId="10" fillId="25" borderId="14" xfId="0" applyNumberFormat="1" applyFont="1" applyFill="1" applyBorder="1" applyAlignment="1">
      <alignment horizontal="right"/>
    </xf>
    <xf numFmtId="3" fontId="9" fillId="27" borderId="13" xfId="0" applyNumberFormat="1" applyFont="1" applyFill="1" applyBorder="1" applyAlignment="1">
      <alignment horizontal="center"/>
    </xf>
    <xf numFmtId="0" fontId="10" fillId="25" borderId="14" xfId="0" applyNumberFormat="1" applyFont="1" applyFill="1" applyBorder="1" applyAlignment="1">
      <alignment vertical="center"/>
    </xf>
    <xf numFmtId="168" fontId="11" fillId="27" borderId="13" xfId="0" applyNumberFormat="1" applyFont="1" applyFill="1" applyBorder="1" applyAlignment="1">
      <alignment horizontal="center"/>
    </xf>
    <xf numFmtId="0" fontId="9" fillId="25" borderId="14" xfId="0" applyNumberFormat="1" applyFont="1" applyFill="1" applyBorder="1" applyAlignment="1">
      <alignment horizontal="left"/>
    </xf>
    <xf numFmtId="0" fontId="11" fillId="25" borderId="13" xfId="0" applyNumberFormat="1" applyFont="1" applyFill="1" applyBorder="1" applyAlignment="1">
      <alignment horizontal="left"/>
    </xf>
    <xf numFmtId="0" fontId="11" fillId="25" borderId="0" xfId="0" applyNumberFormat="1" applyFont="1" applyFill="1" applyAlignment="1">
      <alignment horizontal="center"/>
    </xf>
    <xf numFmtId="0" fontId="5" fillId="25" borderId="14" xfId="0" applyNumberFormat="1" applyFont="1" applyFill="1" applyBorder="1" applyAlignment="1"/>
    <xf numFmtId="0" fontId="4" fillId="24" borderId="0" xfId="0" applyNumberFormat="1" applyFont="1" applyFill="1" applyBorder="1" applyAlignment="1"/>
    <xf numFmtId="0" fontId="10" fillId="25" borderId="13" xfId="0" applyNumberFormat="1" applyFont="1" applyFill="1" applyBorder="1" applyAlignment="1">
      <alignment horizontal="left" vertical="center"/>
    </xf>
    <xf numFmtId="168" fontId="11" fillId="27" borderId="14" xfId="0" applyNumberFormat="1" applyFont="1" applyFill="1" applyBorder="1" applyAlignment="1">
      <alignment horizontal="center"/>
    </xf>
    <xf numFmtId="3" fontId="11" fillId="27" borderId="14" xfId="0" applyNumberFormat="1" applyFont="1" applyFill="1" applyBorder="1" applyAlignment="1">
      <alignment horizontal="center"/>
    </xf>
    <xf numFmtId="3" fontId="9" fillId="25" borderId="0" xfId="0" applyNumberFormat="1" applyFont="1" applyFill="1" applyBorder="1" applyAlignment="1" applyProtection="1">
      <alignment horizontal="right"/>
      <protection locked="0"/>
    </xf>
    <xf numFmtId="0" fontId="10" fillId="0" borderId="0" xfId="0" applyNumberFormat="1" applyFont="1" applyFill="1" applyAlignment="1">
      <alignment horizontal="left"/>
    </xf>
    <xf numFmtId="0" fontId="10" fillId="0" borderId="0" xfId="0" applyNumberFormat="1" applyFont="1" applyFill="1" applyAlignment="1">
      <alignment horizontal="centerContinuous"/>
    </xf>
    <xf numFmtId="0" fontId="4" fillId="0" borderId="0" xfId="0" applyNumberFormat="1" applyFont="1" applyFill="1" applyAlignment="1"/>
    <xf numFmtId="0" fontId="4" fillId="0" borderId="0" xfId="0" applyNumberFormat="1" applyFont="1" applyFill="1" applyAlignment="1">
      <alignment horizontal="left"/>
    </xf>
    <xf numFmtId="0" fontId="10" fillId="25" borderId="0" xfId="0" applyNumberFormat="1" applyFont="1" applyFill="1" applyBorder="1" applyAlignment="1"/>
    <xf numFmtId="3" fontId="10" fillId="25" borderId="0" xfId="0" applyNumberFormat="1" applyFont="1" applyFill="1" applyBorder="1" applyAlignment="1"/>
    <xf numFmtId="0" fontId="4" fillId="0" borderId="0" xfId="0" applyNumberFormat="1" applyFont="1" applyBorder="1" applyAlignment="1"/>
    <xf numFmtId="3" fontId="11" fillId="25" borderId="0" xfId="0" applyNumberFormat="1" applyFont="1" applyFill="1" applyBorder="1" applyAlignment="1" applyProtection="1">
      <alignment horizontal="right"/>
      <protection locked="0"/>
    </xf>
    <xf numFmtId="3" fontId="9" fillId="25" borderId="0" xfId="0" applyNumberFormat="1" applyFont="1" applyFill="1" applyBorder="1" applyAlignment="1"/>
    <xf numFmtId="0" fontId="10" fillId="25" borderId="0" xfId="0" applyNumberFormat="1" applyFont="1" applyFill="1" applyBorder="1" applyAlignment="1">
      <alignment horizontal="right"/>
    </xf>
    <xf numFmtId="0" fontId="0" fillId="0" borderId="0" xfId="0" applyAlignment="1">
      <alignment wrapText="1"/>
    </xf>
    <xf numFmtId="0" fontId="9" fillId="0" borderId="0" xfId="0" applyNumberFormat="1" applyFont="1" applyFill="1" applyAlignment="1"/>
    <xf numFmtId="0" fontId="0" fillId="0" borderId="0" xfId="0" applyFill="1"/>
    <xf numFmtId="0" fontId="9" fillId="0" borderId="0" xfId="0" applyNumberFormat="1" applyFont="1" applyFill="1" applyAlignment="1">
      <alignment horizontal="left"/>
    </xf>
    <xf numFmtId="3" fontId="9" fillId="0" borderId="13" xfId="0" applyNumberFormat="1" applyFont="1" applyFill="1" applyBorder="1" applyAlignment="1"/>
    <xf numFmtId="3" fontId="10" fillId="27" borderId="13" xfId="0" applyNumberFormat="1" applyFont="1" applyFill="1" applyBorder="1" applyAlignment="1">
      <alignment horizontal="center"/>
    </xf>
    <xf numFmtId="0" fontId="16" fillId="20" borderId="14" xfId="0" applyNumberFormat="1" applyFont="1" applyFill="1" applyBorder="1" applyAlignment="1">
      <alignment horizontal="right"/>
    </xf>
    <xf numFmtId="0" fontId="10" fillId="27" borderId="14" xfId="0" applyNumberFormat="1" applyFont="1" applyFill="1" applyBorder="1" applyAlignment="1">
      <alignment horizontal="right"/>
    </xf>
    <xf numFmtId="0" fontId="5" fillId="27" borderId="14" xfId="0" applyNumberFormat="1" applyFont="1" applyFill="1" applyBorder="1" applyAlignment="1">
      <alignment horizontal="right"/>
    </xf>
    <xf numFmtId="3" fontId="20" fillId="25" borderId="14" xfId="0" applyNumberFormat="1" applyFont="1" applyFill="1" applyBorder="1" applyAlignment="1">
      <alignment horizontal="right" vertical="center"/>
    </xf>
    <xf numFmtId="0" fontId="10" fillId="27" borderId="27" xfId="0" applyNumberFormat="1" applyFont="1" applyFill="1" applyBorder="1" applyAlignment="1"/>
    <xf numFmtId="0" fontId="10" fillId="27" borderId="28" xfId="0" applyNumberFormat="1" applyFont="1" applyFill="1" applyBorder="1" applyAlignment="1"/>
    <xf numFmtId="0" fontId="10" fillId="27" borderId="27" xfId="0" applyNumberFormat="1" applyFont="1" applyFill="1" applyBorder="1" applyAlignment="1">
      <alignment horizontal="right"/>
    </xf>
    <xf numFmtId="0" fontId="10" fillId="27" borderId="28" xfId="0" applyNumberFormat="1" applyFont="1" applyFill="1" applyBorder="1" applyAlignment="1">
      <alignment horizontal="right"/>
    </xf>
    <xf numFmtId="0" fontId="4" fillId="20" borderId="29" xfId="0" applyNumberFormat="1" applyFont="1" applyFill="1" applyBorder="1" applyAlignment="1">
      <alignment horizontal="right"/>
    </xf>
    <xf numFmtId="0" fontId="4" fillId="20" borderId="30" xfId="0" applyNumberFormat="1" applyFont="1" applyFill="1" applyBorder="1" applyAlignment="1">
      <alignment horizontal="right"/>
    </xf>
    <xf numFmtId="0" fontId="10" fillId="27" borderId="31" xfId="0" applyNumberFormat="1" applyFont="1" applyFill="1" applyBorder="1" applyAlignment="1"/>
    <xf numFmtId="0" fontId="10" fillId="27" borderId="32" xfId="0" applyNumberFormat="1" applyFont="1" applyFill="1" applyBorder="1" applyAlignment="1"/>
    <xf numFmtId="0" fontId="10" fillId="27" borderId="33" xfId="0" applyNumberFormat="1" applyFont="1" applyFill="1" applyBorder="1" applyAlignment="1"/>
    <xf numFmtId="0" fontId="4" fillId="20" borderId="34" xfId="0" applyNumberFormat="1" applyFont="1" applyFill="1" applyBorder="1" applyAlignment="1"/>
    <xf numFmtId="0" fontId="17" fillId="25" borderId="14" xfId="0" applyNumberFormat="1" applyFont="1" applyFill="1" applyBorder="1" applyAlignment="1">
      <alignment horizontal="left" indent="1"/>
    </xf>
    <xf numFmtId="3" fontId="5" fillId="24" borderId="35" xfId="0" applyNumberFormat="1" applyFont="1" applyFill="1" applyBorder="1" applyAlignment="1" applyProtection="1">
      <protection locked="0"/>
    </xf>
    <xf numFmtId="3" fontId="5" fillId="24" borderId="36" xfId="0" applyNumberFormat="1" applyFont="1" applyFill="1" applyBorder="1" applyAlignment="1" applyProtection="1">
      <protection locked="0"/>
    </xf>
    <xf numFmtId="3" fontId="5" fillId="25" borderId="37" xfId="0" applyNumberFormat="1" applyFont="1" applyFill="1" applyBorder="1" applyAlignment="1" applyProtection="1">
      <protection locked="0"/>
    </xf>
    <xf numFmtId="3" fontId="5" fillId="25" borderId="38" xfId="0" applyNumberFormat="1" applyFont="1" applyFill="1" applyBorder="1" applyAlignment="1"/>
    <xf numFmtId="3" fontId="5" fillId="25" borderId="37" xfId="0" applyNumberFormat="1" applyFont="1" applyFill="1" applyBorder="1" applyAlignment="1"/>
    <xf numFmtId="3" fontId="5" fillId="24" borderId="37" xfId="0" applyNumberFormat="1" applyFont="1" applyFill="1" applyBorder="1" applyAlignment="1"/>
    <xf numFmtId="3" fontId="5" fillId="24" borderId="39" xfId="0" applyNumberFormat="1" applyFont="1" applyFill="1" applyBorder="1" applyAlignment="1"/>
    <xf numFmtId="3" fontId="11" fillId="25" borderId="40" xfId="0" applyNumberFormat="1" applyFont="1" applyFill="1" applyBorder="1" applyAlignment="1">
      <alignment horizontal="right"/>
    </xf>
    <xf numFmtId="3" fontId="11" fillId="29" borderId="40" xfId="0" applyNumberFormat="1" applyFont="1" applyFill="1" applyBorder="1" applyAlignment="1">
      <alignment horizontal="right"/>
    </xf>
    <xf numFmtId="3" fontId="11" fillId="25" borderId="41" xfId="0" applyNumberFormat="1" applyFont="1" applyFill="1" applyBorder="1" applyAlignment="1"/>
    <xf numFmtId="3" fontId="11" fillId="25" borderId="42" xfId="0" applyNumberFormat="1" applyFont="1" applyFill="1" applyBorder="1" applyAlignment="1"/>
    <xf numFmtId="3" fontId="20" fillId="25" borderId="43" xfId="0" applyNumberFormat="1" applyFont="1" applyFill="1" applyBorder="1" applyAlignment="1">
      <alignment vertical="center"/>
    </xf>
    <xf numFmtId="0" fontId="9" fillId="20" borderId="44" xfId="0" applyNumberFormat="1" applyFont="1" applyFill="1" applyBorder="1" applyAlignment="1"/>
    <xf numFmtId="0" fontId="9" fillId="30" borderId="45" xfId="0" applyNumberFormat="1" applyFont="1" applyFill="1" applyBorder="1" applyAlignment="1" applyProtection="1">
      <protection locked="0"/>
    </xf>
    <xf numFmtId="0" fontId="9" fillId="20" borderId="23" xfId="0" applyNumberFormat="1" applyFont="1" applyFill="1" applyBorder="1" applyAlignment="1"/>
    <xf numFmtId="0" fontId="9" fillId="30" borderId="46" xfId="0" applyNumberFormat="1" applyFont="1" applyFill="1" applyBorder="1" applyAlignment="1" applyProtection="1">
      <protection locked="0"/>
    </xf>
    <xf numFmtId="0" fontId="11" fillId="25" borderId="14" xfId="0" applyNumberFormat="1" applyFont="1" applyFill="1" applyBorder="1" applyAlignment="1">
      <alignment horizontal="left"/>
    </xf>
    <xf numFmtId="0" fontId="27" fillId="25" borderId="14" xfId="0" applyNumberFormat="1" applyFont="1" applyFill="1" applyBorder="1" applyAlignment="1"/>
    <xf numFmtId="0" fontId="10" fillId="27" borderId="47" xfId="0" applyNumberFormat="1" applyFont="1" applyFill="1" applyBorder="1" applyAlignment="1"/>
    <xf numFmtId="3" fontId="5" fillId="25" borderId="47" xfId="0" applyNumberFormat="1" applyFont="1" applyFill="1" applyBorder="1" applyAlignment="1" applyProtection="1">
      <protection locked="0"/>
    </xf>
    <xf numFmtId="3" fontId="5" fillId="25" borderId="48" xfId="0" applyNumberFormat="1" applyFont="1" applyFill="1" applyBorder="1" applyAlignment="1" applyProtection="1">
      <protection locked="0"/>
    </xf>
    <xf numFmtId="0" fontId="10" fillId="25" borderId="49" xfId="0" applyNumberFormat="1" applyFont="1" applyFill="1" applyBorder="1" applyAlignment="1">
      <alignment horizontal="center" vertical="center" wrapText="1"/>
    </xf>
    <xf numFmtId="0" fontId="10" fillId="27" borderId="49" xfId="0" applyNumberFormat="1" applyFont="1" applyFill="1" applyBorder="1" applyAlignment="1"/>
    <xf numFmtId="3" fontId="5" fillId="25" borderId="49" xfId="0" applyNumberFormat="1" applyFont="1" applyFill="1" applyBorder="1" applyAlignment="1" applyProtection="1">
      <protection locked="0"/>
    </xf>
    <xf numFmtId="0" fontId="5" fillId="25" borderId="49" xfId="0" applyNumberFormat="1" applyFont="1" applyFill="1" applyBorder="1" applyAlignment="1"/>
    <xf numFmtId="3" fontId="5" fillId="25" borderId="50" xfId="0" applyNumberFormat="1" applyFont="1" applyFill="1" applyBorder="1" applyAlignment="1" applyProtection="1">
      <protection locked="0"/>
    </xf>
    <xf numFmtId="3" fontId="20" fillId="25" borderId="51" xfId="0" applyNumberFormat="1" applyFont="1" applyFill="1" applyBorder="1" applyAlignment="1">
      <alignment vertical="center"/>
    </xf>
    <xf numFmtId="3" fontId="20" fillId="25" borderId="52" xfId="0" applyNumberFormat="1" applyFont="1" applyFill="1" applyBorder="1" applyAlignment="1">
      <alignment vertical="center"/>
    </xf>
    <xf numFmtId="0" fontId="3" fillId="0" borderId="53" xfId="0" applyNumberFormat="1" applyFont="1" applyBorder="1" applyAlignment="1"/>
    <xf numFmtId="0" fontId="7" fillId="25" borderId="15" xfId="0" applyNumberFormat="1" applyFont="1" applyFill="1" applyBorder="1" applyAlignment="1">
      <alignment horizontal="centerContinuous" vertical="center"/>
    </xf>
    <xf numFmtId="0" fontId="3" fillId="0" borderId="54" xfId="0" applyNumberFormat="1" applyFont="1" applyBorder="1" applyAlignment="1"/>
    <xf numFmtId="0" fontId="3" fillId="32" borderId="54" xfId="0" applyNumberFormat="1" applyFont="1" applyFill="1" applyBorder="1" applyAlignment="1"/>
    <xf numFmtId="0" fontId="3" fillId="0" borderId="55" xfId="0" applyNumberFormat="1" applyFont="1" applyFill="1" applyBorder="1" applyAlignment="1"/>
    <xf numFmtId="0" fontId="28" fillId="0" borderId="54" xfId="0" applyNumberFormat="1" applyFont="1" applyBorder="1" applyAlignment="1"/>
    <xf numFmtId="0" fontId="28" fillId="0" borderId="55" xfId="0" applyNumberFormat="1" applyFont="1" applyFill="1" applyBorder="1" applyAlignment="1"/>
    <xf numFmtId="3" fontId="29" fillId="25" borderId="49" xfId="0" applyNumberFormat="1" applyFont="1" applyFill="1" applyBorder="1" applyAlignment="1" applyProtection="1">
      <protection locked="0"/>
    </xf>
    <xf numFmtId="0" fontId="4" fillId="24" borderId="56" xfId="0" applyNumberFormat="1" applyFont="1" applyFill="1" applyBorder="1" applyAlignment="1"/>
    <xf numFmtId="0" fontId="31" fillId="32" borderId="43" xfId="0" applyFont="1" applyFill="1" applyBorder="1" applyAlignment="1">
      <alignment horizontal="center" wrapText="1"/>
    </xf>
    <xf numFmtId="0" fontId="31" fillId="32" borderId="40" xfId="0" applyFont="1" applyFill="1" applyBorder="1" applyAlignment="1">
      <alignment horizontal="center" wrapText="1"/>
    </xf>
    <xf numFmtId="0" fontId="10" fillId="25" borderId="0" xfId="0" applyNumberFormat="1" applyFont="1" applyFill="1" applyBorder="1" applyAlignment="1">
      <alignment horizontal="centerContinuous"/>
    </xf>
    <xf numFmtId="0" fontId="4" fillId="24" borderId="66" xfId="0" applyNumberFormat="1" applyFont="1" applyFill="1" applyBorder="1" applyAlignment="1"/>
    <xf numFmtId="0" fontId="10" fillId="25" borderId="67" xfId="0" applyNumberFormat="1" applyFont="1" applyFill="1" applyBorder="1" applyAlignment="1">
      <alignment horizontal="centerContinuous"/>
    </xf>
    <xf numFmtId="0" fontId="10" fillId="25" borderId="29" xfId="0" applyNumberFormat="1" applyFont="1" applyFill="1" applyBorder="1" applyAlignment="1">
      <alignment horizontal="centerContinuous"/>
    </xf>
    <xf numFmtId="0" fontId="4" fillId="24" borderId="67" xfId="0" applyNumberFormat="1" applyFont="1" applyFill="1" applyBorder="1" applyAlignment="1"/>
    <xf numFmtId="0" fontId="4" fillId="24" borderId="68" xfId="0" applyNumberFormat="1" applyFont="1" applyFill="1" applyBorder="1" applyAlignment="1"/>
    <xf numFmtId="0" fontId="4" fillId="24" borderId="69" xfId="0" applyNumberFormat="1" applyFont="1" applyFill="1" applyBorder="1" applyAlignment="1"/>
    <xf numFmtId="0" fontId="0" fillId="0" borderId="0" xfId="0" applyAlignment="1">
      <alignment horizontal="center"/>
    </xf>
    <xf numFmtId="0" fontId="11" fillId="27" borderId="27" xfId="0" applyNumberFormat="1" applyFont="1" applyFill="1" applyBorder="1" applyAlignment="1"/>
    <xf numFmtId="0" fontId="4" fillId="34" borderId="0" xfId="0" applyNumberFormat="1" applyFont="1" applyFill="1" applyAlignment="1"/>
    <xf numFmtId="0" fontId="4" fillId="33" borderId="0" xfId="0" applyNumberFormat="1" applyFont="1" applyFill="1" applyAlignment="1">
      <alignment horizontal="center"/>
    </xf>
    <xf numFmtId="3" fontId="9" fillId="35" borderId="13" xfId="0" applyNumberFormat="1" applyFont="1" applyFill="1" applyBorder="1" applyAlignment="1">
      <alignment horizontal="center"/>
    </xf>
    <xf numFmtId="3" fontId="14" fillId="33" borderId="0" xfId="0" applyNumberFormat="1" applyFont="1" applyFill="1" applyAlignment="1">
      <alignment horizontal="center" vertical="center"/>
    </xf>
    <xf numFmtId="0" fontId="0" fillId="0" borderId="0" xfId="0" applyBorder="1" applyAlignment="1"/>
    <xf numFmtId="169" fontId="0" fillId="0" borderId="0" xfId="0" applyNumberFormat="1" applyBorder="1" applyAlignment="1"/>
    <xf numFmtId="3" fontId="7" fillId="24" borderId="0" xfId="0" applyNumberFormat="1" applyFont="1" applyFill="1" applyBorder="1" applyAlignment="1"/>
    <xf numFmtId="3" fontId="7" fillId="24" borderId="18" xfId="0" applyNumberFormat="1" applyFont="1" applyFill="1" applyBorder="1" applyAlignment="1"/>
    <xf numFmtId="0" fontId="4" fillId="24" borderId="72" xfId="0" applyNumberFormat="1" applyFont="1" applyFill="1" applyBorder="1" applyAlignment="1">
      <alignment horizontal="left" vertical="top"/>
    </xf>
    <xf numFmtId="0" fontId="4" fillId="24" borderId="0" xfId="0" applyNumberFormat="1" applyFont="1" applyFill="1" applyBorder="1" applyAlignment="1">
      <alignment horizontal="left" vertical="top"/>
    </xf>
    <xf numFmtId="3" fontId="20" fillId="25" borderId="73" xfId="0" applyNumberFormat="1" applyFont="1" applyFill="1" applyBorder="1" applyAlignment="1">
      <alignment vertical="center"/>
    </xf>
    <xf numFmtId="3" fontId="20" fillId="25" borderId="74" xfId="0" applyNumberFormat="1" applyFont="1" applyFill="1" applyBorder="1" applyAlignment="1">
      <alignment vertical="center"/>
    </xf>
    <xf numFmtId="0" fontId="4" fillId="24" borderId="75" xfId="0" applyNumberFormat="1" applyFont="1" applyFill="1" applyBorder="1" applyAlignment="1"/>
    <xf numFmtId="0" fontId="10" fillId="25" borderId="76" xfId="0" applyNumberFormat="1" applyFont="1" applyFill="1" applyBorder="1" applyAlignment="1">
      <alignment horizontal="left"/>
    </xf>
    <xf numFmtId="0" fontId="10" fillId="25" borderId="76" xfId="0" applyNumberFormat="1" applyFont="1" applyFill="1" applyBorder="1" applyAlignment="1">
      <alignment horizontal="centerContinuous"/>
    </xf>
    <xf numFmtId="0" fontId="10" fillId="27" borderId="77" xfId="0" applyNumberFormat="1" applyFont="1" applyFill="1" applyBorder="1" applyAlignment="1"/>
    <xf numFmtId="3" fontId="5" fillId="25" borderId="77" xfId="0" applyNumberFormat="1" applyFont="1" applyFill="1" applyBorder="1" applyAlignment="1"/>
    <xf numFmtId="3" fontId="5" fillId="25" borderId="78" xfId="0" applyNumberFormat="1" applyFont="1" applyFill="1" applyBorder="1" applyAlignment="1"/>
    <xf numFmtId="3" fontId="10" fillId="30" borderId="19" xfId="0" applyNumberFormat="1" applyFont="1" applyFill="1" applyBorder="1" applyAlignment="1" applyProtection="1">
      <alignment horizontal="right"/>
      <protection locked="0"/>
    </xf>
    <xf numFmtId="3" fontId="10" fillId="30" borderId="77" xfId="0" applyNumberFormat="1" applyFont="1" applyFill="1" applyBorder="1" applyAlignment="1">
      <alignment horizontal="right"/>
    </xf>
    <xf numFmtId="0" fontId="5" fillId="27" borderId="13" xfId="0" applyNumberFormat="1" applyFont="1" applyFill="1" applyBorder="1" applyAlignment="1">
      <alignment horizontal="right"/>
    </xf>
    <xf numFmtId="0" fontId="5" fillId="27" borderId="19" xfId="0" applyNumberFormat="1" applyFont="1" applyFill="1" applyBorder="1" applyAlignment="1">
      <alignment horizontal="right"/>
    </xf>
    <xf numFmtId="0" fontId="5" fillId="27" borderId="77" xfId="0" applyNumberFormat="1" applyFont="1" applyFill="1" applyBorder="1" applyAlignment="1">
      <alignment horizontal="right"/>
    </xf>
    <xf numFmtId="3" fontId="5" fillId="25" borderId="19" xfId="0" applyNumberFormat="1" applyFont="1" applyFill="1" applyBorder="1" applyAlignment="1" applyProtection="1">
      <alignment horizontal="right"/>
      <protection locked="0"/>
    </xf>
    <xf numFmtId="3" fontId="5" fillId="25" borderId="77" xfId="0" applyNumberFormat="1" applyFont="1" applyFill="1" applyBorder="1" applyAlignment="1">
      <alignment horizontal="right"/>
    </xf>
    <xf numFmtId="3" fontId="10" fillId="27" borderId="19" xfId="0" applyNumberFormat="1" applyFont="1" applyFill="1" applyBorder="1" applyAlignment="1">
      <alignment horizontal="right"/>
    </xf>
    <xf numFmtId="3" fontId="5" fillId="30" borderId="77" xfId="0" applyNumberFormat="1" applyFont="1" applyFill="1" applyBorder="1" applyAlignment="1">
      <alignment horizontal="right"/>
    </xf>
    <xf numFmtId="3" fontId="5" fillId="24" borderId="19" xfId="0" applyNumberFormat="1" applyFont="1" applyFill="1" applyBorder="1" applyAlignment="1" applyProtection="1">
      <alignment horizontal="right"/>
      <protection locked="0"/>
    </xf>
    <xf numFmtId="3" fontId="10" fillId="27" borderId="77" xfId="0" applyNumberFormat="1" applyFont="1" applyFill="1" applyBorder="1" applyAlignment="1">
      <alignment horizontal="right"/>
    </xf>
    <xf numFmtId="0" fontId="11" fillId="25" borderId="72" xfId="0" applyNumberFormat="1" applyFont="1" applyFill="1" applyBorder="1" applyAlignment="1"/>
    <xf numFmtId="0" fontId="25" fillId="36" borderId="0" xfId="0" applyNumberFormat="1" applyFont="1" applyFill="1" applyAlignment="1">
      <alignment wrapText="1"/>
    </xf>
    <xf numFmtId="0" fontId="3" fillId="0" borderId="72" xfId="0" applyNumberFormat="1" applyFont="1" applyBorder="1" applyAlignment="1"/>
    <xf numFmtId="0" fontId="11" fillId="25" borderId="81" xfId="0" applyNumberFormat="1" applyFont="1" applyFill="1" applyBorder="1" applyAlignment="1"/>
    <xf numFmtId="0" fontId="10" fillId="37" borderId="0" xfId="0" applyNumberFormat="1" applyFont="1" applyFill="1" applyAlignment="1"/>
    <xf numFmtId="0" fontId="3" fillId="38" borderId="0" xfId="0" applyNumberFormat="1" applyFont="1" applyFill="1" applyAlignment="1"/>
    <xf numFmtId="0" fontId="4" fillId="39" borderId="0" xfId="0" applyNumberFormat="1" applyFont="1" applyFill="1" applyAlignment="1"/>
    <xf numFmtId="3" fontId="9" fillId="27" borderId="24" xfId="0" applyNumberFormat="1" applyFont="1" applyFill="1" applyBorder="1" applyAlignment="1">
      <alignment horizontal="center"/>
    </xf>
    <xf numFmtId="3" fontId="9" fillId="27" borderId="25" xfId="0" applyNumberFormat="1" applyFont="1" applyFill="1" applyBorder="1" applyAlignment="1">
      <alignment horizontal="center"/>
    </xf>
    <xf numFmtId="0" fontId="4" fillId="39" borderId="14" xfId="0" applyNumberFormat="1" applyFont="1" applyFill="1" applyBorder="1" applyAlignment="1"/>
    <xf numFmtId="0" fontId="10" fillId="37" borderId="0" xfId="0" applyNumberFormat="1" applyFont="1" applyFill="1" applyBorder="1" applyAlignment="1"/>
    <xf numFmtId="0" fontId="10" fillId="40" borderId="0" xfId="0" applyNumberFormat="1" applyFont="1" applyFill="1" applyBorder="1" applyAlignment="1"/>
    <xf numFmtId="0" fontId="10" fillId="25" borderId="77" xfId="0" applyNumberFormat="1" applyFont="1" applyFill="1" applyBorder="1" applyAlignment="1">
      <alignment horizontal="center" vertical="center" wrapText="1"/>
    </xf>
    <xf numFmtId="0" fontId="3" fillId="0" borderId="0" xfId="0" applyFont="1"/>
    <xf numFmtId="0" fontId="10" fillId="25" borderId="82" xfId="0" applyNumberFormat="1" applyFont="1" applyFill="1" applyBorder="1" applyAlignment="1"/>
    <xf numFmtId="0" fontId="37" fillId="24" borderId="0" xfId="0" applyNumberFormat="1" applyFont="1" applyFill="1" applyAlignment="1"/>
    <xf numFmtId="0" fontId="38" fillId="25" borderId="0" xfId="0" applyNumberFormat="1" applyFont="1" applyFill="1" applyAlignment="1">
      <alignment horizontal="centerContinuous"/>
    </xf>
    <xf numFmtId="0" fontId="39" fillId="24" borderId="0" xfId="0" applyNumberFormat="1" applyFont="1" applyFill="1" applyAlignment="1">
      <alignment horizontal="center"/>
    </xf>
    <xf numFmtId="0" fontId="39" fillId="24" borderId="0" xfId="0" applyNumberFormat="1" applyFont="1" applyFill="1" applyAlignment="1"/>
    <xf numFmtId="0" fontId="36" fillId="0" borderId="0" xfId="0" applyNumberFormat="1" applyFont="1" applyAlignment="1"/>
    <xf numFmtId="0" fontId="37" fillId="24" borderId="0" xfId="0" applyNumberFormat="1" applyFont="1" applyFill="1" applyAlignment="1">
      <alignment horizontal="center"/>
    </xf>
    <xf numFmtId="0" fontId="36" fillId="0" borderId="0" xfId="0" applyNumberFormat="1" applyFont="1" applyAlignment="1">
      <alignment horizontal="center"/>
    </xf>
    <xf numFmtId="3" fontId="41" fillId="25" borderId="13" xfId="0" applyNumberFormat="1" applyFont="1" applyFill="1" applyBorder="1" applyAlignment="1" applyProtection="1">
      <alignment horizontal="right"/>
      <protection locked="0"/>
    </xf>
    <xf numFmtId="3" fontId="44" fillId="0" borderId="0" xfId="0" applyNumberFormat="1" applyFont="1" applyFill="1" applyAlignment="1">
      <alignment horizontal="center"/>
    </xf>
    <xf numFmtId="0" fontId="39" fillId="0" borderId="0" xfId="0" applyNumberFormat="1" applyFont="1" applyFill="1" applyAlignment="1"/>
    <xf numFmtId="3" fontId="41" fillId="25" borderId="0" xfId="0" applyNumberFormat="1" applyFont="1" applyFill="1" applyBorder="1" applyAlignment="1" applyProtection="1">
      <alignment horizontal="right"/>
      <protection locked="0"/>
    </xf>
    <xf numFmtId="0" fontId="37" fillId="24" borderId="0" xfId="0" applyNumberFormat="1" applyFont="1" applyFill="1" applyBorder="1" applyAlignment="1"/>
    <xf numFmtId="0" fontId="38" fillId="25" borderId="12" xfId="0" applyNumberFormat="1" applyFont="1" applyFill="1" applyBorder="1" applyAlignment="1"/>
    <xf numFmtId="3" fontId="44" fillId="31" borderId="0" xfId="0" applyNumberFormat="1" applyFont="1" applyFill="1" applyAlignment="1">
      <alignment horizontal="center"/>
    </xf>
    <xf numFmtId="0" fontId="39" fillId="0" borderId="0" xfId="0" applyNumberFormat="1" applyFont="1" applyAlignment="1"/>
    <xf numFmtId="0" fontId="37" fillId="0" borderId="0" xfId="0" applyNumberFormat="1" applyFont="1" applyAlignment="1"/>
    <xf numFmtId="0" fontId="39" fillId="0" borderId="0" xfId="0" applyNumberFormat="1" applyFont="1" applyAlignment="1">
      <alignment horizontal="centerContinuous"/>
    </xf>
    <xf numFmtId="0" fontId="39" fillId="0" borderId="14" xfId="0" applyNumberFormat="1" applyFont="1" applyBorder="1" applyAlignment="1"/>
    <xf numFmtId="0" fontId="39" fillId="0" borderId="13" xfId="0" applyNumberFormat="1" applyFont="1" applyBorder="1" applyAlignment="1"/>
    <xf numFmtId="3" fontId="41" fillId="0" borderId="14" xfId="0" applyNumberFormat="1" applyFont="1" applyBorder="1" applyAlignment="1"/>
    <xf numFmtId="0" fontId="39" fillId="0" borderId="15" xfId="0" applyNumberFormat="1" applyFont="1" applyBorder="1" applyAlignment="1"/>
    <xf numFmtId="0" fontId="39" fillId="0" borderId="12" xfId="0" applyNumberFormat="1" applyFont="1" applyBorder="1" applyAlignment="1"/>
    <xf numFmtId="0" fontId="38" fillId="25" borderId="83" xfId="0" applyNumberFormat="1" applyFont="1" applyFill="1" applyBorder="1" applyAlignment="1"/>
    <xf numFmtId="0" fontId="38" fillId="25" borderId="69" xfId="0" applyNumberFormat="1" applyFont="1" applyFill="1" applyBorder="1" applyAlignment="1"/>
    <xf numFmtId="0" fontId="37" fillId="24" borderId="58" xfId="0" applyNumberFormat="1" applyFont="1" applyFill="1" applyBorder="1" applyAlignment="1"/>
    <xf numFmtId="0" fontId="38" fillId="25" borderId="0" xfId="0" applyNumberFormat="1" applyFont="1" applyFill="1" applyBorder="1" applyAlignment="1"/>
    <xf numFmtId="0" fontId="37" fillId="24" borderId="56" xfId="0" applyNumberFormat="1" applyFont="1" applyFill="1" applyBorder="1" applyAlignment="1"/>
    <xf numFmtId="0" fontId="39" fillId="25" borderId="72" xfId="0" applyNumberFormat="1" applyFont="1" applyFill="1" applyBorder="1" applyAlignment="1"/>
    <xf numFmtId="0" fontId="46" fillId="25" borderId="72" xfId="0" applyNumberFormat="1" applyFont="1" applyFill="1" applyBorder="1" applyAlignment="1"/>
    <xf numFmtId="0" fontId="41" fillId="25" borderId="0" xfId="0" applyNumberFormat="1" applyFont="1" applyFill="1" applyBorder="1" applyAlignment="1">
      <alignment horizontal="center" vertical="center"/>
    </xf>
    <xf numFmtId="0" fontId="43" fillId="25" borderId="72" xfId="0" applyNumberFormat="1" applyFont="1" applyFill="1" applyBorder="1" applyAlignment="1"/>
    <xf numFmtId="0" fontId="40" fillId="25" borderId="0" xfId="0" applyNumberFormat="1" applyFont="1" applyFill="1" applyBorder="1" applyAlignment="1">
      <alignment horizontal="center" vertical="center"/>
    </xf>
    <xf numFmtId="0" fontId="47" fillId="25" borderId="72" xfId="0" applyNumberFormat="1" applyFont="1" applyFill="1" applyBorder="1" applyAlignment="1"/>
    <xf numFmtId="0" fontId="41" fillId="25" borderId="0" xfId="0" applyNumberFormat="1" applyFont="1" applyFill="1" applyBorder="1" applyAlignment="1" applyProtection="1">
      <alignment horizontal="left"/>
      <protection locked="0"/>
    </xf>
    <xf numFmtId="0" fontId="37" fillId="24" borderId="76" xfId="0" applyNumberFormat="1" applyFont="1" applyFill="1" applyBorder="1" applyAlignment="1"/>
    <xf numFmtId="3" fontId="42" fillId="25" borderId="0" xfId="0" applyNumberFormat="1" applyFont="1" applyFill="1" applyBorder="1" applyAlignment="1" applyProtection="1">
      <alignment horizontal="right"/>
      <protection locked="0"/>
    </xf>
    <xf numFmtId="0" fontId="41" fillId="25" borderId="80" xfId="0" applyNumberFormat="1" applyFont="1" applyFill="1" applyBorder="1" applyAlignment="1" applyProtection="1">
      <alignment horizontal="left"/>
      <protection locked="0"/>
    </xf>
    <xf numFmtId="0" fontId="41" fillId="25" borderId="85" xfId="0" applyNumberFormat="1" applyFont="1" applyFill="1" applyBorder="1" applyAlignment="1" applyProtection="1">
      <alignment horizontal="left"/>
      <protection locked="0"/>
    </xf>
    <xf numFmtId="3" fontId="41" fillId="25" borderId="86" xfId="0" applyNumberFormat="1" applyFont="1" applyFill="1" applyBorder="1" applyAlignment="1" applyProtection="1">
      <alignment horizontal="right"/>
      <protection locked="0"/>
    </xf>
    <xf numFmtId="0" fontId="37" fillId="24" borderId="87" xfId="0" applyNumberFormat="1" applyFont="1" applyFill="1" applyBorder="1" applyAlignment="1"/>
    <xf numFmtId="0" fontId="36" fillId="0" borderId="0" xfId="0" applyNumberFormat="1" applyFont="1" applyFill="1" applyAlignment="1"/>
    <xf numFmtId="3" fontId="41" fillId="25" borderId="88" xfId="0" applyNumberFormat="1" applyFont="1" applyFill="1" applyBorder="1" applyAlignment="1" applyProtection="1">
      <alignment horizontal="right"/>
      <protection locked="0"/>
    </xf>
    <xf numFmtId="0" fontId="37" fillId="25" borderId="72" xfId="0" applyNumberFormat="1" applyFont="1" applyFill="1" applyBorder="1" applyAlignment="1"/>
    <xf numFmtId="0" fontId="38" fillId="25" borderId="89" xfId="0" applyNumberFormat="1" applyFont="1" applyFill="1" applyBorder="1" applyAlignment="1"/>
    <xf numFmtId="171" fontId="5" fillId="25" borderId="13" xfId="0" applyNumberFormat="1" applyFont="1" applyFill="1" applyBorder="1" applyAlignment="1" applyProtection="1">
      <alignment horizontal="center"/>
      <protection locked="0"/>
    </xf>
    <xf numFmtId="171" fontId="5" fillId="25" borderId="13" xfId="0" applyNumberFormat="1" applyFont="1" applyFill="1" applyBorder="1" applyAlignment="1" applyProtection="1">
      <protection locked="0"/>
    </xf>
    <xf numFmtId="171" fontId="5" fillId="25" borderId="13" xfId="0" applyNumberFormat="1" applyFont="1" applyFill="1" applyBorder="1" applyAlignment="1"/>
    <xf numFmtId="171" fontId="5" fillId="25" borderId="13" xfId="0" applyNumberFormat="1" applyFont="1" applyFill="1" applyBorder="1" applyAlignment="1" applyProtection="1">
      <alignment horizontal="centerContinuous"/>
      <protection locked="0"/>
    </xf>
    <xf numFmtId="171" fontId="5" fillId="24" borderId="13" xfId="0" applyNumberFormat="1" applyFont="1" applyFill="1" applyBorder="1" applyAlignment="1" applyProtection="1">
      <protection locked="0"/>
    </xf>
    <xf numFmtId="171" fontId="5" fillId="25" borderId="37" xfId="0" applyNumberFormat="1" applyFont="1" applyFill="1" applyBorder="1" applyAlignment="1" applyProtection="1">
      <protection locked="0"/>
    </xf>
    <xf numFmtId="0" fontId="11" fillId="25" borderId="79" xfId="0" applyNumberFormat="1" applyFont="1" applyFill="1" applyBorder="1" applyAlignment="1">
      <alignment horizontal="left"/>
    </xf>
    <xf numFmtId="3" fontId="11" fillId="24" borderId="28" xfId="0" applyNumberFormat="1" applyFont="1" applyFill="1" applyBorder="1" applyAlignment="1">
      <alignment horizontal="right"/>
    </xf>
    <xf numFmtId="3" fontId="11" fillId="25" borderId="0" xfId="0" applyNumberFormat="1" applyFont="1" applyFill="1" applyBorder="1" applyAlignment="1">
      <alignment horizontal="right"/>
    </xf>
    <xf numFmtId="3" fontId="11" fillId="24" borderId="66" xfId="0" applyNumberFormat="1" applyFont="1" applyFill="1" applyBorder="1" applyAlignment="1"/>
    <xf numFmtId="3" fontId="11" fillId="24" borderId="0" xfId="0" applyNumberFormat="1" applyFont="1" applyFill="1" applyAlignment="1">
      <alignment horizontal="right"/>
    </xf>
    <xf numFmtId="3" fontId="11" fillId="24" borderId="0" xfId="0" applyNumberFormat="1" applyFont="1" applyFill="1" applyBorder="1" applyAlignment="1">
      <alignment horizontal="right"/>
    </xf>
    <xf numFmtId="3" fontId="11" fillId="24" borderId="91" xfId="0" applyNumberFormat="1" applyFont="1" applyFill="1" applyBorder="1" applyAlignment="1">
      <alignment horizontal="right"/>
    </xf>
    <xf numFmtId="0" fontId="5" fillId="0" borderId="0" xfId="0" applyNumberFormat="1" applyFont="1" applyFill="1" applyAlignment="1">
      <alignment horizontal="center"/>
    </xf>
    <xf numFmtId="0" fontId="5" fillId="0" borderId="0" xfId="0" applyNumberFormat="1" applyFont="1" applyFill="1" applyAlignment="1"/>
    <xf numFmtId="0" fontId="10" fillId="0" borderId="0" xfId="0" applyNumberFormat="1" applyFont="1" applyFill="1" applyBorder="1" applyAlignment="1"/>
    <xf numFmtId="0" fontId="10" fillId="0" borderId="0" xfId="0" applyNumberFormat="1" applyFont="1" applyFill="1" applyAlignment="1"/>
    <xf numFmtId="0" fontId="10" fillId="0" borderId="0" xfId="0" applyNumberFormat="1" applyFont="1" applyFill="1" applyAlignment="1">
      <alignment horizontal="center"/>
    </xf>
    <xf numFmtId="0" fontId="4" fillId="0" borderId="0" xfId="0" applyNumberFormat="1" applyFont="1" applyFill="1" applyAlignment="1">
      <alignment horizontal="center"/>
    </xf>
    <xf numFmtId="0" fontId="10" fillId="24" borderId="70" xfId="0" applyNumberFormat="1" applyFont="1" applyFill="1" applyBorder="1" applyAlignment="1">
      <alignment horizontal="center" vertical="center" wrapText="1"/>
    </xf>
    <xf numFmtId="0" fontId="4" fillId="20" borderId="70" xfId="0" applyNumberFormat="1" applyFont="1" applyFill="1" applyBorder="1" applyAlignment="1"/>
    <xf numFmtId="3" fontId="5" fillId="24" borderId="70" xfId="0" applyNumberFormat="1" applyFont="1" applyFill="1" applyBorder="1" applyAlignment="1"/>
    <xf numFmtId="3" fontId="29" fillId="25" borderId="44" xfId="0" applyNumberFormat="1" applyFont="1" applyFill="1" applyBorder="1" applyAlignment="1" applyProtection="1">
      <protection locked="0"/>
    </xf>
    <xf numFmtId="3" fontId="20" fillId="25" borderId="71" xfId="0" applyNumberFormat="1" applyFont="1" applyFill="1" applyBorder="1" applyAlignment="1">
      <alignment vertical="center"/>
    </xf>
    <xf numFmtId="0" fontId="4" fillId="24" borderId="92" xfId="0" applyNumberFormat="1" applyFont="1" applyFill="1" applyBorder="1" applyAlignment="1"/>
    <xf numFmtId="0" fontId="4" fillId="24" borderId="82" xfId="0" applyNumberFormat="1" applyFont="1" applyFill="1" applyBorder="1" applyAlignment="1"/>
    <xf numFmtId="0" fontId="3" fillId="0" borderId="94" xfId="0" applyNumberFormat="1" applyFont="1" applyFill="1" applyBorder="1" applyAlignment="1"/>
    <xf numFmtId="3" fontId="11" fillId="0" borderId="0" xfId="0" applyNumberFormat="1" applyFont="1" applyFill="1" applyBorder="1" applyAlignment="1">
      <alignment horizontal="center"/>
    </xf>
    <xf numFmtId="0" fontId="9" fillId="0" borderId="0" xfId="0" applyNumberFormat="1" applyFont="1" applyFill="1" applyBorder="1" applyAlignment="1">
      <alignment horizontal="left"/>
    </xf>
    <xf numFmtId="3" fontId="9" fillId="0" borderId="0" xfId="0" applyNumberFormat="1" applyFont="1" applyFill="1" applyBorder="1" applyAlignment="1" applyProtection="1">
      <alignment horizontal="right"/>
      <protection locked="0"/>
    </xf>
    <xf numFmtId="0" fontId="11" fillId="0" borderId="16" xfId="0" applyNumberFormat="1" applyFont="1" applyFill="1" applyBorder="1" applyAlignment="1"/>
    <xf numFmtId="0" fontId="9" fillId="0" borderId="82" xfId="0" applyNumberFormat="1" applyFont="1" applyFill="1" applyBorder="1" applyAlignment="1">
      <alignment wrapText="1"/>
    </xf>
    <xf numFmtId="0" fontId="3" fillId="0" borderId="94" xfId="0" applyNumberFormat="1" applyFont="1" applyBorder="1" applyAlignment="1"/>
    <xf numFmtId="0" fontId="4" fillId="24" borderId="94" xfId="0" applyNumberFormat="1" applyFont="1" applyFill="1" applyBorder="1" applyAlignment="1"/>
    <xf numFmtId="0" fontId="9" fillId="25" borderId="0" xfId="0" applyNumberFormat="1" applyFont="1" applyFill="1" applyBorder="1" applyAlignment="1"/>
    <xf numFmtId="0" fontId="9" fillId="25" borderId="0" xfId="0" applyNumberFormat="1" applyFont="1" applyFill="1" applyBorder="1" applyAlignment="1">
      <alignment horizontal="right"/>
    </xf>
    <xf numFmtId="0" fontId="48" fillId="0" borderId="0" xfId="0" applyNumberFormat="1" applyFont="1" applyAlignment="1"/>
    <xf numFmtId="0" fontId="49" fillId="0" borderId="0" xfId="0" applyNumberFormat="1" applyFont="1" applyAlignment="1">
      <alignment horizontal="centerContinuous"/>
    </xf>
    <xf numFmtId="0" fontId="50" fillId="24" borderId="0" xfId="0" applyNumberFormat="1" applyFont="1" applyFill="1" applyAlignment="1">
      <alignment horizontal="centerContinuous"/>
    </xf>
    <xf numFmtId="0" fontId="54" fillId="0" borderId="0" xfId="0" applyNumberFormat="1" applyFont="1" applyAlignment="1" applyProtection="1">
      <protection locked="0"/>
    </xf>
    <xf numFmtId="0" fontId="48" fillId="0" borderId="0" xfId="0" applyNumberFormat="1" applyFont="1" applyFill="1" applyAlignment="1"/>
    <xf numFmtId="0" fontId="55" fillId="0" borderId="0" xfId="0" applyNumberFormat="1" applyFont="1" applyAlignment="1"/>
    <xf numFmtId="0" fontId="53" fillId="0" borderId="0" xfId="0" applyNumberFormat="1" applyFont="1" applyFill="1" applyAlignment="1" applyProtection="1">
      <protection locked="0"/>
    </xf>
    <xf numFmtId="3" fontId="54" fillId="0" borderId="0" xfId="0" applyNumberFormat="1" applyFont="1" applyFill="1" applyBorder="1" applyAlignment="1" applyProtection="1">
      <alignment horizontal="right"/>
      <protection locked="0"/>
    </xf>
    <xf numFmtId="0" fontId="48" fillId="0" borderId="0" xfId="0" applyFont="1" applyAlignment="1">
      <alignment wrapText="1"/>
    </xf>
    <xf numFmtId="0" fontId="57" fillId="24" borderId="0" xfId="0" applyNumberFormat="1" applyFont="1" applyFill="1" applyBorder="1" applyAlignment="1"/>
    <xf numFmtId="0" fontId="57" fillId="24" borderId="0" xfId="0" applyNumberFormat="1" applyFont="1" applyFill="1" applyBorder="1" applyAlignment="1">
      <alignment horizontal="center"/>
    </xf>
    <xf numFmtId="0" fontId="4" fillId="0" borderId="0" xfId="0" applyNumberFormat="1" applyFont="1" applyFill="1" applyAlignment="1">
      <alignment horizontal="centerContinuous"/>
    </xf>
    <xf numFmtId="0" fontId="11" fillId="0" borderId="0" xfId="0" applyNumberFormat="1" applyFont="1" applyFill="1" applyAlignment="1">
      <alignment horizontal="center"/>
    </xf>
    <xf numFmtId="0" fontId="3" fillId="0" borderId="0" xfId="0" applyNumberFormat="1" applyFont="1" applyFill="1" applyAlignment="1"/>
    <xf numFmtId="0" fontId="10" fillId="0" borderId="11" xfId="0" applyNumberFormat="1" applyFont="1" applyFill="1" applyBorder="1" applyAlignment="1"/>
    <xf numFmtId="0" fontId="11" fillId="0" borderId="0" xfId="0" applyNumberFormat="1" applyFont="1" applyFill="1" applyAlignment="1"/>
    <xf numFmtId="0" fontId="11" fillId="0" borderId="0" xfId="0" applyNumberFormat="1" applyFont="1" applyFill="1" applyAlignment="1">
      <alignment horizontal="left"/>
    </xf>
    <xf numFmtId="0" fontId="11" fillId="0" borderId="10" xfId="0" applyNumberFormat="1" applyFont="1" applyFill="1" applyBorder="1" applyAlignment="1"/>
    <xf numFmtId="0" fontId="10" fillId="0" borderId="10" xfId="0" applyNumberFormat="1" applyFont="1" applyFill="1" applyBorder="1" applyAlignment="1"/>
    <xf numFmtId="0" fontId="4" fillId="0" borderId="0" xfId="0" applyNumberFormat="1" applyFont="1" applyFill="1" applyBorder="1" applyAlignment="1"/>
    <xf numFmtId="0" fontId="9" fillId="0" borderId="0" xfId="0" applyNumberFormat="1" applyFont="1" applyFill="1" applyBorder="1" applyAlignment="1"/>
    <xf numFmtId="0" fontId="9" fillId="0" borderId="14" xfId="0" applyNumberFormat="1" applyFont="1" applyFill="1" applyBorder="1" applyAlignment="1"/>
    <xf numFmtId="0" fontId="9" fillId="0" borderId="0" xfId="0" applyNumberFormat="1" applyFont="1" applyFill="1" applyAlignment="1" applyProtection="1">
      <alignment horizontal="left"/>
      <protection locked="0"/>
    </xf>
    <xf numFmtId="0" fontId="7" fillId="0" borderId="0" xfId="0" applyNumberFormat="1" applyFont="1" applyFill="1" applyAlignment="1"/>
    <xf numFmtId="3" fontId="11" fillId="0" borderId="0" xfId="0" applyNumberFormat="1" applyFont="1" applyFill="1" applyAlignment="1"/>
    <xf numFmtId="3" fontId="11" fillId="0" borderId="13" xfId="0" applyNumberFormat="1" applyFont="1" applyFill="1" applyBorder="1" applyAlignment="1"/>
    <xf numFmtId="3" fontId="11" fillId="0" borderId="14" xfId="0" applyNumberFormat="1" applyFont="1" applyFill="1" applyBorder="1" applyAlignment="1"/>
    <xf numFmtId="3" fontId="11" fillId="0" borderId="0" xfId="0" applyNumberFormat="1" applyFont="1" applyFill="1" applyBorder="1" applyAlignment="1"/>
    <xf numFmtId="3" fontId="11" fillId="0" borderId="40" xfId="0" applyNumberFormat="1" applyFont="1" applyFill="1" applyBorder="1" applyAlignment="1"/>
    <xf numFmtId="3" fontId="10" fillId="0" borderId="0" xfId="0" applyNumberFormat="1" applyFont="1" applyFill="1" applyBorder="1" applyAlignment="1"/>
    <xf numFmtId="0" fontId="4" fillId="0" borderId="12" xfId="0" applyNumberFormat="1" applyFont="1" applyFill="1" applyBorder="1" applyAlignment="1"/>
    <xf numFmtId="0" fontId="11" fillId="0" borderId="13" xfId="0" applyNumberFormat="1" applyFont="1" applyFill="1" applyBorder="1" applyAlignment="1"/>
    <xf numFmtId="0" fontId="9" fillId="0" borderId="16" xfId="0" applyNumberFormat="1" applyFont="1" applyFill="1" applyBorder="1" applyAlignment="1"/>
    <xf numFmtId="3" fontId="9" fillId="0" borderId="16" xfId="0" applyNumberFormat="1" applyFont="1" applyFill="1" applyBorder="1" applyAlignment="1" applyProtection="1">
      <alignment horizontal="right"/>
      <protection locked="0"/>
    </xf>
    <xf numFmtId="3" fontId="11" fillId="0" borderId="40" xfId="0" applyNumberFormat="1" applyFont="1" applyFill="1" applyBorder="1" applyAlignment="1">
      <alignment horizontal="right"/>
    </xf>
    <xf numFmtId="0" fontId="10" fillId="0" borderId="16" xfId="0" applyNumberFormat="1" applyFont="1" applyFill="1" applyBorder="1" applyAlignment="1" applyProtection="1">
      <protection locked="0"/>
    </xf>
    <xf numFmtId="3" fontId="9" fillId="0" borderId="14" xfId="0" applyNumberFormat="1" applyFont="1" applyFill="1" applyBorder="1" applyAlignment="1" applyProtection="1">
      <alignment horizontal="right"/>
      <protection locked="0"/>
    </xf>
    <xf numFmtId="0" fontId="9" fillId="0" borderId="16" xfId="0" applyNumberFormat="1" applyFont="1" applyFill="1" applyBorder="1" applyAlignment="1" applyProtection="1">
      <protection locked="0"/>
    </xf>
    <xf numFmtId="0" fontId="7" fillId="0" borderId="0" xfId="0" applyNumberFormat="1" applyFont="1" applyFill="1" applyBorder="1" applyAlignment="1"/>
    <xf numFmtId="0" fontId="11" fillId="0" borderId="16" xfId="0" applyNumberFormat="1" applyFont="1" applyFill="1" applyBorder="1" applyAlignment="1" applyProtection="1">
      <protection locked="0"/>
    </xf>
    <xf numFmtId="0" fontId="27" fillId="0" borderId="0" xfId="0" applyNumberFormat="1" applyFont="1" applyFill="1" applyAlignment="1"/>
    <xf numFmtId="0" fontId="4" fillId="0" borderId="10" xfId="0" applyNumberFormat="1" applyFont="1" applyFill="1" applyBorder="1" applyAlignment="1"/>
    <xf numFmtId="0" fontId="4" fillId="0" borderId="15" xfId="0" applyNumberFormat="1" applyFont="1" applyFill="1" applyBorder="1" applyAlignment="1"/>
    <xf numFmtId="3" fontId="10" fillId="0" borderId="0" xfId="0" applyNumberFormat="1" applyFont="1" applyFill="1" applyAlignment="1"/>
    <xf numFmtId="3" fontId="10" fillId="0" borderId="15" xfId="0" applyNumberFormat="1" applyFont="1" applyFill="1" applyBorder="1" applyAlignment="1"/>
    <xf numFmtId="3" fontId="10" fillId="0" borderId="14" xfId="0" applyNumberFormat="1" applyFont="1" applyFill="1" applyBorder="1" applyAlignment="1"/>
    <xf numFmtId="0" fontId="9" fillId="0" borderId="96" xfId="0" applyNumberFormat="1" applyFont="1" applyFill="1" applyBorder="1" applyAlignment="1" applyProtection="1">
      <alignment horizontal="left"/>
      <protection locked="0"/>
    </xf>
    <xf numFmtId="3" fontId="11" fillId="0" borderId="97" xfId="0" applyNumberFormat="1" applyFont="1" applyFill="1" applyBorder="1" applyAlignment="1">
      <alignment horizontal="right"/>
    </xf>
    <xf numFmtId="0" fontId="10" fillId="0" borderId="15" xfId="0" applyNumberFormat="1" applyFont="1" applyFill="1" applyBorder="1" applyAlignment="1"/>
    <xf numFmtId="3" fontId="10" fillId="0" borderId="81" xfId="0" applyNumberFormat="1" applyFont="1" applyFill="1" applyBorder="1" applyAlignment="1" applyProtection="1">
      <protection locked="0"/>
    </xf>
    <xf numFmtId="3" fontId="10" fillId="0" borderId="67" xfId="0" applyNumberFormat="1" applyFont="1" applyFill="1" applyBorder="1" applyAlignment="1" applyProtection="1">
      <protection locked="0"/>
    </xf>
    <xf numFmtId="3" fontId="10" fillId="0" borderId="90" xfId="0" applyNumberFormat="1" applyFont="1" applyFill="1" applyBorder="1" applyAlignment="1" applyProtection="1">
      <protection locked="0"/>
    </xf>
    <xf numFmtId="0" fontId="5" fillId="0" borderId="0" xfId="0" applyNumberFormat="1" applyFont="1" applyFill="1" applyBorder="1" applyAlignment="1"/>
    <xf numFmtId="0" fontId="8" fillId="0" borderId="0" xfId="0" applyNumberFormat="1" applyFont="1" applyFill="1" applyAlignment="1"/>
    <xf numFmtId="3" fontId="11" fillId="0" borderId="14" xfId="0" applyNumberFormat="1" applyFont="1" applyFill="1" applyBorder="1" applyAlignment="1" applyProtection="1">
      <alignment horizontal="right"/>
      <protection locked="0"/>
    </xf>
    <xf numFmtId="3" fontId="9" fillId="0" borderId="13" xfId="0" applyNumberFormat="1" applyFont="1" applyFill="1" applyBorder="1" applyAlignment="1" applyProtection="1">
      <alignment horizontal="right"/>
      <protection locked="0"/>
    </xf>
    <xf numFmtId="0" fontId="5" fillId="0" borderId="12" xfId="0" applyNumberFormat="1" applyFont="1" applyFill="1" applyBorder="1" applyAlignment="1"/>
    <xf numFmtId="0" fontId="4" fillId="0" borderId="14" xfId="0" applyNumberFormat="1" applyFont="1" applyFill="1" applyBorder="1" applyAlignment="1"/>
    <xf numFmtId="3" fontId="9" fillId="0" borderId="14" xfId="0" applyNumberFormat="1" applyFont="1" applyFill="1" applyBorder="1" applyAlignment="1">
      <alignment horizontal="right"/>
    </xf>
    <xf numFmtId="3" fontId="9" fillId="0" borderId="16" xfId="0" applyNumberFormat="1" applyFont="1" applyFill="1" applyBorder="1" applyAlignment="1">
      <alignment horizontal="right"/>
    </xf>
    <xf numFmtId="3" fontId="9" fillId="0" borderId="13" xfId="0" applyNumberFormat="1" applyFont="1" applyFill="1" applyBorder="1" applyAlignment="1">
      <alignment horizontal="center"/>
    </xf>
    <xf numFmtId="0" fontId="87" fillId="0" borderId="0" xfId="0" applyNumberFormat="1" applyFont="1" applyFill="1" applyAlignment="1"/>
    <xf numFmtId="0" fontId="30" fillId="0" borderId="0" xfId="0" applyNumberFormat="1" applyFont="1" applyFill="1" applyAlignment="1"/>
    <xf numFmtId="3" fontId="11" fillId="0" borderId="23" xfId="0" applyNumberFormat="1" applyFont="1" applyFill="1" applyBorder="1" applyAlignment="1"/>
    <xf numFmtId="0" fontId="11" fillId="0" borderId="0" xfId="0" applyNumberFormat="1" applyFont="1" applyFill="1" applyBorder="1" applyAlignment="1">
      <alignment wrapText="1"/>
    </xf>
    <xf numFmtId="3" fontId="9" fillId="0" borderId="23" xfId="0" applyNumberFormat="1" applyFont="1" applyFill="1" applyBorder="1" applyAlignment="1"/>
    <xf numFmtId="0" fontId="11" fillId="0" borderId="81" xfId="0" applyNumberFormat="1" applyFont="1" applyFill="1" applyBorder="1" applyAlignment="1"/>
    <xf numFmtId="3" fontId="9" fillId="41" borderId="13" xfId="0" applyNumberFormat="1" applyFont="1" applyFill="1" applyBorder="1" applyAlignment="1">
      <alignment horizontal="center"/>
    </xf>
    <xf numFmtId="0" fontId="10" fillId="0" borderId="13" xfId="0" applyNumberFormat="1" applyFont="1" applyFill="1" applyBorder="1" applyAlignment="1">
      <alignment horizontal="center" vertical="center" wrapText="1"/>
    </xf>
    <xf numFmtId="0" fontId="32" fillId="0" borderId="13" xfId="0" applyNumberFormat="1" applyFont="1" applyFill="1" applyBorder="1" applyAlignment="1">
      <alignment horizontal="center" vertical="center" wrapText="1"/>
    </xf>
    <xf numFmtId="3" fontId="5" fillId="0" borderId="13" xfId="0" applyNumberFormat="1" applyFont="1" applyFill="1" applyBorder="1" applyAlignment="1" applyProtection="1">
      <alignment horizontal="right"/>
      <protection locked="0"/>
    </xf>
    <xf numFmtId="3" fontId="5" fillId="0" borderId="13" xfId="0" applyNumberFormat="1" applyFont="1" applyFill="1" applyBorder="1" applyAlignment="1" applyProtection="1">
      <protection locked="0"/>
    </xf>
    <xf numFmtId="3" fontId="10" fillId="42" borderId="13" xfId="0" applyNumberFormat="1" applyFont="1" applyFill="1" applyBorder="1" applyAlignment="1">
      <alignment horizontal="center"/>
    </xf>
    <xf numFmtId="3" fontId="8" fillId="0" borderId="0" xfId="0" applyNumberFormat="1" applyFont="1" applyFill="1" applyAlignment="1"/>
    <xf numFmtId="3" fontId="7" fillId="0" borderId="0" xfId="0" applyNumberFormat="1" applyFont="1" applyFill="1" applyAlignment="1"/>
    <xf numFmtId="3" fontId="7" fillId="0" borderId="0" xfId="0" applyNumberFormat="1" applyFont="1" applyFill="1" applyBorder="1" applyAlignment="1"/>
    <xf numFmtId="0" fontId="10" fillId="42" borderId="13" xfId="0" applyNumberFormat="1" applyFont="1" applyFill="1" applyBorder="1" applyAlignment="1">
      <alignment horizontal="center"/>
    </xf>
    <xf numFmtId="0" fontId="10" fillId="41" borderId="14" xfId="0" applyNumberFormat="1" applyFont="1" applyFill="1" applyBorder="1" applyAlignment="1">
      <alignment horizontal="center"/>
    </xf>
    <xf numFmtId="0" fontId="10" fillId="0" borderId="98" xfId="0" applyNumberFormat="1" applyFont="1" applyFill="1" applyBorder="1" applyAlignment="1">
      <alignment horizontal="center" vertical="center" wrapText="1"/>
    </xf>
    <xf numFmtId="3" fontId="5" fillId="0" borderId="10" xfId="0" applyNumberFormat="1" applyFont="1" applyFill="1" applyBorder="1" applyAlignment="1" applyProtection="1">
      <alignment horizontal="centerContinuous"/>
      <protection locked="0"/>
    </xf>
    <xf numFmtId="3" fontId="5" fillId="0" borderId="13" xfId="0" applyNumberFormat="1" applyFont="1" applyFill="1" applyBorder="1" applyAlignment="1">
      <alignment horizontal="right"/>
    </xf>
    <xf numFmtId="3" fontId="5" fillId="0" borderId="19" xfId="0" applyNumberFormat="1" applyFont="1" applyFill="1" applyBorder="1" applyAlignment="1" applyProtection="1">
      <alignment horizontal="right"/>
      <protection locked="0"/>
    </xf>
    <xf numFmtId="3" fontId="5" fillId="0" borderId="77" xfId="0" applyNumberFormat="1" applyFont="1" applyFill="1" applyBorder="1" applyAlignment="1">
      <alignment horizontal="right"/>
    </xf>
    <xf numFmtId="0" fontId="10" fillId="0" borderId="47" xfId="0" applyNumberFormat="1" applyFont="1" applyFill="1" applyBorder="1" applyAlignment="1">
      <alignment horizontal="center" vertical="center" wrapText="1"/>
    </xf>
    <xf numFmtId="0" fontId="3" fillId="0" borderId="99" xfId="0" applyNumberFormat="1" applyFont="1" applyFill="1" applyBorder="1" applyAlignment="1"/>
    <xf numFmtId="0" fontId="11" fillId="0" borderId="15" xfId="0" applyNumberFormat="1" applyFont="1" applyFill="1" applyBorder="1" applyAlignment="1">
      <alignment horizontal="centerContinuous" vertical="center"/>
    </xf>
    <xf numFmtId="0" fontId="8" fillId="0" borderId="15" xfId="0" applyNumberFormat="1" applyFont="1" applyFill="1" applyBorder="1" applyAlignment="1">
      <alignment horizontal="centerContinuous" vertical="center"/>
    </xf>
    <xf numFmtId="0" fontId="4" fillId="0" borderId="15" xfId="0" applyNumberFormat="1" applyFont="1" applyFill="1" applyBorder="1" applyAlignment="1">
      <alignment horizontal="centerContinuous"/>
    </xf>
    <xf numFmtId="0" fontId="4" fillId="0" borderId="34" xfId="0" applyNumberFormat="1" applyFont="1" applyFill="1" applyBorder="1" applyAlignment="1">
      <alignment horizontal="centerContinuous"/>
    </xf>
    <xf numFmtId="3" fontId="9" fillId="0" borderId="0" xfId="0" applyNumberFormat="1" applyFont="1" applyFill="1" applyAlignment="1"/>
    <xf numFmtId="0" fontId="37" fillId="0" borderId="0" xfId="0" applyNumberFormat="1" applyFont="1" applyFill="1" applyAlignment="1"/>
    <xf numFmtId="0" fontId="38" fillId="0" borderId="0" xfId="0" applyNumberFormat="1" applyFont="1" applyFill="1" applyAlignment="1">
      <alignment horizontal="centerContinuous"/>
    </xf>
    <xf numFmtId="0" fontId="38" fillId="0" borderId="13" xfId="0" applyNumberFormat="1" applyFont="1" applyFill="1" applyBorder="1" applyAlignment="1"/>
    <xf numFmtId="0" fontId="38" fillId="0" borderId="15" xfId="0" applyNumberFormat="1" applyFont="1" applyFill="1" applyBorder="1" applyAlignment="1"/>
    <xf numFmtId="0" fontId="37" fillId="0" borderId="15" xfId="0" applyNumberFormat="1" applyFont="1" applyFill="1" applyBorder="1" applyAlignment="1"/>
    <xf numFmtId="0" fontId="38" fillId="0" borderId="0" xfId="0" applyNumberFormat="1" applyFont="1" applyFill="1" applyAlignment="1"/>
    <xf numFmtId="0" fontId="41" fillId="0" borderId="10" xfId="0" applyNumberFormat="1" applyFont="1" applyFill="1" applyBorder="1" applyAlignment="1" applyProtection="1">
      <alignment horizontal="left"/>
      <protection locked="0"/>
    </xf>
    <xf numFmtId="3" fontId="41" fillId="0" borderId="40" xfId="0" applyNumberFormat="1" applyFont="1" applyFill="1" applyBorder="1" applyAlignment="1" applyProtection="1">
      <alignment horizontal="right"/>
      <protection locked="0"/>
    </xf>
    <xf numFmtId="0" fontId="37" fillId="0" borderId="14" xfId="0" applyNumberFormat="1" applyFont="1" applyFill="1" applyBorder="1" applyAlignment="1"/>
    <xf numFmtId="0" fontId="9" fillId="0" borderId="16" xfId="0" applyNumberFormat="1" applyFont="1" applyFill="1" applyBorder="1" applyAlignment="1" applyProtection="1">
      <alignment horizontal="left"/>
      <protection locked="0"/>
    </xf>
    <xf numFmtId="0" fontId="42" fillId="0" borderId="16" xfId="0" applyNumberFormat="1" applyFont="1" applyFill="1" applyBorder="1" applyAlignment="1">
      <alignment horizontal="centerContinuous"/>
    </xf>
    <xf numFmtId="0" fontId="38" fillId="0" borderId="10" xfId="0" applyNumberFormat="1" applyFont="1" applyFill="1" applyBorder="1" applyAlignment="1">
      <alignment horizontal="centerContinuous"/>
    </xf>
    <xf numFmtId="0" fontId="11" fillId="0" borderId="10" xfId="0" applyNumberFormat="1" applyFont="1" applyFill="1" applyBorder="1" applyAlignment="1" applyProtection="1">
      <alignment horizontal="right"/>
      <protection locked="0"/>
    </xf>
    <xf numFmtId="0" fontId="37" fillId="0" borderId="10" xfId="0" applyNumberFormat="1" applyFont="1" applyFill="1" applyBorder="1" applyAlignment="1">
      <alignment horizontal="centerContinuous"/>
    </xf>
    <xf numFmtId="0" fontId="42" fillId="0" borderId="14" xfId="0" applyNumberFormat="1" applyFont="1" applyFill="1" applyBorder="1" applyAlignment="1">
      <alignment horizontal="centerContinuous"/>
    </xf>
    <xf numFmtId="0" fontId="38" fillId="0" borderId="0" xfId="0" applyNumberFormat="1" applyFont="1" applyFill="1" applyBorder="1" applyAlignment="1">
      <alignment horizontal="centerContinuous"/>
    </xf>
    <xf numFmtId="0" fontId="11" fillId="0" borderId="0" xfId="0" applyNumberFormat="1" applyFont="1" applyFill="1" applyBorder="1" applyAlignment="1" applyProtection="1">
      <alignment horizontal="right"/>
      <protection locked="0"/>
    </xf>
    <xf numFmtId="0" fontId="37" fillId="0" borderId="0" xfId="0" applyNumberFormat="1" applyFont="1" applyFill="1" applyBorder="1" applyAlignment="1">
      <alignment horizontal="centerContinuous"/>
    </xf>
    <xf numFmtId="3" fontId="42" fillId="0" borderId="0" xfId="0" applyNumberFormat="1" applyFont="1" applyFill="1" applyBorder="1" applyAlignment="1">
      <alignment horizontal="right"/>
    </xf>
    <xf numFmtId="0" fontId="37" fillId="0" borderId="0" xfId="0" applyNumberFormat="1" applyFont="1" applyFill="1" applyBorder="1" applyAlignment="1"/>
    <xf numFmtId="0" fontId="38" fillId="0" borderId="0" xfId="0" applyNumberFormat="1" applyFont="1" applyFill="1" applyBorder="1" applyAlignment="1"/>
    <xf numFmtId="0" fontId="41" fillId="0" borderId="85" xfId="0" applyNumberFormat="1" applyFont="1" applyFill="1" applyBorder="1" applyAlignment="1" applyProtection="1">
      <alignment horizontal="left"/>
      <protection locked="0"/>
    </xf>
    <xf numFmtId="0" fontId="41" fillId="0" borderId="80" xfId="0" applyNumberFormat="1" applyFont="1" applyFill="1" applyBorder="1" applyAlignment="1" applyProtection="1">
      <alignment horizontal="left"/>
      <protection locked="0"/>
    </xf>
    <xf numFmtId="0" fontId="34" fillId="36" borderId="0" xfId="0" applyFont="1" applyFill="1"/>
    <xf numFmtId="170" fontId="34" fillId="36" borderId="0" xfId="0" applyNumberFormat="1" applyFont="1" applyFill="1"/>
    <xf numFmtId="0" fontId="0" fillId="36" borderId="0" xfId="0" applyFill="1"/>
    <xf numFmtId="0" fontId="3" fillId="36" borderId="40" xfId="0" applyFont="1" applyFill="1" applyBorder="1" applyAlignment="1">
      <alignment horizontal="center"/>
    </xf>
    <xf numFmtId="0" fontId="31" fillId="36" borderId="40" xfId="0" applyFont="1" applyFill="1" applyBorder="1" applyAlignment="1">
      <alignment horizontal="center"/>
    </xf>
    <xf numFmtId="0" fontId="3" fillId="36" borderId="0" xfId="0" applyFont="1" applyFill="1"/>
    <xf numFmtId="0" fontId="34" fillId="36" borderId="40" xfId="0" applyFont="1" applyFill="1" applyBorder="1" applyAlignment="1">
      <alignment horizontal="center"/>
    </xf>
    <xf numFmtId="0" fontId="0" fillId="36" borderId="40" xfId="0" applyFill="1" applyBorder="1"/>
    <xf numFmtId="0" fontId="3" fillId="36" borderId="40" xfId="0" applyFont="1" applyFill="1" applyBorder="1"/>
    <xf numFmtId="0" fontId="35" fillId="36" borderId="0" xfId="0" applyFont="1" applyFill="1"/>
    <xf numFmtId="0" fontId="4" fillId="36" borderId="0" xfId="0" applyNumberFormat="1" applyFont="1" applyFill="1" applyAlignment="1"/>
    <xf numFmtId="0" fontId="10" fillId="36" borderId="0" xfId="0" applyNumberFormat="1" applyFont="1" applyFill="1" applyAlignment="1">
      <alignment horizontal="centerContinuous"/>
    </xf>
    <xf numFmtId="0" fontId="7" fillId="36" borderId="0" xfId="0" applyNumberFormat="1" applyFont="1" applyFill="1" applyAlignment="1"/>
    <xf numFmtId="0" fontId="10" fillId="36" borderId="0" xfId="0" applyNumberFormat="1" applyFont="1" applyFill="1" applyAlignment="1"/>
    <xf numFmtId="0" fontId="5" fillId="36" borderId="0" xfId="0" applyNumberFormat="1" applyFont="1" applyFill="1" applyAlignment="1"/>
    <xf numFmtId="0" fontId="11" fillId="33" borderId="13" xfId="0" applyNumberFormat="1" applyFont="1" applyFill="1" applyBorder="1" applyAlignment="1"/>
    <xf numFmtId="0" fontId="11" fillId="33" borderId="14" xfId="0" applyNumberFormat="1" applyFont="1" applyFill="1" applyBorder="1" applyAlignment="1"/>
    <xf numFmtId="0" fontId="10" fillId="33" borderId="13" xfId="0" applyNumberFormat="1" applyFont="1" applyFill="1" applyBorder="1" applyAlignment="1">
      <alignment horizontal="right"/>
    </xf>
    <xf numFmtId="3" fontId="9" fillId="33" borderId="75" xfId="0" applyNumberFormat="1" applyFont="1" applyFill="1" applyBorder="1" applyAlignment="1" applyProtection="1">
      <alignment horizontal="right"/>
      <protection locked="0"/>
    </xf>
    <xf numFmtId="0" fontId="10" fillId="33" borderId="72" xfId="0" applyNumberFormat="1" applyFont="1" applyFill="1" applyBorder="1" applyAlignment="1">
      <alignment horizontal="right"/>
    </xf>
    <xf numFmtId="3" fontId="9" fillId="33" borderId="0" xfId="0" applyNumberFormat="1" applyFont="1" applyFill="1" applyBorder="1" applyAlignment="1" applyProtection="1">
      <alignment horizontal="right"/>
      <protection locked="0"/>
    </xf>
    <xf numFmtId="0" fontId="11" fillId="36" borderId="14" xfId="0" applyNumberFormat="1" applyFont="1" applyFill="1" applyBorder="1" applyAlignment="1" applyProtection="1">
      <protection locked="0"/>
    </xf>
    <xf numFmtId="0" fontId="9" fillId="33" borderId="14" xfId="0" applyNumberFormat="1" applyFont="1" applyFill="1" applyBorder="1" applyAlignment="1" applyProtection="1">
      <protection locked="0"/>
    </xf>
    <xf numFmtId="3" fontId="9" fillId="33" borderId="14" xfId="0" applyNumberFormat="1" applyFont="1" applyFill="1" applyBorder="1" applyAlignment="1" applyProtection="1">
      <alignment horizontal="right"/>
      <protection locked="0"/>
    </xf>
    <xf numFmtId="3" fontId="9" fillId="33" borderId="56" xfId="0" applyNumberFormat="1" applyFont="1" applyFill="1" applyBorder="1" applyAlignment="1" applyProtection="1">
      <alignment horizontal="right"/>
      <protection locked="0"/>
    </xf>
    <xf numFmtId="3" fontId="9" fillId="33" borderId="72" xfId="0" applyNumberFormat="1" applyFont="1" applyFill="1" applyBorder="1" applyAlignment="1" applyProtection="1">
      <alignment horizontal="right"/>
      <protection locked="0"/>
    </xf>
    <xf numFmtId="0" fontId="11" fillId="33" borderId="16" xfId="0" applyNumberFormat="1" applyFont="1" applyFill="1" applyBorder="1" applyAlignment="1"/>
    <xf numFmtId="3" fontId="9" fillId="33" borderId="16" xfId="0" applyNumberFormat="1" applyFont="1" applyFill="1" applyBorder="1" applyAlignment="1"/>
    <xf numFmtId="3" fontId="9" fillId="33" borderId="16" xfId="0" applyNumberFormat="1" applyFont="1" applyFill="1" applyBorder="1" applyAlignment="1" applyProtection="1">
      <alignment horizontal="right"/>
      <protection locked="0"/>
    </xf>
    <xf numFmtId="0" fontId="9" fillId="34" borderId="62" xfId="0" applyNumberFormat="1" applyFont="1" applyFill="1" applyBorder="1" applyAlignment="1">
      <alignment horizontal="left"/>
    </xf>
    <xf numFmtId="0" fontId="9" fillId="34" borderId="0" xfId="0" applyNumberFormat="1" applyFont="1" applyFill="1" applyBorder="1" applyAlignment="1">
      <alignment horizontal="left"/>
    </xf>
    <xf numFmtId="0" fontId="9" fillId="33" borderId="16" xfId="0" applyNumberFormat="1" applyFont="1" applyFill="1" applyBorder="1" applyAlignment="1"/>
    <xf numFmtId="3" fontId="11" fillId="33" borderId="16" xfId="0" applyNumberFormat="1" applyFont="1" applyFill="1" applyBorder="1" applyAlignment="1"/>
    <xf numFmtId="0" fontId="11" fillId="36" borderId="16" xfId="0" applyNumberFormat="1" applyFont="1" applyFill="1" applyBorder="1" applyAlignment="1"/>
    <xf numFmtId="3" fontId="9" fillId="33" borderId="16" xfId="0" applyNumberFormat="1" applyFont="1" applyFill="1" applyBorder="1" applyAlignment="1" applyProtection="1">
      <alignment horizontal="left"/>
      <protection locked="0"/>
    </xf>
    <xf numFmtId="3" fontId="11" fillId="33" borderId="103" xfId="0" applyNumberFormat="1" applyFont="1" applyFill="1" applyBorder="1" applyAlignment="1" applyProtection="1">
      <alignment horizontal="right"/>
      <protection locked="0"/>
    </xf>
    <xf numFmtId="0" fontId="11" fillId="33" borderId="72" xfId="0" applyNumberFormat="1" applyFont="1" applyFill="1" applyBorder="1" applyAlignment="1"/>
    <xf numFmtId="3" fontId="11" fillId="33" borderId="0" xfId="0" applyNumberFormat="1" applyFont="1" applyFill="1" applyBorder="1" applyAlignment="1" applyProtection="1">
      <alignment horizontal="right"/>
      <protection locked="0"/>
    </xf>
    <xf numFmtId="0" fontId="9" fillId="33" borderId="15" xfId="0" applyNumberFormat="1" applyFont="1" applyFill="1" applyBorder="1" applyAlignment="1"/>
    <xf numFmtId="0" fontId="10" fillId="33" borderId="49" xfId="0" applyNumberFormat="1" applyFont="1" applyFill="1" applyBorder="1" applyAlignment="1">
      <alignment horizontal="right"/>
    </xf>
    <xf numFmtId="3" fontId="9" fillId="33" borderId="79" xfId="0" applyNumberFormat="1" applyFont="1" applyFill="1" applyBorder="1" applyAlignment="1" applyProtection="1">
      <alignment horizontal="right"/>
      <protection locked="0"/>
    </xf>
    <xf numFmtId="3" fontId="9" fillId="33" borderId="79" xfId="0" applyNumberFormat="1" applyFont="1" applyFill="1" applyBorder="1" applyAlignment="1" applyProtection="1">
      <alignment horizontal="left"/>
      <protection locked="0"/>
    </xf>
    <xf numFmtId="0" fontId="11" fillId="33" borderId="104" xfId="0" applyNumberFormat="1" applyFont="1" applyFill="1" applyBorder="1" applyAlignment="1"/>
    <xf numFmtId="3" fontId="11" fillId="33" borderId="105" xfId="0" applyNumberFormat="1" applyFont="1" applyFill="1" applyBorder="1" applyAlignment="1" applyProtection="1">
      <alignment horizontal="right"/>
      <protection locked="0"/>
    </xf>
    <xf numFmtId="0" fontId="10" fillId="33" borderId="0" xfId="0" applyNumberFormat="1" applyFont="1" applyFill="1" applyAlignment="1"/>
    <xf numFmtId="0" fontId="11" fillId="33" borderId="95" xfId="0" applyNumberFormat="1" applyFont="1" applyFill="1" applyBorder="1" applyAlignment="1"/>
    <xf numFmtId="0" fontId="41" fillId="0" borderId="0" xfId="0" applyNumberFormat="1" applyFont="1" applyFill="1" applyBorder="1" applyAlignment="1" applyProtection="1">
      <alignment horizontal="left"/>
      <protection locked="0"/>
    </xf>
    <xf numFmtId="0" fontId="41" fillId="0" borderId="14" xfId="0" applyNumberFormat="1" applyFont="1" applyFill="1" applyBorder="1" applyAlignment="1" applyProtection="1">
      <alignment horizontal="left"/>
      <protection locked="0"/>
    </xf>
    <xf numFmtId="0" fontId="0" fillId="36" borderId="0" xfId="0" applyFill="1" applyAlignment="1"/>
    <xf numFmtId="169" fontId="0" fillId="36" borderId="0" xfId="0" applyNumberFormat="1" applyFill="1" applyBorder="1" applyAlignment="1">
      <alignment wrapText="1"/>
    </xf>
    <xf numFmtId="0" fontId="9" fillId="33" borderId="0" xfId="0" applyNumberFormat="1" applyFont="1" applyFill="1" applyBorder="1" applyAlignment="1"/>
    <xf numFmtId="3" fontId="41" fillId="25" borderId="14" xfId="0" applyNumberFormat="1" applyFont="1" applyFill="1" applyBorder="1" applyAlignment="1" applyProtection="1">
      <alignment horizontal="right"/>
      <protection locked="0"/>
    </xf>
    <xf numFmtId="0" fontId="0" fillId="0" borderId="0" xfId="0" applyBorder="1" applyAlignment="1">
      <alignment wrapText="1"/>
    </xf>
    <xf numFmtId="0" fontId="3" fillId="0" borderId="0" xfId="0" applyNumberFormat="1" applyFont="1" applyBorder="1" applyAlignment="1"/>
    <xf numFmtId="0" fontId="3" fillId="0" borderId="67" xfId="0" applyNumberFormat="1" applyFont="1" applyBorder="1" applyAlignment="1"/>
    <xf numFmtId="0" fontId="9" fillId="0" borderId="0" xfId="0" applyNumberFormat="1" applyFont="1" applyFill="1" applyAlignment="1">
      <alignment horizontal="left" indent="1"/>
    </xf>
    <xf numFmtId="3" fontId="9" fillId="25" borderId="40" xfId="0" applyNumberFormat="1" applyFont="1" applyFill="1" applyBorder="1" applyAlignment="1"/>
    <xf numFmtId="0" fontId="9" fillId="41" borderId="16" xfId="0" applyNumberFormat="1" applyFont="1" applyFill="1" applyBorder="1" applyAlignment="1">
      <alignment horizontal="center"/>
    </xf>
    <xf numFmtId="3" fontId="9" fillId="41" borderId="16" xfId="0" applyNumberFormat="1" applyFont="1" applyFill="1" applyBorder="1" applyAlignment="1" applyProtection="1">
      <alignment horizontal="right"/>
      <protection locked="0"/>
    </xf>
    <xf numFmtId="0" fontId="11" fillId="44" borderId="13" xfId="0" applyNumberFormat="1" applyFont="1" applyFill="1" applyBorder="1" applyAlignment="1"/>
    <xf numFmtId="0" fontId="11" fillId="41" borderId="13" xfId="0" applyNumberFormat="1" applyFont="1" applyFill="1" applyBorder="1" applyAlignment="1">
      <alignment wrapText="1"/>
    </xf>
    <xf numFmtId="0" fontId="11" fillId="41" borderId="13" xfId="0" applyNumberFormat="1" applyFont="1" applyFill="1" applyBorder="1" applyAlignment="1">
      <alignment horizontal="center"/>
    </xf>
    <xf numFmtId="0" fontId="11" fillId="41" borderId="13" xfId="0" applyNumberFormat="1" applyFont="1" applyFill="1" applyBorder="1" applyAlignment="1"/>
    <xf numFmtId="3" fontId="10" fillId="41" borderId="13" xfId="0" applyNumberFormat="1" applyFont="1" applyFill="1" applyBorder="1" applyAlignment="1">
      <alignment horizontal="right"/>
    </xf>
    <xf numFmtId="0" fontId="11" fillId="41" borderId="16" xfId="0" applyNumberFormat="1" applyFont="1" applyFill="1" applyBorder="1" applyAlignment="1" applyProtection="1">
      <protection locked="0"/>
    </xf>
    <xf numFmtId="0" fontId="9" fillId="42" borderId="16" xfId="0" applyNumberFormat="1" applyFont="1" applyFill="1" applyBorder="1" applyAlignment="1" applyProtection="1">
      <alignment horizontal="center"/>
      <protection locked="0"/>
    </xf>
    <xf numFmtId="3" fontId="9" fillId="42" borderId="16" xfId="0" applyNumberFormat="1" applyFont="1" applyFill="1" applyBorder="1" applyAlignment="1" applyProtection="1">
      <alignment horizontal="right"/>
      <protection locked="0"/>
    </xf>
    <xf numFmtId="0" fontId="11" fillId="42" borderId="16" xfId="0" applyNumberFormat="1" applyFont="1" applyFill="1" applyBorder="1" applyAlignment="1" applyProtection="1">
      <protection locked="0"/>
    </xf>
    <xf numFmtId="0" fontId="9" fillId="36" borderId="0" xfId="0" applyNumberFormat="1" applyFont="1" applyFill="1" applyAlignment="1">
      <alignment horizontal="center" wrapText="1"/>
    </xf>
    <xf numFmtId="0" fontId="30" fillId="36" borderId="0" xfId="0" applyFont="1" applyFill="1" applyBorder="1" applyAlignment="1">
      <alignment horizontal="center" wrapText="1"/>
    </xf>
    <xf numFmtId="0" fontId="7" fillId="36" borderId="0" xfId="0" applyNumberFormat="1" applyFont="1" applyFill="1" applyAlignment="1">
      <alignment horizontal="center"/>
    </xf>
    <xf numFmtId="169" fontId="7" fillId="36" borderId="0" xfId="0" applyNumberFormat="1" applyFont="1" applyFill="1" applyAlignment="1">
      <alignment horizontal="center" wrapText="1"/>
    </xf>
    <xf numFmtId="0" fontId="0" fillId="36" borderId="0" xfId="0" applyFill="1" applyAlignment="1">
      <alignment horizontal="left" wrapText="1"/>
    </xf>
    <xf numFmtId="0" fontId="0" fillId="36" borderId="0" xfId="0" applyFill="1" applyAlignment="1">
      <alignment horizontal="center"/>
    </xf>
    <xf numFmtId="0" fontId="9" fillId="36" borderId="0" xfId="0" applyNumberFormat="1" applyFont="1" applyFill="1" applyAlignment="1">
      <alignment wrapText="1"/>
    </xf>
    <xf numFmtId="3" fontId="10" fillId="42" borderId="13" xfId="0" applyNumberFormat="1" applyFont="1" applyFill="1" applyBorder="1" applyAlignment="1">
      <alignment horizontal="right"/>
    </xf>
    <xf numFmtId="3" fontId="10" fillId="41" borderId="13" xfId="0" applyNumberFormat="1" applyFont="1" applyFill="1" applyBorder="1" applyAlignment="1"/>
    <xf numFmtId="3" fontId="10" fillId="41" borderId="72" xfId="0" applyNumberFormat="1" applyFont="1" applyFill="1" applyBorder="1" applyAlignment="1"/>
    <xf numFmtId="0" fontId="10" fillId="41" borderId="0" xfId="0" applyNumberFormat="1" applyFont="1" applyFill="1" applyBorder="1" applyAlignment="1">
      <alignment horizontal="centerContinuous"/>
    </xf>
    <xf numFmtId="0" fontId="4" fillId="41" borderId="58" xfId="0" applyNumberFormat="1" applyFont="1" applyFill="1" applyBorder="1" applyAlignment="1"/>
    <xf numFmtId="0" fontId="10" fillId="41" borderId="0" xfId="0" applyNumberFormat="1" applyFont="1" applyFill="1" applyBorder="1" applyAlignment="1"/>
    <xf numFmtId="3" fontId="10" fillId="41" borderId="83" xfId="0" applyNumberFormat="1" applyFont="1" applyFill="1" applyBorder="1" applyAlignment="1"/>
    <xf numFmtId="3" fontId="10" fillId="41" borderId="69" xfId="0" applyNumberFormat="1" applyFont="1" applyFill="1" applyBorder="1" applyAlignment="1"/>
    <xf numFmtId="3" fontId="10" fillId="41" borderId="58" xfId="0" applyNumberFormat="1" applyFont="1" applyFill="1" applyBorder="1" applyAlignment="1"/>
    <xf numFmtId="3" fontId="9" fillId="25" borderId="27" xfId="0" applyNumberFormat="1" applyFont="1" applyFill="1" applyBorder="1" applyAlignment="1" applyProtection="1">
      <alignment horizontal="right"/>
      <protection locked="0"/>
    </xf>
    <xf numFmtId="3" fontId="9" fillId="25" borderId="102" xfId="0" applyNumberFormat="1" applyFont="1" applyFill="1" applyBorder="1" applyAlignment="1"/>
    <xf numFmtId="3" fontId="9" fillId="25" borderId="111" xfId="0" applyNumberFormat="1" applyFont="1" applyFill="1" applyBorder="1" applyAlignment="1"/>
    <xf numFmtId="3" fontId="11" fillId="0" borderId="114" xfId="0" applyNumberFormat="1" applyFont="1" applyFill="1" applyBorder="1" applyAlignment="1">
      <alignment horizontal="right"/>
    </xf>
    <xf numFmtId="0" fontId="3" fillId="0" borderId="115" xfId="0" applyNumberFormat="1" applyFont="1" applyBorder="1" applyAlignment="1"/>
    <xf numFmtId="0" fontId="10" fillId="25" borderId="72" xfId="0" applyNumberFormat="1" applyFont="1" applyFill="1" applyBorder="1" applyAlignment="1">
      <alignment horizontal="center" vertical="center" wrapText="1"/>
    </xf>
    <xf numFmtId="0" fontId="10" fillId="25" borderId="14" xfId="0" applyNumberFormat="1" applyFont="1" applyFill="1" applyBorder="1" applyAlignment="1">
      <alignment horizontal="center" vertical="center" wrapText="1"/>
    </xf>
    <xf numFmtId="0" fontId="10" fillId="24" borderId="100" xfId="0" applyNumberFormat="1" applyFont="1" applyFill="1" applyBorder="1" applyAlignment="1">
      <alignment horizontal="center" vertical="center" wrapText="1"/>
    </xf>
    <xf numFmtId="3" fontId="7" fillId="24" borderId="116" xfId="0" applyNumberFormat="1" applyFont="1" applyFill="1" applyBorder="1" applyAlignment="1"/>
    <xf numFmtId="0" fontId="11" fillId="42" borderId="13" xfId="0" applyNumberFormat="1" applyFont="1" applyFill="1" applyBorder="1" applyAlignment="1"/>
    <xf numFmtId="0" fontId="11" fillId="41" borderId="27" xfId="0" applyNumberFormat="1" applyFont="1" applyFill="1" applyBorder="1" applyAlignment="1"/>
    <xf numFmtId="0" fontId="11" fillId="0" borderId="10" xfId="0" applyNumberFormat="1" applyFont="1" applyFill="1" applyBorder="1" applyAlignment="1">
      <alignment horizontal="right"/>
    </xf>
    <xf numFmtId="0" fontId="7" fillId="0" borderId="69" xfId="0" applyNumberFormat="1" applyFont="1" applyFill="1" applyBorder="1" applyAlignment="1"/>
    <xf numFmtId="0" fontId="4" fillId="0" borderId="69" xfId="0" applyNumberFormat="1" applyFont="1" applyFill="1" applyBorder="1" applyAlignment="1"/>
    <xf numFmtId="3" fontId="8" fillId="0" borderId="69" xfId="0" applyNumberFormat="1" applyFont="1" applyFill="1" applyBorder="1" applyAlignment="1"/>
    <xf numFmtId="0" fontId="5" fillId="0" borderId="69" xfId="0" applyNumberFormat="1" applyFont="1" applyFill="1" applyBorder="1" applyAlignment="1"/>
    <xf numFmtId="3" fontId="7" fillId="0" borderId="69" xfId="0" applyNumberFormat="1" applyFont="1" applyFill="1" applyBorder="1" applyAlignment="1"/>
    <xf numFmtId="0" fontId="4" fillId="0" borderId="58" xfId="0" applyNumberFormat="1" applyFont="1" applyFill="1" applyBorder="1" applyAlignment="1"/>
    <xf numFmtId="0" fontId="9" fillId="0" borderId="72" xfId="0" applyNumberFormat="1" applyFont="1" applyFill="1" applyBorder="1" applyAlignment="1">
      <alignment vertical="top"/>
    </xf>
    <xf numFmtId="0" fontId="9" fillId="0" borderId="0" xfId="0" applyNumberFormat="1" applyFont="1" applyFill="1" applyBorder="1" applyAlignment="1">
      <alignment vertical="top"/>
    </xf>
    <xf numFmtId="0" fontId="9" fillId="0" borderId="56" xfId="0" applyNumberFormat="1" applyFont="1" applyFill="1" applyBorder="1" applyAlignment="1">
      <alignment vertical="top"/>
    </xf>
    <xf numFmtId="0" fontId="9" fillId="0" borderId="81" xfId="0" applyNumberFormat="1" applyFont="1" applyFill="1" applyBorder="1" applyAlignment="1">
      <alignment vertical="top"/>
    </xf>
    <xf numFmtId="0" fontId="9" fillId="0" borderId="67" xfId="0" applyNumberFormat="1" applyFont="1" applyFill="1" applyBorder="1" applyAlignment="1">
      <alignment vertical="top"/>
    </xf>
    <xf numFmtId="0" fontId="9" fillId="0" borderId="90" xfId="0" applyNumberFormat="1" applyFont="1" applyFill="1" applyBorder="1" applyAlignment="1">
      <alignment vertical="top"/>
    </xf>
    <xf numFmtId="0" fontId="9" fillId="0" borderId="69" xfId="0" applyNumberFormat="1" applyFont="1" applyFill="1" applyBorder="1" applyAlignment="1"/>
    <xf numFmtId="3" fontId="11" fillId="0" borderId="69" xfId="0" applyNumberFormat="1" applyFont="1" applyFill="1" applyBorder="1" applyAlignment="1"/>
    <xf numFmtId="3" fontId="10" fillId="0" borderId="0" xfId="0" applyNumberFormat="1" applyFont="1" applyFill="1" applyBorder="1" applyAlignment="1" applyProtection="1">
      <alignment horizontal="center"/>
      <protection locked="0"/>
    </xf>
    <xf numFmtId="0" fontId="42" fillId="0" borderId="27" xfId="0" applyNumberFormat="1" applyFont="1" applyBorder="1" applyAlignment="1">
      <alignment horizontal="center" vertical="center"/>
    </xf>
    <xf numFmtId="0" fontId="42" fillId="0" borderId="27" xfId="0" applyNumberFormat="1" applyFont="1" applyBorder="1" applyAlignment="1">
      <alignment horizontal="center" vertical="center" wrapText="1"/>
    </xf>
    <xf numFmtId="0" fontId="42" fillId="0" borderId="118" xfId="0" applyNumberFormat="1" applyFont="1" applyBorder="1" applyAlignment="1">
      <alignment horizontal="center" vertical="center" wrapText="1"/>
    </xf>
    <xf numFmtId="0" fontId="11" fillId="42" borderId="14" xfId="0" applyNumberFormat="1" applyFont="1" applyFill="1" applyBorder="1" applyAlignment="1"/>
    <xf numFmtId="0" fontId="9" fillId="42" borderId="14" xfId="0" applyNumberFormat="1" applyFont="1" applyFill="1" applyBorder="1" applyAlignment="1" applyProtection="1">
      <protection locked="0"/>
    </xf>
    <xf numFmtId="3" fontId="11" fillId="42" borderId="16" xfId="0" applyNumberFormat="1" applyFont="1" applyFill="1" applyBorder="1" applyAlignment="1"/>
    <xf numFmtId="3" fontId="9" fillId="42" borderId="16" xfId="0" applyNumberFormat="1" applyFont="1" applyFill="1" applyBorder="1" applyAlignment="1"/>
    <xf numFmtId="0" fontId="7" fillId="0" borderId="119" xfId="0" applyNumberFormat="1" applyFont="1" applyFill="1" applyBorder="1" applyAlignment="1"/>
    <xf numFmtId="0" fontId="4" fillId="0" borderId="119" xfId="0" applyNumberFormat="1" applyFont="1" applyFill="1" applyBorder="1" applyAlignment="1"/>
    <xf numFmtId="0" fontId="10" fillId="25" borderId="94" xfId="0" applyNumberFormat="1" applyFont="1" applyFill="1" applyBorder="1" applyAlignment="1"/>
    <xf numFmtId="0" fontId="48" fillId="0" borderId="94" xfId="0" applyNumberFormat="1" applyFont="1" applyFill="1" applyBorder="1" applyAlignment="1"/>
    <xf numFmtId="0" fontId="4" fillId="24" borderId="121" xfId="0" applyNumberFormat="1" applyFont="1" applyFill="1" applyBorder="1" applyAlignment="1"/>
    <xf numFmtId="0" fontId="37" fillId="24" borderId="119" xfId="0" applyNumberFormat="1" applyFont="1" applyFill="1" applyBorder="1" applyAlignment="1"/>
    <xf numFmtId="0" fontId="0" fillId="36" borderId="94" xfId="0" applyFill="1" applyBorder="1"/>
    <xf numFmtId="0" fontId="5" fillId="0" borderId="0" xfId="0" applyNumberFormat="1" applyFont="1" applyBorder="1" applyAlignment="1"/>
    <xf numFmtId="0" fontId="4" fillId="0" borderId="120" xfId="0" applyNumberFormat="1" applyFont="1" applyBorder="1" applyAlignment="1"/>
    <xf numFmtId="0" fontId="10" fillId="0" borderId="120" xfId="0" applyNumberFormat="1" applyFont="1" applyBorder="1" applyAlignment="1">
      <alignment horizontal="right"/>
    </xf>
    <xf numFmtId="0" fontId="11" fillId="0" borderId="120" xfId="0" applyNumberFormat="1" applyFont="1" applyBorder="1" applyAlignment="1">
      <alignment horizontal="right"/>
    </xf>
    <xf numFmtId="0" fontId="10" fillId="0" borderId="0" xfId="0" applyNumberFormat="1" applyFont="1" applyBorder="1" applyAlignment="1">
      <alignment horizontal="right"/>
    </xf>
    <xf numFmtId="0" fontId="11" fillId="0" borderId="0" xfId="0" applyNumberFormat="1" applyFont="1" applyBorder="1" applyAlignment="1">
      <alignment horizontal="right"/>
    </xf>
    <xf numFmtId="3" fontId="11" fillId="0" borderId="0" xfId="0" applyNumberFormat="1" applyFont="1" applyBorder="1" applyAlignment="1">
      <alignment horizontal="right"/>
    </xf>
    <xf numFmtId="0" fontId="4" fillId="24" borderId="120" xfId="0" applyNumberFormat="1" applyFont="1" applyFill="1" applyBorder="1" applyAlignment="1"/>
    <xf numFmtId="0" fontId="11" fillId="0" borderId="94" xfId="0" applyNumberFormat="1" applyFont="1" applyFill="1" applyBorder="1" applyAlignment="1">
      <alignment horizontal="left" vertical="center" wrapText="1"/>
    </xf>
    <xf numFmtId="3" fontId="20" fillId="25" borderId="94" xfId="0" applyNumberFormat="1" applyFont="1" applyFill="1" applyBorder="1" applyAlignment="1">
      <alignment vertical="center"/>
    </xf>
    <xf numFmtId="0" fontId="0" fillId="36" borderId="119" xfId="0" applyFill="1" applyBorder="1"/>
    <xf numFmtId="3" fontId="9" fillId="0" borderId="94" xfId="0" applyNumberFormat="1" applyFont="1" applyFill="1" applyBorder="1" applyAlignment="1" applyProtection="1">
      <alignment horizontal="right"/>
      <protection locked="0"/>
    </xf>
    <xf numFmtId="0" fontId="10" fillId="25" borderId="122" xfId="0" applyNumberFormat="1" applyFont="1" applyFill="1" applyBorder="1" applyAlignment="1"/>
    <xf numFmtId="0" fontId="4" fillId="24" borderId="90" xfId="0" applyNumberFormat="1" applyFont="1" applyFill="1" applyBorder="1" applyAlignment="1"/>
    <xf numFmtId="3" fontId="9" fillId="25" borderId="28" xfId="0" applyNumberFormat="1" applyFont="1" applyFill="1" applyBorder="1" applyAlignment="1" applyProtection="1">
      <alignment horizontal="right"/>
      <protection locked="0"/>
    </xf>
    <xf numFmtId="0" fontId="11" fillId="25" borderId="56" xfId="0" applyNumberFormat="1" applyFont="1" applyFill="1" applyBorder="1" applyAlignment="1"/>
    <xf numFmtId="0" fontId="9" fillId="25" borderId="56" xfId="0" applyNumberFormat="1" applyFont="1" applyFill="1" applyBorder="1" applyAlignment="1"/>
    <xf numFmtId="0" fontId="9" fillId="25" borderId="56" xfId="0" applyNumberFormat="1" applyFont="1" applyFill="1" applyBorder="1" applyAlignment="1" applyProtection="1">
      <protection locked="0"/>
    </xf>
    <xf numFmtId="0" fontId="9" fillId="25" borderId="62" xfId="0" applyNumberFormat="1" applyFont="1" applyFill="1" applyBorder="1" applyAlignment="1" applyProtection="1">
      <protection locked="0"/>
    </xf>
    <xf numFmtId="0" fontId="30" fillId="0" borderId="62" xfId="0" applyNumberFormat="1" applyFont="1" applyFill="1" applyBorder="1" applyAlignment="1" applyProtection="1">
      <protection locked="0"/>
    </xf>
    <xf numFmtId="0" fontId="10" fillId="25" borderId="81" xfId="0" applyNumberFormat="1" applyFont="1" applyFill="1" applyBorder="1" applyAlignment="1"/>
    <xf numFmtId="3" fontId="10" fillId="42" borderId="14" xfId="0" applyNumberFormat="1" applyFont="1" applyFill="1" applyBorder="1" applyAlignment="1">
      <alignment horizontal="right"/>
    </xf>
    <xf numFmtId="0" fontId="11" fillId="42" borderId="13" xfId="0" applyNumberFormat="1" applyFont="1" applyFill="1" applyBorder="1" applyAlignment="1">
      <alignment horizontal="center"/>
    </xf>
    <xf numFmtId="3" fontId="10" fillId="42" borderId="128" xfId="0" applyNumberFormat="1" applyFont="1" applyFill="1" applyBorder="1" applyAlignment="1">
      <alignment horizontal="right"/>
    </xf>
    <xf numFmtId="0" fontId="10" fillId="29" borderId="0" xfId="0" applyNumberFormat="1" applyFont="1" applyFill="1" applyAlignment="1">
      <alignment horizontal="center"/>
    </xf>
    <xf numFmtId="0" fontId="7" fillId="25" borderId="0" xfId="0" applyNumberFormat="1" applyFont="1" applyFill="1" applyAlignment="1">
      <alignment horizontal="center" vertical="center"/>
    </xf>
    <xf numFmtId="0" fontId="10" fillId="25" borderId="20"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10" fillId="0" borderId="129" xfId="0" applyNumberFormat="1" applyFont="1" applyFill="1" applyBorder="1" applyAlignment="1">
      <alignment horizontal="center" vertical="center" wrapText="1"/>
    </xf>
    <xf numFmtId="0" fontId="33" fillId="0" borderId="0" xfId="0" applyNumberFormat="1" applyFont="1" applyFill="1" applyAlignment="1"/>
    <xf numFmtId="3" fontId="9" fillId="25" borderId="40" xfId="0" applyNumberFormat="1" applyFont="1" applyFill="1" applyBorder="1" applyAlignment="1" applyProtection="1">
      <alignment horizontal="right"/>
      <protection locked="0"/>
    </xf>
    <xf numFmtId="3" fontId="11" fillId="0" borderId="94" xfId="0" applyNumberFormat="1" applyFont="1" applyBorder="1" applyAlignment="1">
      <alignment horizontal="right"/>
    </xf>
    <xf numFmtId="3" fontId="11" fillId="0" borderId="131" xfId="0" applyNumberFormat="1" applyFont="1" applyBorder="1" applyAlignment="1">
      <alignment horizontal="right"/>
    </xf>
    <xf numFmtId="0" fontId="10" fillId="25" borderId="29" xfId="0" applyNumberFormat="1" applyFont="1" applyFill="1" applyBorder="1" applyAlignment="1"/>
    <xf numFmtId="0" fontId="10" fillId="25" borderId="67" xfId="0" applyNumberFormat="1" applyFont="1" applyFill="1" applyBorder="1" applyAlignment="1"/>
    <xf numFmtId="0" fontId="18" fillId="0" borderId="0" xfId="0" applyNumberFormat="1" applyFont="1" applyFill="1" applyAlignment="1"/>
    <xf numFmtId="0" fontId="7" fillId="25" borderId="0" xfId="0" applyNumberFormat="1" applyFont="1" applyFill="1" applyBorder="1" applyAlignment="1">
      <alignment vertical="center"/>
    </xf>
    <xf numFmtId="0" fontId="7" fillId="25" borderId="67" xfId="0" applyNumberFormat="1" applyFont="1" applyFill="1" applyBorder="1" applyAlignment="1">
      <alignment vertical="center"/>
    </xf>
    <xf numFmtId="3" fontId="9" fillId="0" borderId="40" xfId="0" applyNumberFormat="1" applyFont="1" applyFill="1" applyBorder="1" applyAlignment="1">
      <alignment horizontal="center"/>
    </xf>
    <xf numFmtId="3" fontId="9" fillId="0" borderId="40" xfId="0" applyNumberFormat="1" applyFont="1" applyFill="1" applyBorder="1" applyAlignment="1" applyProtection="1">
      <alignment horizontal="right"/>
      <protection locked="0"/>
    </xf>
    <xf numFmtId="3" fontId="9" fillId="0" borderId="102" xfId="0" applyNumberFormat="1" applyFont="1" applyFill="1" applyBorder="1" applyAlignment="1"/>
    <xf numFmtId="3" fontId="11" fillId="0" borderId="14" xfId="0" applyNumberFormat="1" applyFont="1" applyFill="1" applyBorder="1" applyAlignment="1">
      <alignment horizontal="right"/>
    </xf>
    <xf numFmtId="0" fontId="3" fillId="0" borderId="0" xfId="0" applyFont="1" applyFill="1"/>
    <xf numFmtId="3" fontId="9" fillId="0" borderId="27" xfId="0" applyNumberFormat="1" applyFont="1" applyFill="1" applyBorder="1" applyAlignment="1" applyProtection="1">
      <alignment horizontal="right"/>
      <protection locked="0"/>
    </xf>
    <xf numFmtId="3" fontId="9" fillId="0" borderId="15" xfId="0" applyNumberFormat="1" applyFont="1" applyFill="1" applyBorder="1" applyAlignment="1" applyProtection="1">
      <alignment horizontal="right"/>
      <protection locked="0"/>
    </xf>
    <xf numFmtId="3" fontId="30" fillId="0" borderId="97" xfId="0" applyNumberFormat="1" applyFont="1" applyFill="1" applyBorder="1" applyAlignment="1" applyProtection="1">
      <alignment horizontal="right"/>
      <protection locked="0"/>
    </xf>
    <xf numFmtId="3" fontId="30" fillId="0" borderId="83" xfId="0" applyNumberFormat="1" applyFont="1" applyFill="1" applyBorder="1" applyAlignment="1" applyProtection="1">
      <alignment horizontal="right"/>
      <protection locked="0"/>
    </xf>
    <xf numFmtId="3" fontId="30" fillId="0" borderId="40" xfId="0" applyNumberFormat="1" applyFont="1" applyFill="1" applyBorder="1" applyAlignment="1">
      <alignment horizontal="right"/>
    </xf>
    <xf numFmtId="3" fontId="30" fillId="0" borderId="26" xfId="0" applyNumberFormat="1" applyFont="1" applyFill="1" applyBorder="1" applyAlignment="1">
      <alignment horizontal="right"/>
    </xf>
    <xf numFmtId="3" fontId="33" fillId="0" borderId="0" xfId="0" applyNumberFormat="1" applyFont="1" applyFill="1" applyBorder="1" applyAlignment="1">
      <alignment horizontal="right"/>
    </xf>
    <xf numFmtId="0" fontId="3" fillId="0" borderId="0" xfId="0" applyNumberFormat="1" applyFont="1" applyFill="1" applyBorder="1" applyAlignment="1"/>
    <xf numFmtId="0" fontId="50" fillId="0" borderId="0" xfId="0" applyNumberFormat="1" applyFont="1" applyFill="1" applyAlignment="1"/>
    <xf numFmtId="0" fontId="30" fillId="0" borderId="0" xfId="0" applyNumberFormat="1" applyFont="1" applyAlignment="1"/>
    <xf numFmtId="0" fontId="33" fillId="0" borderId="0" xfId="0" applyNumberFormat="1" applyFont="1" applyFill="1" applyBorder="1" applyAlignment="1">
      <alignment horizontal="center" vertical="center" wrapText="1"/>
    </xf>
    <xf numFmtId="0" fontId="33" fillId="0" borderId="0" xfId="0" applyNumberFormat="1" applyFont="1" applyFill="1" applyAlignment="1" applyProtection="1">
      <alignment horizontal="left"/>
      <protection locked="0"/>
    </xf>
    <xf numFmtId="0" fontId="75" fillId="0" borderId="0" xfId="0" applyNumberFormat="1" applyFont="1" applyAlignment="1" applyProtection="1">
      <alignment vertical="center"/>
      <protection locked="0"/>
    </xf>
    <xf numFmtId="3" fontId="30" fillId="0" borderId="0" xfId="0" applyNumberFormat="1" applyFont="1" applyFill="1" applyBorder="1" applyAlignment="1">
      <alignment horizontal="right"/>
    </xf>
    <xf numFmtId="0" fontId="30" fillId="0" borderId="0" xfId="0" quotePrefix="1" applyNumberFormat="1" applyFont="1" applyFill="1" applyAlignment="1" applyProtection="1">
      <alignment horizontal="left" indent="1"/>
      <protection locked="0"/>
    </xf>
    <xf numFmtId="0" fontId="33" fillId="0" borderId="0" xfId="0" applyNumberFormat="1" applyFont="1" applyFill="1" applyAlignment="1" applyProtection="1">
      <protection locked="0"/>
    </xf>
    <xf numFmtId="3" fontId="33" fillId="0" borderId="0" xfId="0" applyNumberFormat="1" applyFont="1" applyFill="1" applyBorder="1" applyAlignment="1" applyProtection="1">
      <alignment horizontal="right"/>
      <protection locked="0"/>
    </xf>
    <xf numFmtId="0" fontId="3" fillId="0" borderId="0" xfId="0" applyFont="1" applyAlignment="1">
      <alignment wrapText="1"/>
    </xf>
    <xf numFmtId="0" fontId="3" fillId="0" borderId="0" xfId="0" applyFont="1" applyBorder="1" applyAlignment="1">
      <alignment wrapText="1"/>
    </xf>
    <xf numFmtId="169" fontId="3" fillId="0" borderId="0" xfId="0" applyNumberFormat="1" applyFont="1" applyBorder="1" applyAlignment="1">
      <alignment wrapText="1"/>
    </xf>
    <xf numFmtId="0" fontId="30" fillId="0" borderId="0" xfId="0" applyFont="1" applyFill="1" applyAlignment="1">
      <alignment horizontal="left" indent="2"/>
    </xf>
    <xf numFmtId="0" fontId="30" fillId="0" borderId="0" xfId="0" applyNumberFormat="1" applyFont="1" applyFill="1" applyBorder="1" applyAlignment="1" applyProtection="1">
      <alignment horizontal="left" indent="2"/>
      <protection locked="0"/>
    </xf>
    <xf numFmtId="0" fontId="30" fillId="0" borderId="0" xfId="0" applyFont="1" applyFill="1" applyAlignment="1">
      <alignment horizontal="left" indent="4"/>
    </xf>
    <xf numFmtId="0" fontId="33" fillId="0" borderId="0" xfId="0" applyNumberFormat="1" applyFont="1" applyAlignment="1" applyProtection="1">
      <alignment horizontal="left" vertical="center" indent="1"/>
      <protection locked="0"/>
    </xf>
    <xf numFmtId="0" fontId="33" fillId="0" borderId="0" xfId="0" applyNumberFormat="1" applyFont="1" applyAlignment="1" applyProtection="1">
      <alignment vertical="center"/>
      <protection locked="0"/>
    </xf>
    <xf numFmtId="0" fontId="30" fillId="0" borderId="0" xfId="0" applyNumberFormat="1" applyFont="1" applyFill="1" applyBorder="1" applyAlignment="1">
      <alignment horizontal="center" vertical="center" wrapText="1"/>
    </xf>
    <xf numFmtId="0" fontId="30" fillId="0" borderId="0" xfId="0" applyNumberFormat="1" applyFont="1" applyFill="1" applyBorder="1" applyAlignment="1">
      <alignment horizontal="left" vertical="center"/>
    </xf>
    <xf numFmtId="0" fontId="30" fillId="0" borderId="0" xfId="0" applyNumberFormat="1" applyFont="1" applyFill="1" applyBorder="1" applyAlignment="1">
      <alignment horizontal="left" vertical="center" wrapText="1"/>
    </xf>
    <xf numFmtId="0" fontId="30" fillId="0" borderId="0" xfId="0" applyNumberFormat="1" applyFont="1" applyFill="1" applyBorder="1" applyAlignment="1"/>
    <xf numFmtId="0" fontId="24" fillId="0" borderId="0" xfId="0" applyNumberFormat="1" applyFont="1" applyFill="1" applyBorder="1" applyAlignment="1"/>
    <xf numFmtId="0" fontId="24" fillId="0" borderId="0" xfId="0" applyNumberFormat="1" applyFont="1" applyFill="1" applyAlignment="1"/>
    <xf numFmtId="0" fontId="9" fillId="0" borderId="0" xfId="40" applyNumberFormat="1" applyFont="1" applyFill="1" applyAlignment="1"/>
    <xf numFmtId="0" fontId="4" fillId="24" borderId="0" xfId="40" applyNumberFormat="1" applyFont="1" applyFill="1" applyAlignment="1"/>
    <xf numFmtId="0" fontId="4" fillId="24" borderId="12" xfId="40" applyNumberFormat="1" applyFont="1" applyFill="1" applyBorder="1" applyAlignment="1"/>
    <xf numFmtId="0" fontId="10" fillId="0" borderId="0" xfId="40" applyNumberFormat="1" applyFont="1" applyFill="1" applyAlignment="1">
      <alignment horizontal="left"/>
    </xf>
    <xf numFmtId="0" fontId="4" fillId="0" borderId="0" xfId="40" applyNumberFormat="1" applyFont="1" applyFill="1" applyAlignment="1"/>
    <xf numFmtId="0" fontId="5" fillId="0" borderId="0" xfId="40" applyNumberFormat="1" applyFont="1" applyFill="1" applyAlignment="1"/>
    <xf numFmtId="0" fontId="10" fillId="0" borderId="0" xfId="40" applyNumberFormat="1" applyFont="1" applyFill="1" applyBorder="1" applyAlignment="1"/>
    <xf numFmtId="0" fontId="10" fillId="0" borderId="0" xfId="40" applyNumberFormat="1" applyFont="1" applyFill="1" applyAlignment="1"/>
    <xf numFmtId="0" fontId="10" fillId="0" borderId="0" xfId="40" applyNumberFormat="1" applyFont="1" applyFill="1" applyAlignment="1">
      <alignment horizontal="center"/>
    </xf>
    <xf numFmtId="0" fontId="11" fillId="0" borderId="0" xfId="40" applyNumberFormat="1" applyFont="1" applyFill="1" applyAlignment="1">
      <alignment horizontal="centerContinuous"/>
    </xf>
    <xf numFmtId="0" fontId="11" fillId="0" borderId="0" xfId="40" applyNumberFormat="1" applyFont="1" applyFill="1" applyAlignment="1">
      <alignment horizontal="center"/>
    </xf>
    <xf numFmtId="0" fontId="10" fillId="0" borderId="11" xfId="40" applyNumberFormat="1" applyFont="1" applyFill="1" applyBorder="1" applyAlignment="1"/>
    <xf numFmtId="0" fontId="11" fillId="0" borderId="0" xfId="40" applyNumberFormat="1" applyFont="1" applyFill="1" applyAlignment="1"/>
    <xf numFmtId="0" fontId="11" fillId="0" borderId="0" xfId="40" applyNumberFormat="1" applyFont="1" applyFill="1" applyAlignment="1">
      <alignment horizontal="left"/>
    </xf>
    <xf numFmtId="0" fontId="11" fillId="0" borderId="10" xfId="40" applyNumberFormat="1" applyFont="1" applyFill="1" applyBorder="1" applyAlignment="1"/>
    <xf numFmtId="0" fontId="10" fillId="0" borderId="10" xfId="40" applyNumberFormat="1" applyFont="1" applyFill="1" applyBorder="1" applyAlignment="1"/>
    <xf numFmtId="0" fontId="11" fillId="0" borderId="0" xfId="40" applyNumberFormat="1" applyFont="1" applyFill="1" applyAlignment="1">
      <alignment vertical="center"/>
    </xf>
    <xf numFmtId="0" fontId="11" fillId="0" borderId="0" xfId="40" applyNumberFormat="1" applyFont="1" applyFill="1" applyAlignment="1">
      <alignment horizontal="centerContinuous" vertical="center"/>
    </xf>
    <xf numFmtId="0" fontId="9" fillId="0" borderId="0" xfId="40" applyNumberFormat="1" applyFont="1" applyFill="1" applyAlignment="1">
      <alignment horizontal="center"/>
    </xf>
    <xf numFmtId="0" fontId="10" fillId="0" borderId="17" xfId="40" applyNumberFormat="1" applyFont="1" applyFill="1" applyBorder="1" applyAlignment="1" applyProtection="1">
      <alignment horizontal="center"/>
      <protection locked="0"/>
    </xf>
    <xf numFmtId="0" fontId="10" fillId="0" borderId="18" xfId="40" applyNumberFormat="1" applyFont="1" applyFill="1" applyBorder="1" applyAlignment="1">
      <alignment horizontal="center"/>
    </xf>
    <xf numFmtId="0" fontId="10" fillId="0" borderId="18" xfId="40" applyNumberFormat="1" applyFont="1" applyFill="1" applyBorder="1" applyAlignment="1"/>
    <xf numFmtId="0" fontId="10" fillId="0" borderId="11" xfId="40" applyNumberFormat="1" applyFont="1" applyFill="1" applyBorder="1" applyAlignment="1">
      <alignment horizontal="center"/>
    </xf>
    <xf numFmtId="0" fontId="10" fillId="0" borderId="0" xfId="40" applyNumberFormat="1" applyFont="1" applyFill="1" applyAlignment="1" applyProtection="1">
      <alignment horizontal="center"/>
      <protection locked="0"/>
    </xf>
    <xf numFmtId="0" fontId="10" fillId="0" borderId="17" xfId="40" applyNumberFormat="1" applyFont="1" applyFill="1" applyBorder="1" applyAlignment="1">
      <alignment horizontal="center"/>
    </xf>
    <xf numFmtId="0" fontId="10" fillId="0" borderId="11" xfId="40" applyNumberFormat="1" applyFont="1" applyFill="1" applyBorder="1" applyAlignment="1" applyProtection="1">
      <alignment horizontal="center"/>
      <protection locked="0"/>
    </xf>
    <xf numFmtId="0" fontId="10" fillId="0" borderId="116" xfId="40" applyNumberFormat="1" applyFont="1" applyFill="1" applyBorder="1" applyAlignment="1" applyProtection="1">
      <alignment horizontal="center"/>
      <protection locked="0"/>
    </xf>
    <xf numFmtId="0" fontId="10" fillId="0" borderId="0" xfId="40" applyNumberFormat="1" applyFont="1" applyFill="1" applyBorder="1" applyAlignment="1">
      <alignment horizontal="center"/>
    </xf>
    <xf numFmtId="0" fontId="10" fillId="0" borderId="0" xfId="40" applyNumberFormat="1" applyFont="1" applyFill="1" applyBorder="1" applyAlignment="1" applyProtection="1">
      <alignment horizontal="center"/>
      <protection locked="0"/>
    </xf>
    <xf numFmtId="0" fontId="4" fillId="0" borderId="0" xfId="40" applyNumberFormat="1" applyFont="1" applyFill="1" applyBorder="1" applyAlignment="1"/>
    <xf numFmtId="0" fontId="4" fillId="0" borderId="11" xfId="40" applyNumberFormat="1" applyFont="1" applyFill="1" applyBorder="1" applyAlignment="1"/>
    <xf numFmtId="0" fontId="10" fillId="0" borderId="10" xfId="40" applyNumberFormat="1" applyFont="1" applyFill="1" applyBorder="1" applyAlignment="1">
      <alignment horizontal="left"/>
    </xf>
    <xf numFmtId="0" fontId="11" fillId="0" borderId="0" xfId="40" applyNumberFormat="1" applyFont="1" applyFill="1" applyAlignment="1">
      <alignment horizontal="left" vertical="center"/>
    </xf>
    <xf numFmtId="0" fontId="10" fillId="0" borderId="116" xfId="40" applyNumberFormat="1" applyFont="1" applyFill="1" applyBorder="1" applyAlignment="1">
      <alignment horizontal="center"/>
    </xf>
    <xf numFmtId="49" fontId="78" fillId="0" borderId="0" xfId="40" applyNumberFormat="1" applyFont="1" applyFill="1" applyAlignment="1">
      <alignment horizontal="center"/>
    </xf>
    <xf numFmtId="0" fontId="10" fillId="0" borderId="142" xfId="40" applyNumberFormat="1" applyFont="1" applyFill="1" applyBorder="1" applyAlignment="1"/>
    <xf numFmtId="0" fontId="11" fillId="0" borderId="13" xfId="40" applyNumberFormat="1" applyFont="1" applyFill="1" applyBorder="1" applyAlignment="1"/>
    <xf numFmtId="0" fontId="9" fillId="24" borderId="0" xfId="40" applyNumberFormat="1" applyFont="1" applyFill="1" applyAlignment="1">
      <alignment horizontal="left" vertical="center"/>
    </xf>
    <xf numFmtId="0" fontId="9" fillId="0" borderId="0" xfId="40" applyNumberFormat="1" applyFont="1" applyFill="1" applyAlignment="1">
      <alignment horizontal="left" vertical="center"/>
    </xf>
    <xf numFmtId="0" fontId="11" fillId="0" borderId="97" xfId="40" applyNumberFormat="1" applyFont="1" applyFill="1" applyBorder="1" applyAlignment="1"/>
    <xf numFmtId="0" fontId="9" fillId="25" borderId="0" xfId="0" applyNumberFormat="1" applyFont="1" applyFill="1" applyAlignment="1">
      <alignment horizontal="center" vertical="center" wrapText="1"/>
    </xf>
    <xf numFmtId="0" fontId="5" fillId="0" borderId="0" xfId="0" applyNumberFormat="1" applyFont="1" applyFill="1" applyAlignment="1">
      <alignment horizontal="left" vertical="center"/>
    </xf>
    <xf numFmtId="0" fontId="4" fillId="0" borderId="0" xfId="0" applyNumberFormat="1" applyFont="1" applyFill="1" applyAlignment="1">
      <alignment horizontal="left" vertical="center"/>
    </xf>
    <xf numFmtId="0" fontId="3" fillId="0" borderId="0" xfId="0" applyNumberFormat="1" applyFont="1" applyFill="1" applyAlignment="1">
      <alignment horizontal="left" vertical="center"/>
    </xf>
    <xf numFmtId="0" fontId="3" fillId="0" borderId="83" xfId="0" applyNumberFormat="1" applyFont="1" applyBorder="1" applyAlignment="1"/>
    <xf numFmtId="0" fontId="3" fillId="0" borderId="69" xfId="0" applyNumberFormat="1" applyFont="1" applyBorder="1" applyAlignment="1"/>
    <xf numFmtId="0" fontId="3" fillId="0" borderId="58" xfId="0" applyNumberFormat="1" applyFont="1" applyBorder="1" applyAlignment="1"/>
    <xf numFmtId="0" fontId="3" fillId="0" borderId="56" xfId="0" applyNumberFormat="1" applyFont="1" applyBorder="1" applyAlignment="1"/>
    <xf numFmtId="0" fontId="3" fillId="0" borderId="81" xfId="0" applyNumberFormat="1" applyFont="1" applyBorder="1" applyAlignment="1"/>
    <xf numFmtId="0" fontId="3" fillId="0" borderId="90" xfId="0" applyNumberFormat="1" applyFont="1" applyBorder="1" applyAlignment="1"/>
    <xf numFmtId="0" fontId="9" fillId="0" borderId="83" xfId="40" applyNumberFormat="1" applyFont="1" applyFill="1" applyBorder="1" applyAlignment="1"/>
    <xf numFmtId="0" fontId="9" fillId="0" borderId="69" xfId="40" applyNumberFormat="1" applyFont="1" applyFill="1" applyBorder="1" applyAlignment="1"/>
    <xf numFmtId="0" fontId="4" fillId="24" borderId="0" xfId="40" applyNumberFormat="1" applyFont="1" applyFill="1" applyBorder="1" applyAlignment="1"/>
    <xf numFmtId="3" fontId="30" fillId="0" borderId="0" xfId="0" applyNumberFormat="1" applyFont="1" applyFill="1" applyBorder="1" applyAlignment="1"/>
    <xf numFmtId="0" fontId="30" fillId="0" borderId="0" xfId="0" applyFont="1" applyFill="1" applyBorder="1" applyAlignment="1">
      <alignment horizontal="left" indent="3"/>
    </xf>
    <xf numFmtId="0" fontId="30" fillId="0" borderId="0" xfId="40" applyNumberFormat="1" applyFont="1" applyFill="1" applyBorder="1" applyAlignment="1">
      <alignment horizontal="center"/>
    </xf>
    <xf numFmtId="0" fontId="84" fillId="0" borderId="0" xfId="0" applyNumberFormat="1" applyFont="1" applyFill="1" applyAlignment="1" applyProtection="1">
      <alignment horizontal="right"/>
      <protection locked="0"/>
    </xf>
    <xf numFmtId="0" fontId="75" fillId="0" borderId="0" xfId="0" applyNumberFormat="1" applyFont="1" applyFill="1" applyAlignment="1">
      <alignment vertical="center"/>
    </xf>
    <xf numFmtId="0" fontId="33" fillId="0" borderId="97" xfId="0" applyNumberFormat="1" applyFont="1" applyFill="1" applyBorder="1" applyAlignment="1">
      <alignment horizontal="center" vertical="center" wrapText="1"/>
    </xf>
    <xf numFmtId="0" fontId="33" fillId="0" borderId="26" xfId="0" applyNumberFormat="1" applyFont="1" applyFill="1" applyBorder="1" applyAlignment="1">
      <alignment horizontal="center" vertical="center" wrapText="1"/>
    </xf>
    <xf numFmtId="0" fontId="53" fillId="0" borderId="0" xfId="0" applyNumberFormat="1" applyFont="1" applyFill="1" applyBorder="1" applyAlignment="1">
      <alignment horizontal="center" vertical="center" wrapText="1"/>
    </xf>
    <xf numFmtId="0" fontId="33" fillId="0" borderId="40" xfId="0" applyNumberFormat="1" applyFont="1" applyFill="1" applyBorder="1" applyAlignment="1">
      <alignment horizontal="center" vertical="center" wrapText="1"/>
    </xf>
    <xf numFmtId="0" fontId="30" fillId="0" borderId="0" xfId="0" applyNumberFormat="1" applyFont="1" applyFill="1" applyAlignment="1" applyProtection="1">
      <alignment horizontal="left" indent="1"/>
      <protection locked="0"/>
    </xf>
    <xf numFmtId="3" fontId="30" fillId="0" borderId="97" xfId="0" applyNumberFormat="1" applyFont="1" applyFill="1" applyBorder="1" applyAlignment="1" applyProtection="1">
      <alignment horizontal="center"/>
      <protection locked="0"/>
    </xf>
    <xf numFmtId="3" fontId="30" fillId="0" borderId="26" xfId="0" applyNumberFormat="1" applyFont="1" applyFill="1" applyBorder="1" applyAlignment="1" applyProtection="1">
      <alignment horizontal="right"/>
      <protection locked="0"/>
    </xf>
    <xf numFmtId="0" fontId="30" fillId="0" borderId="0" xfId="0" applyNumberFormat="1" applyFont="1" applyFill="1" applyAlignment="1" applyProtection="1">
      <protection locked="0"/>
    </xf>
    <xf numFmtId="0" fontId="30" fillId="0" borderId="94" xfId="0" applyNumberFormat="1" applyFont="1" applyFill="1" applyBorder="1" applyAlignment="1" applyProtection="1">
      <alignment horizontal="left" indent="1"/>
      <protection locked="0"/>
    </xf>
    <xf numFmtId="0" fontId="33" fillId="0" borderId="94" xfId="0" applyNumberFormat="1" applyFont="1" applyFill="1" applyBorder="1" applyAlignment="1" applyProtection="1">
      <alignment horizontal="left"/>
      <protection locked="0"/>
    </xf>
    <xf numFmtId="3" fontId="30" fillId="0" borderId="94" xfId="0" applyNumberFormat="1" applyFont="1" applyFill="1" applyBorder="1" applyAlignment="1" applyProtection="1">
      <alignment horizontal="right"/>
      <protection locked="0"/>
    </xf>
    <xf numFmtId="3" fontId="30" fillId="0" borderId="0" xfId="0" applyNumberFormat="1" applyFont="1" applyFill="1" applyBorder="1" applyAlignment="1" applyProtection="1">
      <alignment horizontal="right"/>
      <protection locked="0"/>
    </xf>
    <xf numFmtId="0" fontId="75" fillId="0" borderId="0" xfId="42" applyNumberFormat="1" applyFont="1" applyFill="1" applyAlignment="1">
      <alignment vertical="center"/>
    </xf>
    <xf numFmtId="0" fontId="33" fillId="0" borderId="0" xfId="42" applyNumberFormat="1" applyFont="1" applyFill="1" applyAlignment="1" applyProtection="1">
      <alignment horizontal="left"/>
      <protection locked="0"/>
    </xf>
    <xf numFmtId="3" fontId="30" fillId="0" borderId="0" xfId="42" applyNumberFormat="1" applyFont="1" applyFill="1" applyBorder="1" applyAlignment="1" applyProtection="1">
      <alignment horizontal="right"/>
      <protection locked="0"/>
    </xf>
    <xf numFmtId="0" fontId="30" fillId="0" borderId="0" xfId="42" applyNumberFormat="1" applyFont="1" applyFill="1" applyAlignment="1" applyProtection="1">
      <alignment horizontal="left" indent="1"/>
      <protection locked="0"/>
    </xf>
    <xf numFmtId="37" fontId="33" fillId="0" borderId="97" xfId="42" applyNumberFormat="1" applyFont="1" applyFill="1" applyBorder="1" applyAlignment="1">
      <alignment horizontal="center" vertical="center" wrapText="1"/>
    </xf>
    <xf numFmtId="0" fontId="33" fillId="0" borderId="0" xfId="42" applyNumberFormat="1" applyFont="1" applyFill="1" applyAlignment="1">
      <alignment vertical="center"/>
    </xf>
    <xf numFmtId="37" fontId="33" fillId="0" borderId="40" xfId="42" applyNumberFormat="1" applyFont="1" applyFill="1" applyBorder="1" applyAlignment="1">
      <alignment horizontal="center" vertical="center" wrapText="1"/>
    </xf>
    <xf numFmtId="173" fontId="33" fillId="0" borderId="0" xfId="30" applyNumberFormat="1" applyFont="1" applyFill="1" applyAlignment="1"/>
    <xf numFmtId="173" fontId="30" fillId="0" borderId="0" xfId="30" applyNumberFormat="1" applyFont="1" applyFill="1" applyAlignment="1"/>
    <xf numFmtId="0" fontId="30" fillId="0" borderId="0" xfId="40" applyFont="1" applyFill="1"/>
    <xf numFmtId="173" fontId="30" fillId="0" borderId="0" xfId="30" applyNumberFormat="1" applyFont="1" applyFill="1" applyAlignment="1" applyProtection="1">
      <alignment horizontal="left" indent="2"/>
      <protection locked="0"/>
    </xf>
    <xf numFmtId="173" fontId="30" fillId="0" borderId="0" xfId="30" applyNumberFormat="1" applyFont="1" applyFill="1" applyAlignment="1" applyProtection="1">
      <alignment horizontal="left" indent="3"/>
      <protection locked="0"/>
    </xf>
    <xf numFmtId="0" fontId="30" fillId="0" borderId="0" xfId="42" applyNumberFormat="1" applyFont="1" applyFill="1" applyAlignment="1" applyProtection="1">
      <alignment horizontal="center"/>
      <protection locked="0"/>
    </xf>
    <xf numFmtId="37" fontId="30" fillId="0" borderId="0" xfId="30" applyNumberFormat="1" applyFont="1" applyFill="1" applyBorder="1" applyAlignment="1" applyProtection="1">
      <alignment horizontal="right"/>
      <protection locked="0"/>
    </xf>
    <xf numFmtId="37" fontId="30" fillId="0" borderId="0" xfId="42" applyNumberFormat="1" applyFont="1" applyFill="1" applyBorder="1" applyAlignment="1" applyProtection="1">
      <alignment horizontal="right"/>
      <protection locked="0"/>
    </xf>
    <xf numFmtId="0" fontId="33" fillId="0" borderId="0" xfId="42" applyNumberFormat="1" applyFont="1" applyFill="1" applyAlignment="1"/>
    <xf numFmtId="0" fontId="30" fillId="0" borderId="0" xfId="42" quotePrefix="1" applyNumberFormat="1" applyFont="1" applyFill="1" applyAlignment="1" applyProtection="1">
      <alignment horizontal="left" indent="3"/>
      <protection locked="0"/>
    </xf>
    <xf numFmtId="0" fontId="30" fillId="0" borderId="56" xfId="42" applyNumberFormat="1" applyFont="1" applyFill="1" applyBorder="1" applyAlignment="1" applyProtection="1">
      <protection locked="0"/>
    </xf>
    <xf numFmtId="37" fontId="30" fillId="0" borderId="0" xfId="42" applyNumberFormat="1" applyFont="1" applyFill="1" applyAlignment="1"/>
    <xf numFmtId="0" fontId="49" fillId="0" borderId="0" xfId="0" applyNumberFormat="1" applyFont="1" applyFill="1" applyAlignment="1">
      <alignment horizontal="centerContinuous"/>
    </xf>
    <xf numFmtId="0" fontId="50" fillId="0" borderId="0" xfId="0" applyNumberFormat="1" applyFont="1" applyFill="1" applyAlignment="1">
      <alignment horizontal="centerContinuous"/>
    </xf>
    <xf numFmtId="0" fontId="52" fillId="0" borderId="0" xfId="0" applyNumberFormat="1" applyFont="1" applyFill="1" applyAlignment="1">
      <alignment horizontal="center"/>
    </xf>
    <xf numFmtId="0" fontId="48" fillId="0" borderId="0" xfId="0" applyFont="1" applyFill="1" applyAlignment="1">
      <alignment horizontal="center"/>
    </xf>
    <xf numFmtId="0" fontId="33" fillId="0" borderId="13" xfId="0" applyNumberFormat="1" applyFont="1" applyFill="1" applyBorder="1" applyAlignment="1">
      <alignment horizontal="center" vertical="center" wrapText="1"/>
    </xf>
    <xf numFmtId="3" fontId="30" fillId="0" borderId="14" xfId="0" applyNumberFormat="1" applyFont="1" applyFill="1" applyBorder="1" applyAlignment="1" applyProtection="1">
      <alignment horizontal="right"/>
      <protection locked="0"/>
    </xf>
    <xf numFmtId="0" fontId="30" fillId="0" borderId="0" xfId="0" applyNumberFormat="1" applyFont="1" applyFill="1" applyAlignment="1">
      <alignment horizontal="centerContinuous"/>
    </xf>
    <xf numFmtId="0" fontId="50" fillId="0" borderId="0" xfId="0" applyNumberFormat="1" applyFont="1" applyFill="1" applyBorder="1" applyAlignment="1">
      <alignment horizontal="centerContinuous"/>
    </xf>
    <xf numFmtId="0" fontId="33" fillId="0" borderId="56" xfId="0" applyNumberFormat="1" applyFont="1" applyFill="1" applyBorder="1" applyAlignment="1">
      <alignment horizontal="center" vertical="center" wrapText="1"/>
    </xf>
    <xf numFmtId="3" fontId="30" fillId="0" borderId="40" xfId="0" applyNumberFormat="1" applyFont="1" applyFill="1" applyBorder="1" applyAlignment="1">
      <alignment horizontal="right" vertical="center" wrapText="1"/>
    </xf>
    <xf numFmtId="0" fontId="30" fillId="0" borderId="0" xfId="0" quotePrefix="1" applyNumberFormat="1" applyFont="1" applyFill="1" applyAlignment="1" applyProtection="1">
      <alignment horizontal="left" indent="3"/>
      <protection locked="0"/>
    </xf>
    <xf numFmtId="0" fontId="75" fillId="0" borderId="0" xfId="0" applyNumberFormat="1" applyFont="1" applyFill="1" applyAlignment="1" applyProtection="1">
      <alignment vertical="center"/>
      <protection locked="0"/>
    </xf>
    <xf numFmtId="0" fontId="33" fillId="0" borderId="0" xfId="0" applyNumberFormat="1" applyFont="1" applyFill="1" applyAlignment="1" applyProtection="1">
      <alignment horizontal="left" indent="2"/>
      <protection locked="0"/>
    </xf>
    <xf numFmtId="3" fontId="30" fillId="0" borderId="40" xfId="0" applyNumberFormat="1" applyFont="1" applyFill="1" applyBorder="1" applyAlignment="1"/>
    <xf numFmtId="0" fontId="24" fillId="0" borderId="0" xfId="0" applyNumberFormat="1" applyFont="1" applyFill="1" applyAlignment="1">
      <alignment horizontal="centerContinuous"/>
    </xf>
    <xf numFmtId="0" fontId="30" fillId="0" borderId="0" xfId="0" applyNumberFormat="1" applyFont="1" applyFill="1" applyAlignment="1" applyProtection="1">
      <alignment horizontal="left" indent="2"/>
      <protection locked="0"/>
    </xf>
    <xf numFmtId="0" fontId="33" fillId="0" borderId="0" xfId="0" applyNumberFormat="1" applyFont="1" applyFill="1" applyAlignment="1" applyProtection="1">
      <alignment horizontal="centerContinuous" wrapText="1"/>
      <protection locked="0"/>
    </xf>
    <xf numFmtId="0" fontId="30" fillId="0" borderId="94" xfId="0" applyNumberFormat="1" applyFont="1" applyFill="1" applyBorder="1" applyAlignment="1" applyProtection="1">
      <protection locked="0"/>
    </xf>
    <xf numFmtId="0" fontId="30" fillId="0" borderId="94" xfId="0" applyNumberFormat="1" applyFont="1" applyFill="1" applyBorder="1" applyAlignment="1"/>
    <xf numFmtId="0" fontId="33" fillId="0" borderId="0" xfId="0" applyNumberFormat="1" applyFont="1" applyFill="1" applyAlignment="1" applyProtection="1">
      <alignment horizontal="left" vertical="center" indent="1"/>
      <protection locked="0"/>
    </xf>
    <xf numFmtId="0" fontId="3" fillId="0" borderId="0" xfId="0" applyFont="1" applyFill="1" applyAlignment="1">
      <alignment wrapText="1"/>
    </xf>
    <xf numFmtId="0" fontId="30" fillId="0" borderId="0" xfId="0" applyNumberFormat="1" applyFont="1" applyFill="1" applyBorder="1" applyAlignment="1" applyProtection="1">
      <alignment horizontal="left" indent="1"/>
      <protection locked="0"/>
    </xf>
    <xf numFmtId="0" fontId="33" fillId="0" borderId="0" xfId="0" applyFont="1" applyFill="1" applyBorder="1"/>
    <xf numFmtId="0" fontId="30" fillId="0" borderId="0" xfId="40" applyFont="1" applyFill="1" applyBorder="1"/>
    <xf numFmtId="0" fontId="30" fillId="0" borderId="0" xfId="40" quotePrefix="1" applyFont="1" applyFill="1" applyBorder="1" applyAlignment="1">
      <alignment horizontal="left" indent="3"/>
    </xf>
    <xf numFmtId="0" fontId="30" fillId="0" borderId="40" xfId="40" applyNumberFormat="1" applyFont="1" applyFill="1" applyBorder="1" applyAlignment="1"/>
    <xf numFmtId="0" fontId="33" fillId="0" borderId="26" xfId="40" applyNumberFormat="1" applyFont="1" applyFill="1" applyBorder="1" applyAlignment="1" applyProtection="1">
      <alignment horizontal="center" vertical="center" wrapText="1"/>
      <protection locked="0"/>
    </xf>
    <xf numFmtId="0" fontId="50" fillId="0" borderId="94" xfId="0" applyNumberFormat="1" applyFont="1" applyFill="1" applyBorder="1" applyAlignment="1"/>
    <xf numFmtId="0" fontId="24" fillId="0" borderId="94" xfId="0" applyNumberFormat="1" applyFont="1" applyFill="1" applyBorder="1" applyAlignment="1"/>
    <xf numFmtId="0" fontId="96" fillId="0" borderId="0" xfId="0" applyNumberFormat="1" applyFont="1" applyFill="1" applyAlignment="1" applyProtection="1">
      <alignment horizontal="right"/>
      <protection locked="0"/>
    </xf>
    <xf numFmtId="0" fontId="87" fillId="0" borderId="0" xfId="0" applyNumberFormat="1" applyFont="1" applyAlignment="1"/>
    <xf numFmtId="0" fontId="87" fillId="24" borderId="0" xfId="0" applyNumberFormat="1" applyFont="1" applyFill="1" applyAlignment="1"/>
    <xf numFmtId="0" fontId="95" fillId="0" borderId="0" xfId="0" applyNumberFormat="1" applyFont="1" applyFill="1" applyAlignment="1"/>
    <xf numFmtId="3" fontId="30" fillId="36" borderId="40" xfId="0" applyNumberFormat="1" applyFont="1" applyFill="1" applyBorder="1" applyAlignment="1" applyProtection="1">
      <alignment horizontal="center"/>
      <protection locked="0"/>
    </xf>
    <xf numFmtId="3" fontId="9" fillId="0" borderId="140" xfId="0" applyNumberFormat="1" applyFont="1" applyFill="1" applyBorder="1" applyAlignment="1" applyProtection="1">
      <alignment horizontal="right"/>
      <protection locked="0"/>
    </xf>
    <xf numFmtId="3" fontId="9" fillId="0" borderId="84" xfId="0" applyNumberFormat="1" applyFont="1" applyFill="1" applyBorder="1" applyAlignment="1" applyProtection="1">
      <alignment horizontal="right"/>
      <protection locked="0"/>
    </xf>
    <xf numFmtId="3" fontId="9" fillId="0" borderId="28" xfId="0" applyNumberFormat="1" applyFont="1" applyFill="1" applyBorder="1" applyAlignment="1" applyProtection="1">
      <alignment horizontal="right"/>
      <protection locked="0"/>
    </xf>
    <xf numFmtId="3" fontId="9" fillId="0" borderId="139" xfId="0" applyNumberFormat="1" applyFont="1" applyFill="1" applyBorder="1" applyAlignment="1" applyProtection="1">
      <alignment horizontal="right"/>
      <protection locked="0"/>
    </xf>
    <xf numFmtId="3" fontId="11" fillId="0" borderId="13" xfId="0" applyNumberFormat="1" applyFont="1" applyFill="1" applyBorder="1" applyAlignment="1" applyProtection="1">
      <protection locked="0"/>
    </xf>
    <xf numFmtId="3" fontId="11" fillId="0" borderId="130" xfId="0" applyNumberFormat="1" applyFont="1" applyFill="1" applyBorder="1" applyAlignment="1"/>
    <xf numFmtId="3" fontId="9" fillId="0" borderId="15" xfId="0" applyNumberFormat="1" applyFont="1" applyFill="1" applyBorder="1" applyAlignment="1" applyProtection="1">
      <alignment horizontal="centerContinuous"/>
      <protection locked="0"/>
    </xf>
    <xf numFmtId="0" fontId="98" fillId="24" borderId="0" xfId="0" applyNumberFormat="1" applyFont="1" applyFill="1" applyAlignment="1">
      <alignment horizontal="center"/>
    </xf>
    <xf numFmtId="0" fontId="98" fillId="24" borderId="0" xfId="0" applyNumberFormat="1" applyFont="1" applyFill="1" applyAlignment="1"/>
    <xf numFmtId="0" fontId="30" fillId="0" borderId="0" xfId="0" applyNumberFormat="1" applyFont="1" applyFill="1" applyAlignment="1">
      <alignment horizontal="left" wrapText="1"/>
    </xf>
    <xf numFmtId="0" fontId="52" fillId="0" borderId="0" xfId="0" applyNumberFormat="1" applyFont="1" applyFill="1" applyAlignment="1">
      <alignment horizontal="left" wrapText="1"/>
    </xf>
    <xf numFmtId="0" fontId="91" fillId="0" borderId="0" xfId="0" applyNumberFormat="1" applyFont="1" applyFill="1" applyAlignment="1" applyProtection="1">
      <alignment horizontal="left" indent="1"/>
      <protection locked="0"/>
    </xf>
    <xf numFmtId="0" fontId="88" fillId="0" borderId="0" xfId="0" applyNumberFormat="1" applyFont="1" applyFill="1" applyAlignment="1"/>
    <xf numFmtId="0" fontId="87" fillId="24" borderId="0" xfId="0" applyNumberFormat="1" applyFont="1" applyFill="1" applyBorder="1" applyAlignment="1"/>
    <xf numFmtId="3" fontId="9" fillId="46" borderId="15" xfId="0" applyNumberFormat="1" applyFont="1" applyFill="1" applyBorder="1" applyAlignment="1">
      <alignment horizontal="center"/>
    </xf>
    <xf numFmtId="3" fontId="9" fillId="46" borderId="13" xfId="0" applyNumberFormat="1" applyFont="1" applyFill="1" applyBorder="1" applyAlignment="1">
      <alignment horizontal="center"/>
    </xf>
    <xf numFmtId="3" fontId="9" fillId="46" borderId="0" xfId="0" applyNumberFormat="1" applyFont="1" applyFill="1" applyBorder="1" applyAlignment="1">
      <alignment horizontal="center"/>
    </xf>
    <xf numFmtId="3" fontId="9" fillId="46" borderId="14" xfId="0" applyNumberFormat="1" applyFont="1" applyFill="1" applyBorder="1" applyAlignment="1">
      <alignment horizontal="center"/>
    </xf>
    <xf numFmtId="3" fontId="41" fillId="46" borderId="14" xfId="0" applyNumberFormat="1" applyFont="1" applyFill="1" applyBorder="1" applyAlignment="1"/>
    <xf numFmtId="3" fontId="9" fillId="46" borderId="13" xfId="0" applyNumberFormat="1" applyFont="1" applyFill="1" applyBorder="1" applyAlignment="1" applyProtection="1">
      <alignment horizontal="center"/>
      <protection locked="0"/>
    </xf>
    <xf numFmtId="3" fontId="11" fillId="0" borderId="93" xfId="0" applyNumberFormat="1" applyFont="1" applyFill="1" applyBorder="1" applyAlignment="1" applyProtection="1">
      <alignment horizontal="right"/>
      <protection locked="0"/>
    </xf>
    <xf numFmtId="0" fontId="9" fillId="0" borderId="120" xfId="0" applyNumberFormat="1" applyFont="1" applyFill="1" applyBorder="1" applyAlignment="1"/>
    <xf numFmtId="3" fontId="9" fillId="0" borderId="120" xfId="0" applyNumberFormat="1" applyFont="1" applyFill="1" applyBorder="1" applyAlignment="1" applyProtection="1">
      <alignment horizontal="right"/>
      <protection locked="0"/>
    </xf>
    <xf numFmtId="0" fontId="9" fillId="0" borderId="120" xfId="0" applyNumberFormat="1" applyFont="1" applyFill="1" applyBorder="1" applyAlignment="1">
      <alignment horizontal="left"/>
    </xf>
    <xf numFmtId="0" fontId="10" fillId="25" borderId="0" xfId="0" applyNumberFormat="1" applyFont="1" applyFill="1" applyAlignment="1">
      <alignment horizontal="center"/>
    </xf>
    <xf numFmtId="3" fontId="14" fillId="26" borderId="0" xfId="0" applyNumberFormat="1" applyFont="1" applyFill="1" applyAlignment="1">
      <alignment horizontal="center"/>
    </xf>
    <xf numFmtId="0" fontId="5" fillId="25" borderId="0" xfId="0" applyNumberFormat="1" applyFont="1" applyFill="1" applyAlignment="1">
      <alignment horizontal="left"/>
    </xf>
    <xf numFmtId="0" fontId="10" fillId="25" borderId="0" xfId="0" applyNumberFormat="1" applyFont="1" applyFill="1" applyAlignment="1"/>
    <xf numFmtId="3" fontId="14" fillId="33" borderId="0" xfId="0" applyNumberFormat="1" applyFont="1" applyFill="1" applyAlignment="1">
      <alignment horizontal="center"/>
    </xf>
    <xf numFmtId="0" fontId="5" fillId="0" borderId="0" xfId="0" applyNumberFormat="1" applyFont="1" applyFill="1" applyAlignment="1">
      <alignment horizontal="center"/>
    </xf>
    <xf numFmtId="0" fontId="5" fillId="25" borderId="0" xfId="0" applyNumberFormat="1" applyFont="1" applyFill="1" applyAlignment="1"/>
    <xf numFmtId="166" fontId="5" fillId="25" borderId="0" xfId="0" applyNumberFormat="1" applyFont="1" applyFill="1" applyAlignment="1" applyProtection="1">
      <protection hidden="1"/>
    </xf>
    <xf numFmtId="0" fontId="5" fillId="25" borderId="0" xfId="0" applyNumberFormat="1" applyFont="1" applyFill="1" applyAlignment="1"/>
    <xf numFmtId="0" fontId="0" fillId="0" borderId="0" xfId="0"/>
    <xf numFmtId="0" fontId="5" fillId="25" borderId="0" xfId="0" applyNumberFormat="1" applyFont="1" applyFill="1" applyAlignment="1"/>
    <xf numFmtId="3" fontId="14" fillId="0" borderId="0" xfId="0" applyNumberFormat="1" applyFont="1" applyFill="1" applyAlignment="1">
      <alignment horizontal="center"/>
    </xf>
    <xf numFmtId="3" fontId="98" fillId="26" borderId="0" xfId="0" applyNumberFormat="1" applyFont="1" applyFill="1" applyAlignment="1">
      <alignment horizontal="center"/>
    </xf>
    <xf numFmtId="0" fontId="98" fillId="25" borderId="0" xfId="0" applyNumberFormat="1" applyFont="1" applyFill="1" applyAlignment="1"/>
    <xf numFmtId="0" fontId="0" fillId="0" borderId="0" xfId="0"/>
    <xf numFmtId="0" fontId="5" fillId="25" borderId="0" xfId="0" applyNumberFormat="1" applyFont="1" applyFill="1" applyAlignment="1"/>
    <xf numFmtId="0" fontId="4" fillId="24" borderId="0" xfId="0" applyNumberFormat="1" applyFont="1" applyFill="1" applyAlignment="1"/>
    <xf numFmtId="0" fontId="5" fillId="25" borderId="0" xfId="0" applyNumberFormat="1" applyFont="1" applyFill="1" applyAlignment="1"/>
    <xf numFmtId="0" fontId="4" fillId="25" borderId="0" xfId="0" applyNumberFormat="1" applyFont="1" applyFill="1" applyAlignment="1"/>
    <xf numFmtId="0" fontId="0" fillId="0" borderId="0" xfId="0"/>
    <xf numFmtId="0" fontId="3" fillId="0" borderId="0" xfId="0" applyNumberFormat="1" applyFont="1" applyAlignment="1"/>
    <xf numFmtId="0" fontId="4" fillId="24" borderId="0" xfId="0" applyNumberFormat="1" applyFont="1" applyFill="1" applyAlignment="1"/>
    <xf numFmtId="0" fontId="5" fillId="25" borderId="0" xfId="0" applyNumberFormat="1" applyFont="1" applyFill="1" applyAlignment="1">
      <alignment vertical="center"/>
    </xf>
    <xf numFmtId="3" fontId="14" fillId="31" borderId="0" xfId="0" applyNumberFormat="1" applyFont="1" applyFill="1" applyAlignment="1">
      <alignment horizontal="center" vertical="center"/>
    </xf>
    <xf numFmtId="0" fontId="5" fillId="24" borderId="0" xfId="0" applyNumberFormat="1" applyFont="1" applyFill="1" applyAlignment="1"/>
    <xf numFmtId="3" fontId="14" fillId="26" borderId="0" xfId="0" applyNumberFormat="1" applyFont="1" applyFill="1" applyAlignment="1">
      <alignment horizontal="center"/>
    </xf>
    <xf numFmtId="3" fontId="14" fillId="0" borderId="0" xfId="0" applyNumberFormat="1" applyFont="1" applyFill="1" applyBorder="1" applyAlignment="1">
      <alignment horizontal="center"/>
    </xf>
    <xf numFmtId="0" fontId="3" fillId="0" borderId="0" xfId="0" applyNumberFormat="1" applyFont="1" applyBorder="1" applyAlignment="1"/>
    <xf numFmtId="0" fontId="28" fillId="0" borderId="0" xfId="0" applyNumberFormat="1" applyFont="1" applyBorder="1" applyAlignment="1"/>
    <xf numFmtId="3" fontId="54" fillId="0" borderId="0" xfId="0" applyNumberFormat="1" applyFont="1" applyFill="1" applyBorder="1" applyAlignment="1">
      <alignment horizontal="right"/>
    </xf>
    <xf numFmtId="0" fontId="5" fillId="25" borderId="0" xfId="0" applyNumberFormat="1" applyFont="1" applyFill="1" applyAlignment="1"/>
    <xf numFmtId="3" fontId="14" fillId="26" borderId="0" xfId="0" applyNumberFormat="1" applyFont="1" applyFill="1" applyAlignment="1">
      <alignment horizontal="center"/>
    </xf>
    <xf numFmtId="3" fontId="30" fillId="0" borderId="13" xfId="0" applyNumberFormat="1" applyFont="1" applyFill="1" applyBorder="1" applyAlignment="1" applyProtection="1">
      <alignment horizontal="right"/>
      <protection locked="0"/>
    </xf>
    <xf numFmtId="0" fontId="31" fillId="0" borderId="0" xfId="40" applyNumberFormat="1" applyFont="1" applyFill="1" applyAlignment="1"/>
    <xf numFmtId="0" fontId="30" fillId="0" borderId="16" xfId="40" applyNumberFormat="1" applyFont="1" applyFill="1" applyBorder="1" applyAlignment="1"/>
    <xf numFmtId="3" fontId="33" fillId="0" borderId="16" xfId="40" applyNumberFormat="1" applyFont="1" applyFill="1" applyBorder="1" applyAlignment="1" applyProtection="1">
      <alignment horizontal="right"/>
      <protection locked="0"/>
    </xf>
    <xf numFmtId="0" fontId="30" fillId="0" borderId="16" xfId="40" applyNumberFormat="1" applyFont="1" applyFill="1" applyBorder="1" applyAlignment="1">
      <alignment horizontal="center"/>
    </xf>
    <xf numFmtId="171" fontId="30" fillId="0" borderId="16" xfId="40" applyNumberFormat="1" applyFont="1" applyFill="1" applyBorder="1" applyAlignment="1"/>
    <xf numFmtId="0" fontId="33" fillId="0" borderId="16" xfId="40" applyNumberFormat="1" applyFont="1" applyFill="1" applyBorder="1" applyAlignment="1"/>
    <xf numFmtId="3" fontId="33" fillId="0" borderId="40" xfId="0" applyNumberFormat="1" applyFont="1" applyFill="1" applyBorder="1" applyAlignment="1">
      <alignment horizontal="right"/>
    </xf>
    <xf numFmtId="3" fontId="33" fillId="0" borderId="13" xfId="0" applyNumberFormat="1" applyFont="1" applyFill="1" applyBorder="1" applyAlignment="1">
      <alignment horizontal="right"/>
    </xf>
    <xf numFmtId="3" fontId="33" fillId="0" borderId="13" xfId="0" applyNumberFormat="1" applyFont="1" applyFill="1" applyBorder="1" applyAlignment="1" applyProtection="1">
      <alignment horizontal="right"/>
      <protection locked="0"/>
    </xf>
    <xf numFmtId="0" fontId="9" fillId="0" borderId="14" xfId="0" applyNumberFormat="1" applyFont="1" applyFill="1" applyBorder="1" applyAlignment="1"/>
    <xf numFmtId="0" fontId="9" fillId="25" borderId="14" xfId="0" applyNumberFormat="1" applyFont="1" applyFill="1" applyBorder="1" applyAlignment="1" applyProtection="1">
      <protection locked="0"/>
    </xf>
    <xf numFmtId="0" fontId="9" fillId="25" borderId="16" xfId="0" applyNumberFormat="1" applyFont="1" applyFill="1" applyBorder="1" applyAlignment="1"/>
    <xf numFmtId="3" fontId="9" fillId="25" borderId="16" xfId="0" applyNumberFormat="1" applyFont="1" applyFill="1" applyBorder="1" applyAlignment="1" applyProtection="1">
      <alignment horizontal="right"/>
      <protection locked="0"/>
    </xf>
    <xf numFmtId="3" fontId="9" fillId="0" borderId="40" xfId="0" applyNumberFormat="1" applyFont="1" applyFill="1" applyBorder="1" applyAlignment="1" applyProtection="1">
      <protection locked="0"/>
    </xf>
    <xf numFmtId="3" fontId="9" fillId="0" borderId="14" xfId="0" applyNumberFormat="1" applyFont="1" applyFill="1" applyBorder="1" applyAlignment="1" applyProtection="1">
      <protection locked="0"/>
    </xf>
    <xf numFmtId="3" fontId="9" fillId="0" borderId="13" xfId="0" applyNumberFormat="1" applyFont="1" applyFill="1" applyBorder="1" applyAlignment="1" applyProtection="1">
      <protection locked="0"/>
    </xf>
    <xf numFmtId="0" fontId="9" fillId="0" borderId="14" xfId="0" applyNumberFormat="1" applyFont="1" applyFill="1" applyBorder="1" applyAlignment="1" applyProtection="1">
      <protection locked="0"/>
    </xf>
    <xf numFmtId="0" fontId="9" fillId="0" borderId="16" xfId="0" applyNumberFormat="1" applyFont="1" applyFill="1" applyBorder="1" applyAlignment="1" applyProtection="1">
      <protection locked="0"/>
    </xf>
    <xf numFmtId="0" fontId="9" fillId="0" borderId="14" xfId="0" applyNumberFormat="1" applyFont="1" applyFill="1" applyBorder="1" applyAlignment="1" applyProtection="1">
      <protection locked="0"/>
    </xf>
    <xf numFmtId="0" fontId="9" fillId="0" borderId="14" xfId="0" applyNumberFormat="1" applyFont="1" applyFill="1" applyBorder="1" applyAlignment="1" applyProtection="1">
      <protection locked="0"/>
    </xf>
    <xf numFmtId="3" fontId="11" fillId="0" borderId="13" xfId="0" applyNumberFormat="1" applyFont="1" applyFill="1" applyBorder="1" applyAlignment="1" applyProtection="1">
      <alignment horizontal="right"/>
      <protection locked="0"/>
    </xf>
    <xf numFmtId="3" fontId="9" fillId="0" borderId="16" xfId="0" applyNumberFormat="1" applyFont="1" applyFill="1" applyBorder="1" applyAlignment="1" applyProtection="1">
      <alignment horizontal="right"/>
      <protection locked="0"/>
    </xf>
    <xf numFmtId="3" fontId="9" fillId="0" borderId="13" xfId="0" applyNumberFormat="1" applyFont="1" applyFill="1" applyBorder="1" applyAlignment="1" applyProtection="1">
      <alignment horizontal="right"/>
      <protection locked="0"/>
    </xf>
    <xf numFmtId="3" fontId="9" fillId="25" borderId="15" xfId="0" applyNumberFormat="1" applyFont="1" applyFill="1" applyBorder="1" applyAlignment="1" applyProtection="1">
      <alignment horizontal="right"/>
      <protection locked="0"/>
    </xf>
    <xf numFmtId="3" fontId="9" fillId="0" borderId="15" xfId="0" applyNumberFormat="1" applyFont="1" applyFill="1" applyBorder="1" applyAlignment="1" applyProtection="1">
      <alignment horizontal="right"/>
      <protection locked="0"/>
    </xf>
    <xf numFmtId="3" fontId="33" fillId="0" borderId="40" xfId="0" applyNumberFormat="1" applyFont="1" applyFill="1" applyBorder="1" applyAlignment="1" applyProtection="1">
      <alignment horizontal="right"/>
      <protection locked="0"/>
    </xf>
    <xf numFmtId="3" fontId="10" fillId="27" borderId="13" xfId="0" applyNumberFormat="1" applyFont="1" applyFill="1" applyBorder="1" applyAlignment="1">
      <alignment horizontal="right"/>
    </xf>
    <xf numFmtId="3" fontId="10" fillId="27" borderId="13" xfId="0" applyNumberFormat="1" applyFont="1" applyFill="1" applyBorder="1" applyAlignment="1">
      <alignment horizontal="centerContinuous"/>
    </xf>
    <xf numFmtId="0" fontId="4" fillId="20" borderId="14" xfId="0" applyNumberFormat="1" applyFont="1" applyFill="1" applyBorder="1" applyAlignment="1"/>
    <xf numFmtId="3" fontId="5" fillId="25" borderId="13" xfId="0" applyNumberFormat="1" applyFont="1" applyFill="1" applyBorder="1" applyAlignment="1"/>
    <xf numFmtId="3" fontId="10" fillId="30" borderId="13" xfId="0" applyNumberFormat="1" applyFont="1" applyFill="1" applyBorder="1" applyAlignment="1" applyProtection="1">
      <alignment horizontal="right"/>
      <protection locked="0"/>
    </xf>
    <xf numFmtId="0" fontId="16" fillId="27" borderId="14" xfId="0" applyNumberFormat="1" applyFont="1" applyFill="1" applyBorder="1" applyAlignment="1"/>
    <xf numFmtId="0" fontId="5" fillId="20" borderId="14" xfId="0" applyNumberFormat="1" applyFont="1" applyFill="1" applyBorder="1" applyAlignment="1"/>
    <xf numFmtId="0" fontId="5" fillId="27" borderId="14" xfId="0" applyNumberFormat="1" applyFont="1" applyFill="1" applyBorder="1" applyAlignment="1"/>
    <xf numFmtId="3" fontId="10" fillId="27" borderId="14" xfId="0" applyNumberFormat="1" applyFont="1" applyFill="1" applyBorder="1" applyAlignment="1">
      <alignment horizontal="centerContinuous"/>
    </xf>
    <xf numFmtId="3" fontId="10" fillId="27" borderId="13" xfId="0" applyNumberFormat="1" applyFont="1" applyFill="1" applyBorder="1" applyAlignment="1">
      <alignment horizontal="center"/>
    </xf>
    <xf numFmtId="0" fontId="16" fillId="20" borderId="14" xfId="0" applyNumberFormat="1" applyFont="1" applyFill="1" applyBorder="1" applyAlignment="1">
      <alignment horizontal="right"/>
    </xf>
    <xf numFmtId="0" fontId="10" fillId="27" borderId="14" xfId="0" applyNumberFormat="1" applyFont="1" applyFill="1" applyBorder="1" applyAlignment="1">
      <alignment horizontal="right"/>
    </xf>
    <xf numFmtId="0" fontId="5" fillId="27" borderId="14" xfId="0" applyNumberFormat="1" applyFont="1" applyFill="1" applyBorder="1" applyAlignment="1">
      <alignment horizontal="right"/>
    </xf>
    <xf numFmtId="0" fontId="10" fillId="27" borderId="31" xfId="0" applyNumberFormat="1" applyFont="1" applyFill="1" applyBorder="1" applyAlignment="1"/>
    <xf numFmtId="0" fontId="10" fillId="27" borderId="32" xfId="0" applyNumberFormat="1" applyFont="1" applyFill="1" applyBorder="1" applyAlignment="1"/>
    <xf numFmtId="0" fontId="4" fillId="20" borderId="34" xfId="0" applyNumberFormat="1" applyFont="1" applyFill="1" applyBorder="1" applyAlignment="1"/>
    <xf numFmtId="3" fontId="5" fillId="0" borderId="13" xfId="0" applyNumberFormat="1" applyFont="1" applyFill="1" applyBorder="1" applyAlignment="1" applyProtection="1">
      <alignment horizontal="right"/>
      <protection locked="0"/>
    </xf>
    <xf numFmtId="3" fontId="5" fillId="0" borderId="13" xfId="0" applyNumberFormat="1" applyFont="1" applyFill="1" applyBorder="1" applyAlignment="1" applyProtection="1">
      <protection locked="0"/>
    </xf>
    <xf numFmtId="3" fontId="10" fillId="42" borderId="13" xfId="0" applyNumberFormat="1" applyFont="1" applyFill="1" applyBorder="1" applyAlignment="1">
      <alignment horizontal="center"/>
    </xf>
    <xf numFmtId="0" fontId="10" fillId="27" borderId="100" xfId="0" applyNumberFormat="1" applyFont="1" applyFill="1" applyBorder="1" applyAlignment="1"/>
    <xf numFmtId="3" fontId="20" fillId="25" borderId="132" xfId="0" applyNumberFormat="1" applyFont="1" applyFill="1" applyBorder="1" applyAlignment="1">
      <alignment horizontal="right" vertical="center"/>
    </xf>
    <xf numFmtId="3" fontId="10" fillId="27" borderId="13" xfId="0" applyNumberFormat="1" applyFont="1" applyFill="1" applyBorder="1" applyAlignment="1">
      <alignment horizontal="right"/>
    </xf>
    <xf numFmtId="3" fontId="5" fillId="25" borderId="13" xfId="0" applyNumberFormat="1" applyFont="1" applyFill="1" applyBorder="1" applyAlignment="1" applyProtection="1">
      <alignment horizontal="right"/>
      <protection locked="0"/>
    </xf>
    <xf numFmtId="3" fontId="5" fillId="25" borderId="13" xfId="0" applyNumberFormat="1" applyFont="1" applyFill="1" applyBorder="1" applyAlignment="1">
      <alignment horizontal="right"/>
    </xf>
    <xf numFmtId="3" fontId="5" fillId="24" borderId="13" xfId="0" applyNumberFormat="1" applyFont="1" applyFill="1" applyBorder="1" applyAlignment="1" applyProtection="1">
      <alignment horizontal="right"/>
      <protection locked="0"/>
    </xf>
    <xf numFmtId="3" fontId="10" fillId="30" borderId="13" xfId="0" applyNumberFormat="1" applyFont="1" applyFill="1" applyBorder="1" applyAlignment="1" applyProtection="1">
      <alignment horizontal="right"/>
      <protection locked="0"/>
    </xf>
    <xf numFmtId="3" fontId="5" fillId="25" borderId="77" xfId="0" applyNumberFormat="1" applyFont="1" applyFill="1" applyBorder="1" applyAlignment="1"/>
    <xf numFmtId="3" fontId="10" fillId="30" borderId="19" xfId="0" applyNumberFormat="1" applyFont="1" applyFill="1" applyBorder="1" applyAlignment="1" applyProtection="1">
      <alignment horizontal="right"/>
      <protection locked="0"/>
    </xf>
    <xf numFmtId="3" fontId="10" fillId="30" borderId="77" xfId="0" applyNumberFormat="1" applyFont="1" applyFill="1" applyBorder="1" applyAlignment="1">
      <alignment horizontal="right"/>
    </xf>
    <xf numFmtId="3" fontId="5" fillId="25" borderId="19" xfId="0" applyNumberFormat="1" applyFont="1" applyFill="1" applyBorder="1" applyAlignment="1" applyProtection="1">
      <alignment horizontal="right"/>
      <protection locked="0"/>
    </xf>
    <xf numFmtId="3" fontId="5" fillId="25" borderId="77" xfId="0" applyNumberFormat="1" applyFont="1" applyFill="1" applyBorder="1" applyAlignment="1">
      <alignment horizontal="right"/>
    </xf>
    <xf numFmtId="3" fontId="10" fillId="27" borderId="19" xfId="0" applyNumberFormat="1" applyFont="1" applyFill="1" applyBorder="1" applyAlignment="1">
      <alignment horizontal="right"/>
    </xf>
    <xf numFmtId="3" fontId="5" fillId="30" borderId="77" xfId="0" applyNumberFormat="1" applyFont="1" applyFill="1" applyBorder="1" applyAlignment="1">
      <alignment horizontal="right"/>
    </xf>
    <xf numFmtId="3" fontId="5" fillId="24" borderId="19" xfId="0" applyNumberFormat="1" applyFont="1" applyFill="1" applyBorder="1" applyAlignment="1" applyProtection="1">
      <alignment horizontal="right"/>
      <protection locked="0"/>
    </xf>
    <xf numFmtId="3" fontId="5" fillId="25" borderId="136" xfId="0" applyNumberFormat="1" applyFont="1" applyFill="1" applyBorder="1" applyAlignment="1" applyProtection="1">
      <protection locked="0"/>
    </xf>
    <xf numFmtId="3" fontId="5" fillId="25" borderId="138" xfId="0" applyNumberFormat="1" applyFont="1" applyFill="1" applyBorder="1" applyAlignment="1"/>
    <xf numFmtId="3" fontId="5" fillId="25" borderId="13" xfId="0" applyNumberFormat="1" applyFont="1" applyFill="1" applyBorder="1" applyAlignment="1"/>
    <xf numFmtId="3" fontId="5" fillId="25" borderId="13" xfId="0" applyNumberFormat="1" applyFont="1" applyFill="1" applyBorder="1" applyAlignment="1" applyProtection="1">
      <alignment horizontal="centerContinuous"/>
      <protection locked="0"/>
    </xf>
    <xf numFmtId="3" fontId="5" fillId="25" borderId="13" xfId="0" applyNumberFormat="1" applyFont="1" applyFill="1" applyBorder="1" applyAlignment="1" applyProtection="1">
      <protection locked="0"/>
    </xf>
    <xf numFmtId="3" fontId="5" fillId="25" borderId="19" xfId="0" applyNumberFormat="1" applyFont="1" applyFill="1" applyBorder="1" applyAlignment="1" applyProtection="1">
      <protection locked="0"/>
    </xf>
    <xf numFmtId="3" fontId="5" fillId="25" borderId="19" xfId="0" applyNumberFormat="1" applyFont="1" applyFill="1" applyBorder="1" applyAlignment="1"/>
    <xf numFmtId="3" fontId="5" fillId="24" borderId="13" xfId="0" applyNumberFormat="1" applyFont="1" applyFill="1" applyBorder="1" applyAlignment="1" applyProtection="1">
      <protection locked="0"/>
    </xf>
    <xf numFmtId="3" fontId="5" fillId="25" borderId="13" xfId="0" applyNumberFormat="1" applyFont="1" applyFill="1" applyBorder="1" applyAlignment="1" applyProtection="1">
      <alignment horizontal="center"/>
      <protection locked="0"/>
    </xf>
    <xf numFmtId="3" fontId="5" fillId="24" borderId="13" xfId="0" applyNumberFormat="1" applyFont="1" applyFill="1" applyBorder="1" applyAlignment="1"/>
    <xf numFmtId="0" fontId="4" fillId="24" borderId="13" xfId="0" applyNumberFormat="1" applyFont="1" applyFill="1" applyBorder="1" applyAlignment="1" applyProtection="1">
      <protection locked="0"/>
    </xf>
    <xf numFmtId="0" fontId="5" fillId="25" borderId="13" xfId="0" applyNumberFormat="1" applyFont="1" applyFill="1" applyBorder="1" applyAlignment="1"/>
    <xf numFmtId="0" fontId="5" fillId="25" borderId="19" xfId="0" applyNumberFormat="1" applyFont="1" applyFill="1" applyBorder="1" applyAlignment="1"/>
    <xf numFmtId="3" fontId="5" fillId="25" borderId="47" xfId="0" applyNumberFormat="1" applyFont="1" applyFill="1" applyBorder="1" applyAlignment="1" applyProtection="1">
      <protection locked="0"/>
    </xf>
    <xf numFmtId="3" fontId="5" fillId="25" borderId="49" xfId="0" applyNumberFormat="1" applyFont="1" applyFill="1" applyBorder="1" applyAlignment="1" applyProtection="1">
      <protection locked="0"/>
    </xf>
    <xf numFmtId="0" fontId="3" fillId="0" borderId="54" xfId="0" applyNumberFormat="1" applyFont="1" applyBorder="1" applyAlignment="1"/>
    <xf numFmtId="0" fontId="3" fillId="0" borderId="55" xfId="0" applyNumberFormat="1" applyFont="1" applyFill="1" applyBorder="1" applyAlignment="1"/>
    <xf numFmtId="0" fontId="28" fillId="0" borderId="54" xfId="0" applyNumberFormat="1" applyFont="1" applyBorder="1" applyAlignment="1"/>
    <xf numFmtId="3" fontId="29" fillId="25" borderId="49" xfId="0" applyNumberFormat="1" applyFont="1" applyFill="1" applyBorder="1" applyAlignment="1" applyProtection="1">
      <protection locked="0"/>
    </xf>
    <xf numFmtId="3" fontId="5" fillId="24" borderId="70" xfId="0" applyNumberFormat="1" applyFont="1" applyFill="1" applyBorder="1" applyAlignment="1"/>
    <xf numFmtId="171" fontId="5" fillId="42" borderId="13" xfId="0" applyNumberFormat="1" applyFont="1" applyFill="1" applyBorder="1" applyAlignment="1"/>
    <xf numFmtId="0" fontId="5" fillId="42" borderId="13" xfId="0" applyNumberFormat="1" applyFont="1" applyFill="1" applyBorder="1" applyAlignment="1"/>
    <xf numFmtId="0" fontId="5" fillId="42" borderId="19" xfId="0" applyNumberFormat="1" applyFont="1" applyFill="1" applyBorder="1" applyAlignment="1"/>
    <xf numFmtId="3" fontId="5" fillId="42" borderId="47" xfId="0" applyNumberFormat="1" applyFont="1" applyFill="1" applyBorder="1" applyAlignment="1" applyProtection="1">
      <protection locked="0"/>
    </xf>
    <xf numFmtId="0" fontId="3" fillId="41" borderId="54" xfId="0" applyNumberFormat="1" applyFont="1" applyFill="1" applyBorder="1" applyAlignment="1"/>
    <xf numFmtId="0" fontId="5" fillId="42" borderId="49" xfId="0" applyNumberFormat="1" applyFont="1" applyFill="1" applyBorder="1" applyAlignment="1"/>
    <xf numFmtId="3" fontId="5" fillId="43" borderId="13" xfId="0" applyNumberFormat="1" applyFont="1" applyFill="1" applyBorder="1" applyAlignment="1"/>
    <xf numFmtId="3" fontId="5" fillId="43" borderId="70" xfId="0" applyNumberFormat="1" applyFont="1" applyFill="1" applyBorder="1" applyAlignment="1"/>
    <xf numFmtId="171" fontId="5" fillId="42" borderId="13" xfId="0" applyNumberFormat="1" applyFont="1" applyFill="1" applyBorder="1" applyAlignment="1" applyProtection="1">
      <protection locked="0"/>
    </xf>
    <xf numFmtId="3" fontId="5" fillId="42" borderId="13" xfId="0" applyNumberFormat="1" applyFont="1" applyFill="1" applyBorder="1" applyAlignment="1" applyProtection="1">
      <protection locked="0"/>
    </xf>
    <xf numFmtId="3" fontId="5" fillId="42" borderId="19" xfId="0" applyNumberFormat="1" applyFont="1" applyFill="1" applyBorder="1" applyAlignment="1"/>
    <xf numFmtId="3" fontId="29" fillId="42" borderId="49" xfId="0" applyNumberFormat="1" applyFont="1" applyFill="1" applyBorder="1" applyAlignment="1" applyProtection="1">
      <protection locked="0"/>
    </xf>
    <xf numFmtId="3" fontId="29" fillId="42" borderId="44" xfId="0" applyNumberFormat="1" applyFont="1" applyFill="1" applyBorder="1" applyAlignment="1" applyProtection="1">
      <protection locked="0"/>
    </xf>
    <xf numFmtId="3" fontId="5" fillId="42" borderId="49" xfId="0" applyNumberFormat="1" applyFont="1" applyFill="1" applyBorder="1" applyAlignment="1" applyProtection="1">
      <protection locked="0"/>
    </xf>
    <xf numFmtId="3" fontId="5" fillId="42" borderId="13" xfId="0" applyNumberFormat="1" applyFont="1" applyFill="1" applyBorder="1" applyAlignment="1"/>
    <xf numFmtId="0" fontId="3" fillId="0" borderId="67" xfId="0" applyNumberFormat="1" applyFont="1" applyBorder="1" applyAlignment="1"/>
    <xf numFmtId="3" fontId="20" fillId="25" borderId="132" xfId="0" applyNumberFormat="1" applyFont="1" applyFill="1" applyBorder="1" applyAlignment="1">
      <alignment vertical="center"/>
    </xf>
    <xf numFmtId="0" fontId="3" fillId="0" borderId="134" xfId="0" applyNumberFormat="1" applyFont="1" applyBorder="1" applyAlignment="1"/>
    <xf numFmtId="3" fontId="5" fillId="25" borderId="27" xfId="0" applyNumberFormat="1" applyFont="1" applyFill="1" applyBorder="1" applyAlignment="1" applyProtection="1">
      <protection locked="0"/>
    </xf>
    <xf numFmtId="3" fontId="5" fillId="25" borderId="136" xfId="0" applyNumberFormat="1" applyFont="1" applyFill="1" applyBorder="1" applyAlignment="1"/>
    <xf numFmtId="3" fontId="5" fillId="25" borderId="137" xfId="0" applyNumberFormat="1" applyFont="1" applyFill="1" applyBorder="1" applyAlignment="1" applyProtection="1">
      <protection locked="0"/>
    </xf>
    <xf numFmtId="3" fontId="5" fillId="25" borderId="27" xfId="0" applyNumberFormat="1" applyFont="1" applyFill="1" applyBorder="1" applyAlignment="1"/>
    <xf numFmtId="3" fontId="5" fillId="24" borderId="27" xfId="0" applyNumberFormat="1" applyFont="1" applyFill="1" applyBorder="1" applyAlignment="1"/>
    <xf numFmtId="3" fontId="5" fillId="24" borderId="102" xfId="0" applyNumberFormat="1" applyFont="1" applyFill="1" applyBorder="1" applyAlignment="1"/>
    <xf numFmtId="3" fontId="9" fillId="24" borderId="13" xfId="0" applyNumberFormat="1" applyFont="1" applyFill="1" applyBorder="1" applyAlignment="1" applyProtection="1">
      <alignment horizontal="right"/>
      <protection locked="0"/>
    </xf>
    <xf numFmtId="0" fontId="9" fillId="20" borderId="45" xfId="0" applyNumberFormat="1" applyFont="1" applyFill="1" applyBorder="1" applyAlignment="1">
      <alignment horizontal="center"/>
    </xf>
    <xf numFmtId="0" fontId="9" fillId="20" borderId="46" xfId="0" applyNumberFormat="1" applyFont="1" applyFill="1" applyBorder="1" applyAlignment="1">
      <alignment horizontal="center"/>
    </xf>
    <xf numFmtId="3" fontId="9" fillId="25" borderId="13" xfId="0" applyNumberFormat="1" applyFont="1" applyFill="1" applyBorder="1" applyAlignment="1" applyProtection="1">
      <alignment horizontal="right"/>
      <protection locked="0"/>
    </xf>
    <xf numFmtId="3" fontId="11" fillId="25" borderId="114" xfId="0" applyNumberFormat="1" applyFont="1" applyFill="1" applyBorder="1" applyAlignment="1">
      <alignment horizontal="right"/>
    </xf>
    <xf numFmtId="0" fontId="30" fillId="0" borderId="10" xfId="0" applyNumberFormat="1" applyFont="1" applyFill="1" applyBorder="1" applyAlignment="1" applyProtection="1">
      <alignment horizontal="left"/>
      <protection locked="0"/>
    </xf>
    <xf numFmtId="0" fontId="30" fillId="0" borderId="16" xfId="0" applyNumberFormat="1" applyFont="1" applyFill="1" applyBorder="1" applyAlignment="1" applyProtection="1">
      <alignment horizontal="left"/>
      <protection locked="0"/>
    </xf>
    <xf numFmtId="0" fontId="33" fillId="0" borderId="14" xfId="0" applyNumberFormat="1" applyFont="1" applyFill="1" applyBorder="1" applyAlignment="1"/>
    <xf numFmtId="0" fontId="104" fillId="0" borderId="0" xfId="0" applyNumberFormat="1" applyFont="1" applyFill="1" applyAlignment="1">
      <alignment horizontal="right" vertical="center"/>
    </xf>
    <xf numFmtId="0" fontId="101" fillId="0" borderId="0" xfId="0" applyNumberFormat="1" applyFont="1" applyFill="1" applyAlignment="1"/>
    <xf numFmtId="0" fontId="105" fillId="0" borderId="0" xfId="0" applyNumberFormat="1" applyFont="1" applyFill="1" applyAlignment="1"/>
    <xf numFmtId="0" fontId="3" fillId="0" borderId="0" xfId="0" applyNumberFormat="1" applyFont="1" applyFill="1" applyAlignment="1"/>
    <xf numFmtId="0" fontId="5" fillId="0" borderId="0" xfId="0" applyNumberFormat="1" applyFont="1" applyFill="1" applyAlignment="1"/>
    <xf numFmtId="0" fontId="11" fillId="0" borderId="14" xfId="0" applyNumberFormat="1" applyFont="1" applyFill="1" applyBorder="1" applyAlignment="1"/>
    <xf numFmtId="3" fontId="30" fillId="0" borderId="40" xfId="0" applyNumberFormat="1" applyFont="1" applyFill="1" applyBorder="1" applyAlignment="1" applyProtection="1">
      <alignment horizontal="right"/>
      <protection locked="0"/>
    </xf>
    <xf numFmtId="3" fontId="33" fillId="0" borderId="21" xfId="0" applyNumberFormat="1" applyFont="1" applyFill="1" applyBorder="1" applyAlignment="1">
      <alignment horizontal="right"/>
    </xf>
    <xf numFmtId="0" fontId="3" fillId="0" borderId="10" xfId="0" applyNumberFormat="1" applyFont="1" applyFill="1" applyBorder="1" applyAlignment="1">
      <alignment horizontal="centerContinuous"/>
    </xf>
    <xf numFmtId="0" fontId="50" fillId="0" borderId="10" xfId="0" applyNumberFormat="1" applyFont="1" applyFill="1" applyBorder="1" applyAlignment="1">
      <alignment horizontal="centerContinuous"/>
    </xf>
    <xf numFmtId="0" fontId="33" fillId="0" borderId="10" xfId="0" applyNumberFormat="1" applyFont="1" applyFill="1" applyBorder="1" applyAlignment="1">
      <alignment horizontal="left"/>
    </xf>
    <xf numFmtId="0" fontId="30" fillId="0" borderId="85" xfId="0" applyNumberFormat="1" applyFont="1" applyFill="1" applyBorder="1" applyAlignment="1" applyProtection="1">
      <alignment horizontal="left"/>
      <protection locked="0"/>
    </xf>
    <xf numFmtId="0" fontId="39" fillId="0" borderId="0" xfId="0" applyNumberFormat="1" applyFont="1" applyFill="1" applyAlignment="1">
      <alignment horizontal="centerContinuous"/>
    </xf>
    <xf numFmtId="0" fontId="33" fillId="0" borderId="14" xfId="0" applyNumberFormat="1" applyFont="1" applyFill="1" applyBorder="1" applyAlignment="1">
      <alignment horizontal="right"/>
    </xf>
    <xf numFmtId="0" fontId="9" fillId="25" borderId="79" xfId="0" applyNumberFormat="1" applyFont="1" applyFill="1" applyBorder="1" applyAlignment="1" applyProtection="1">
      <alignment horizontal="left"/>
      <protection locked="0"/>
    </xf>
    <xf numFmtId="0" fontId="9" fillId="25" borderId="72" xfId="0" applyNumberFormat="1" applyFont="1" applyFill="1" applyBorder="1" applyAlignment="1" applyProtection="1">
      <alignment horizontal="left"/>
      <protection locked="0"/>
    </xf>
    <xf numFmtId="3" fontId="9" fillId="25" borderId="14" xfId="0" applyNumberFormat="1" applyFont="1" applyFill="1" applyBorder="1" applyAlignment="1" applyProtection="1">
      <alignment horizontal="right"/>
      <protection locked="0"/>
    </xf>
    <xf numFmtId="3" fontId="9" fillId="0" borderId="14" xfId="0" applyNumberFormat="1" applyFont="1" applyBorder="1" applyAlignment="1"/>
    <xf numFmtId="3" fontId="9" fillId="0" borderId="100" xfId="0" applyNumberFormat="1" applyFont="1" applyFill="1" applyBorder="1" applyAlignment="1">
      <alignment horizontal="right"/>
    </xf>
    <xf numFmtId="0" fontId="0" fillId="36" borderId="0" xfId="0" applyFill="1"/>
    <xf numFmtId="0" fontId="34" fillId="36" borderId="40" xfId="0" applyFont="1" applyFill="1" applyBorder="1" applyAlignment="1">
      <alignment horizontal="center"/>
    </xf>
    <xf numFmtId="0" fontId="3" fillId="36" borderId="40" xfId="0" applyFont="1" applyFill="1" applyBorder="1"/>
    <xf numFmtId="0" fontId="18" fillId="0" borderId="0" xfId="0" applyNumberFormat="1" applyFont="1" applyFill="1" applyAlignment="1"/>
    <xf numFmtId="0" fontId="9" fillId="33" borderId="16" xfId="40" applyNumberFormat="1" applyFont="1" applyFill="1" applyBorder="1" applyAlignment="1"/>
    <xf numFmtId="3" fontId="9" fillId="33" borderId="16" xfId="40" applyNumberFormat="1" applyFont="1" applyFill="1" applyBorder="1" applyAlignment="1"/>
    <xf numFmtId="0" fontId="9" fillId="36" borderId="16" xfId="40" applyNumberFormat="1" applyFont="1" applyFill="1" applyBorder="1" applyAlignment="1"/>
    <xf numFmtId="3" fontId="30" fillId="0" borderId="15" xfId="0" applyNumberFormat="1" applyFont="1" applyFill="1" applyBorder="1" applyAlignment="1" applyProtection="1">
      <alignment horizontal="right"/>
      <protection locked="0"/>
    </xf>
    <xf numFmtId="0" fontId="33" fillId="0" borderId="0" xfId="42" applyNumberFormat="1" applyFont="1" applyFill="1" applyAlignment="1" applyProtection="1">
      <protection locked="0"/>
    </xf>
    <xf numFmtId="0" fontId="87" fillId="0" borderId="0" xfId="0" applyFont="1" applyFill="1" applyAlignment="1">
      <alignment wrapText="1"/>
    </xf>
    <xf numFmtId="0" fontId="109" fillId="0" borderId="0" xfId="0" applyNumberFormat="1" applyFont="1" applyFill="1" applyBorder="1" applyAlignment="1"/>
    <xf numFmtId="0" fontId="28" fillId="0" borderId="0" xfId="0" applyNumberFormat="1" applyFont="1" applyFill="1" applyAlignment="1"/>
    <xf numFmtId="3" fontId="9" fillId="28" borderId="128" xfId="0" applyNumberFormat="1" applyFont="1" applyFill="1" applyBorder="1" applyAlignment="1"/>
    <xf numFmtId="3" fontId="9" fillId="25" borderId="57" xfId="0" applyNumberFormat="1" applyFont="1" applyFill="1" applyBorder="1" applyAlignment="1" applyProtection="1">
      <alignment horizontal="right"/>
      <protection locked="0"/>
    </xf>
    <xf numFmtId="3" fontId="9" fillId="25" borderId="58" xfId="0" applyNumberFormat="1" applyFont="1" applyFill="1" applyBorder="1" applyAlignment="1" applyProtection="1">
      <alignment horizontal="right"/>
      <protection locked="0"/>
    </xf>
    <xf numFmtId="3" fontId="9" fillId="25" borderId="59" xfId="0" applyNumberFormat="1" applyFont="1" applyFill="1" applyBorder="1" applyAlignment="1" applyProtection="1">
      <alignment horizontal="right"/>
      <protection locked="0"/>
    </xf>
    <xf numFmtId="3" fontId="33" fillId="0" borderId="14" xfId="0" applyNumberFormat="1" applyFont="1" applyFill="1" applyBorder="1" applyAlignment="1"/>
    <xf numFmtId="3" fontId="11" fillId="0" borderId="112" xfId="0" applyNumberFormat="1" applyFont="1" applyFill="1" applyBorder="1" applyAlignment="1" applyProtection="1">
      <alignment horizontal="right"/>
      <protection locked="0"/>
    </xf>
    <xf numFmtId="3" fontId="20" fillId="25" borderId="168" xfId="0" applyNumberFormat="1" applyFont="1" applyFill="1" applyBorder="1" applyAlignment="1">
      <alignment vertical="center"/>
    </xf>
    <xf numFmtId="0" fontId="25" fillId="25" borderId="0" xfId="0" applyNumberFormat="1" applyFont="1" applyFill="1" applyBorder="1" applyAlignment="1">
      <alignment horizontal="left"/>
    </xf>
    <xf numFmtId="3" fontId="20" fillId="25" borderId="169" xfId="0" applyNumberFormat="1" applyFont="1" applyFill="1" applyBorder="1" applyAlignment="1">
      <alignment vertical="center"/>
    </xf>
    <xf numFmtId="3" fontId="20" fillId="25" borderId="170" xfId="0" applyNumberFormat="1" applyFont="1" applyFill="1" applyBorder="1" applyAlignment="1">
      <alignment vertical="center"/>
    </xf>
    <xf numFmtId="3" fontId="29" fillId="25" borderId="171" xfId="0" applyNumberFormat="1" applyFont="1" applyFill="1" applyBorder="1" applyAlignment="1" applyProtection="1">
      <protection locked="0"/>
    </xf>
    <xf numFmtId="3" fontId="20" fillId="25" borderId="114" xfId="0" applyNumberFormat="1" applyFont="1" applyFill="1" applyBorder="1" applyAlignment="1">
      <alignment vertical="center"/>
    </xf>
    <xf numFmtId="0" fontId="31" fillId="25" borderId="0" xfId="0" applyNumberFormat="1" applyFont="1" applyFill="1" applyAlignment="1"/>
    <xf numFmtId="0" fontId="10" fillId="25" borderId="83" xfId="0" applyNumberFormat="1" applyFont="1" applyFill="1" applyBorder="1" applyAlignment="1">
      <alignment horizontal="left"/>
    </xf>
    <xf numFmtId="0" fontId="31" fillId="0" borderId="0" xfId="0" applyNumberFormat="1" applyFont="1" applyFill="1" applyBorder="1" applyAlignment="1"/>
    <xf numFmtId="172" fontId="5" fillId="25" borderId="13" xfId="0" applyNumberFormat="1" applyFont="1" applyFill="1" applyBorder="1" applyAlignment="1" applyProtection="1">
      <alignment horizontal="center"/>
      <protection locked="0"/>
    </xf>
    <xf numFmtId="172" fontId="5" fillId="25" borderId="13" xfId="0" applyNumberFormat="1" applyFont="1" applyFill="1" applyBorder="1" applyAlignment="1" applyProtection="1">
      <protection locked="0"/>
    </xf>
    <xf numFmtId="172" fontId="5" fillId="25" borderId="13" xfId="0" applyNumberFormat="1" applyFont="1" applyFill="1" applyBorder="1" applyAlignment="1" applyProtection="1">
      <alignment horizontal="centerContinuous"/>
      <protection locked="0"/>
    </xf>
    <xf numFmtId="172" fontId="5" fillId="25" borderId="13" xfId="0" applyNumberFormat="1" applyFont="1" applyFill="1" applyBorder="1" applyAlignment="1"/>
    <xf numFmtId="172" fontId="5" fillId="24" borderId="13" xfId="0" applyNumberFormat="1" applyFont="1" applyFill="1" applyBorder="1" applyAlignment="1" applyProtection="1">
      <protection locked="0"/>
    </xf>
    <xf numFmtId="172" fontId="5" fillId="25" borderId="27" xfId="0" applyNumberFormat="1" applyFont="1" applyFill="1" applyBorder="1" applyAlignment="1" applyProtection="1">
      <protection locked="0"/>
    </xf>
    <xf numFmtId="0" fontId="11" fillId="25" borderId="40" xfId="0" applyNumberFormat="1" applyFont="1" applyFill="1" applyBorder="1" applyAlignment="1">
      <alignment horizontal="left"/>
    </xf>
    <xf numFmtId="0" fontId="0" fillId="0" borderId="0" xfId="0"/>
    <xf numFmtId="3" fontId="9" fillId="0" borderId="14" xfId="0" applyNumberFormat="1" applyFont="1" applyFill="1" applyBorder="1" applyAlignment="1" applyProtection="1">
      <alignment horizontal="right"/>
      <protection locked="0"/>
    </xf>
    <xf numFmtId="0" fontId="3" fillId="0" borderId="0" xfId="40"/>
    <xf numFmtId="0" fontId="19" fillId="0" borderId="0" xfId="40" applyFont="1" applyFill="1"/>
    <xf numFmtId="0" fontId="97" fillId="0" borderId="0" xfId="40" applyFont="1" applyFill="1"/>
    <xf numFmtId="0" fontId="19" fillId="0" borderId="0" xfId="40" applyFont="1" applyFill="1" applyAlignment="1">
      <alignment vertical="center"/>
    </xf>
    <xf numFmtId="0" fontId="19" fillId="0" borderId="0" xfId="40" applyFont="1" applyFill="1" applyAlignment="1">
      <alignment vertical="top" wrapText="1"/>
    </xf>
    <xf numFmtId="0" fontId="3" fillId="0" borderId="0" xfId="40" applyFont="1" applyFill="1"/>
    <xf numFmtId="0" fontId="19" fillId="0" borderId="0" xfId="40" applyFont="1" applyFill="1" applyBorder="1" applyAlignment="1">
      <alignment vertical="center" wrapText="1"/>
    </xf>
    <xf numFmtId="0" fontId="18" fillId="0" borderId="0" xfId="40" applyFont="1" applyFill="1" applyBorder="1" applyAlignment="1">
      <alignment vertical="center"/>
    </xf>
    <xf numFmtId="0" fontId="3" fillId="0" borderId="0" xfId="40" applyFont="1" applyFill="1" applyBorder="1" applyAlignment="1">
      <alignment vertical="center"/>
    </xf>
    <xf numFmtId="0" fontId="97" fillId="0" borderId="0" xfId="40" applyFont="1" applyFill="1" applyBorder="1"/>
    <xf numFmtId="0" fontId="19" fillId="0" borderId="0" xfId="40" applyFont="1" applyFill="1" applyBorder="1" applyAlignment="1">
      <alignment horizontal="right" vertical="center" wrapText="1"/>
    </xf>
    <xf numFmtId="0" fontId="19" fillId="0" borderId="0" xfId="40" applyFont="1" applyFill="1" applyBorder="1" applyAlignment="1">
      <alignment vertical="center"/>
    </xf>
    <xf numFmtId="0" fontId="31" fillId="0" borderId="0" xfId="40" applyFont="1" applyFill="1"/>
    <xf numFmtId="0" fontId="3" fillId="0" borderId="0" xfId="40"/>
    <xf numFmtId="0" fontId="112" fillId="32" borderId="196" xfId="40" applyFont="1" applyFill="1" applyBorder="1" applyAlignment="1" applyProtection="1">
      <alignment vertical="top" wrapText="1"/>
    </xf>
    <xf numFmtId="0" fontId="112" fillId="32" borderId="197" xfId="40" applyFont="1" applyFill="1" applyBorder="1" applyAlignment="1" applyProtection="1">
      <alignment vertical="top" wrapText="1"/>
    </xf>
    <xf numFmtId="0" fontId="3" fillId="0" borderId="40" xfId="40" applyBorder="1"/>
    <xf numFmtId="3" fontId="30" fillId="0" borderId="40" xfId="0" applyNumberFormat="1" applyFont="1" applyFill="1" applyBorder="1" applyAlignment="1" applyProtection="1">
      <alignment horizontal="center"/>
      <protection locked="0"/>
    </xf>
    <xf numFmtId="0" fontId="90" fillId="0" borderId="40" xfId="0" applyNumberFormat="1" applyFont="1" applyFill="1" applyBorder="1" applyAlignment="1"/>
    <xf numFmtId="3" fontId="11" fillId="0" borderId="0" xfId="0" applyNumberFormat="1" applyFont="1" applyFill="1" applyBorder="1" applyAlignment="1">
      <alignment horizontal="right"/>
    </xf>
    <xf numFmtId="0" fontId="30" fillId="0" borderId="56" xfId="0" applyNumberFormat="1" applyFont="1" applyFill="1" applyBorder="1" applyAlignment="1"/>
    <xf numFmtId="0" fontId="33" fillId="0" borderId="14" xfId="0" applyNumberFormat="1" applyFont="1" applyFill="1" applyBorder="1" applyAlignment="1" applyProtection="1">
      <alignment horizontal="left"/>
      <protection locked="0"/>
    </xf>
    <xf numFmtId="3" fontId="9" fillId="0" borderId="16" xfId="0" applyNumberFormat="1" applyFont="1" applyFill="1" applyBorder="1" applyAlignment="1"/>
    <xf numFmtId="0" fontId="34" fillId="0" borderId="40" xfId="0" applyFont="1" applyFill="1" applyBorder="1" applyAlignment="1">
      <alignment horizontal="center"/>
    </xf>
    <xf numFmtId="0" fontId="3" fillId="0" borderId="40" xfId="0" applyFont="1" applyFill="1" applyBorder="1"/>
    <xf numFmtId="3" fontId="30" fillId="46" borderId="40" xfId="0" applyNumberFormat="1" applyFont="1" applyFill="1" applyBorder="1" applyAlignment="1" applyProtection="1">
      <alignment horizontal="right"/>
      <protection locked="0"/>
    </xf>
    <xf numFmtId="3" fontId="33" fillId="46" borderId="40" xfId="0" applyNumberFormat="1" applyFont="1" applyFill="1" applyBorder="1" applyAlignment="1" applyProtection="1">
      <alignment horizontal="right"/>
      <protection locked="0"/>
    </xf>
    <xf numFmtId="3" fontId="30" fillId="46" borderId="14" xfId="0" applyNumberFormat="1" applyFont="1" applyFill="1" applyBorder="1" applyAlignment="1">
      <alignment horizontal="center"/>
    </xf>
    <xf numFmtId="3" fontId="30" fillId="46" borderId="43" xfId="0" applyNumberFormat="1" applyFont="1" applyFill="1" applyBorder="1" applyAlignment="1">
      <alignment horizontal="center"/>
    </xf>
    <xf numFmtId="3" fontId="30" fillId="46" borderId="13" xfId="0" applyNumberFormat="1" applyFont="1" applyFill="1" applyBorder="1" applyAlignment="1">
      <alignment horizontal="center"/>
    </xf>
    <xf numFmtId="3" fontId="9" fillId="46" borderId="13" xfId="0" applyNumberFormat="1" applyFont="1" applyFill="1" applyBorder="1" applyAlignment="1" applyProtection="1">
      <alignment horizontal="right"/>
      <protection locked="0"/>
    </xf>
    <xf numFmtId="3" fontId="9" fillId="46" borderId="23" xfId="0" applyNumberFormat="1" applyFont="1" applyFill="1" applyBorder="1" applyAlignment="1"/>
    <xf numFmtId="0" fontId="9" fillId="20" borderId="45" xfId="0" applyNumberFormat="1" applyFont="1" applyFill="1" applyBorder="1" applyAlignment="1"/>
    <xf numFmtId="0" fontId="9" fillId="20" borderId="46" xfId="0" applyNumberFormat="1" applyFont="1" applyFill="1" applyBorder="1" applyAlignment="1"/>
    <xf numFmtId="0" fontId="9" fillId="0" borderId="45" xfId="0" applyNumberFormat="1" applyFont="1" applyBorder="1" applyAlignment="1" applyProtection="1">
      <alignment horizontal="center"/>
      <protection locked="0"/>
    </xf>
    <xf numFmtId="0" fontId="9" fillId="0" borderId="45" xfId="0" applyNumberFormat="1" applyFont="1" applyBorder="1" applyAlignment="1" applyProtection="1">
      <protection locked="0"/>
    </xf>
    <xf numFmtId="0" fontId="22" fillId="0" borderId="45" xfId="0" applyNumberFormat="1" applyFont="1" applyBorder="1" applyAlignment="1" applyProtection="1">
      <alignment horizontal="center"/>
      <protection locked="0"/>
    </xf>
    <xf numFmtId="0" fontId="9" fillId="0" borderId="46" xfId="0" applyNumberFormat="1" applyFont="1" applyBorder="1" applyAlignment="1" applyProtection="1">
      <alignment horizontal="center"/>
      <protection locked="0"/>
    </xf>
    <xf numFmtId="3" fontId="9" fillId="0" borderId="101" xfId="0" applyNumberFormat="1" applyFont="1" applyFill="1" applyBorder="1" applyAlignment="1">
      <alignment horizontal="right"/>
    </xf>
    <xf numFmtId="0" fontId="33" fillId="0" borderId="13" xfId="0" applyNumberFormat="1" applyFont="1" applyFill="1" applyBorder="1" applyAlignment="1"/>
    <xf numFmtId="3" fontId="30" fillId="0" borderId="13" xfId="0" applyNumberFormat="1" applyFont="1" applyFill="1" applyBorder="1" applyAlignment="1">
      <alignment horizontal="right"/>
    </xf>
    <xf numFmtId="0" fontId="0" fillId="0" borderId="0" xfId="0" applyBorder="1"/>
    <xf numFmtId="0" fontId="3" fillId="0" borderId="0" xfId="40" applyNumberFormat="1" applyFont="1" applyAlignment="1"/>
    <xf numFmtId="0" fontId="30" fillId="0" borderId="0" xfId="0" applyNumberFormat="1" applyFont="1" applyFill="1" applyAlignment="1">
      <alignment horizontal="center"/>
    </xf>
    <xf numFmtId="0" fontId="50" fillId="0" borderId="0" xfId="0" applyNumberFormat="1" applyFont="1" applyFill="1" applyAlignment="1">
      <alignment horizontal="center"/>
    </xf>
    <xf numFmtId="0" fontId="30" fillId="0" borderId="40" xfId="40" applyNumberFormat="1" applyFont="1" applyFill="1" applyBorder="1" applyAlignment="1">
      <alignment horizontal="center"/>
    </xf>
    <xf numFmtId="0" fontId="30" fillId="0" borderId="40" xfId="40" applyNumberFormat="1" applyFont="1" applyFill="1" applyBorder="1" applyAlignment="1">
      <alignment horizontal="center" vertical="center" wrapText="1"/>
    </xf>
    <xf numFmtId="0" fontId="3" fillId="0" borderId="0" xfId="40" applyNumberFormat="1" applyFont="1" applyAlignment="1"/>
    <xf numFmtId="0" fontId="3" fillId="0" borderId="0" xfId="40" applyNumberFormat="1" applyFont="1" applyFill="1" applyAlignment="1"/>
    <xf numFmtId="0" fontId="3" fillId="0" borderId="0" xfId="40" applyNumberFormat="1" applyFont="1" applyFill="1" applyBorder="1" applyAlignment="1"/>
    <xf numFmtId="0" fontId="50" fillId="0" borderId="0" xfId="40" applyNumberFormat="1" applyFont="1" applyFill="1" applyAlignment="1"/>
    <xf numFmtId="0" fontId="33" fillId="0" borderId="0" xfId="40" applyNumberFormat="1" applyFont="1" applyFill="1" applyAlignment="1" applyProtection="1">
      <protection locked="0"/>
    </xf>
    <xf numFmtId="0" fontId="30" fillId="0" borderId="0" xfId="40" applyNumberFormat="1" applyFont="1" applyFill="1" applyBorder="1" applyAlignment="1" applyProtection="1">
      <alignment horizontal="left" indent="2"/>
      <protection locked="0"/>
    </xf>
    <xf numFmtId="0" fontId="30" fillId="0" borderId="40" xfId="40" applyNumberFormat="1" applyFont="1" applyFill="1" applyBorder="1" applyAlignment="1">
      <alignment horizontal="center" vertical="center" wrapText="1"/>
    </xf>
    <xf numFmtId="0" fontId="30" fillId="0" borderId="0" xfId="40" applyNumberFormat="1" applyFont="1" applyFill="1" applyBorder="1" applyAlignment="1">
      <alignment horizontal="center" vertical="center" wrapText="1"/>
    </xf>
    <xf numFmtId="0" fontId="30" fillId="0" borderId="0" xfId="40" applyNumberFormat="1" applyFont="1" applyFill="1" applyBorder="1" applyAlignment="1">
      <alignment horizontal="left" vertical="center"/>
    </xf>
    <xf numFmtId="0" fontId="30" fillId="0" borderId="0" xfId="40" applyNumberFormat="1" applyFont="1" applyFill="1" applyBorder="1" applyAlignment="1">
      <alignment horizontal="left" vertical="center" wrapText="1"/>
    </xf>
    <xf numFmtId="0" fontId="30" fillId="0" borderId="0" xfId="40" applyNumberFormat="1" applyFont="1" applyFill="1" applyBorder="1" applyAlignment="1"/>
    <xf numFmtId="0" fontId="24" fillId="0" borderId="0" xfId="40" applyNumberFormat="1" applyFont="1" applyFill="1" applyBorder="1" applyAlignment="1"/>
    <xf numFmtId="0" fontId="24" fillId="0" borderId="0" xfId="40" applyNumberFormat="1" applyFont="1" applyFill="1" applyAlignment="1"/>
    <xf numFmtId="0" fontId="30" fillId="0" borderId="0" xfId="40" applyNumberFormat="1" applyFont="1" applyFill="1" applyAlignment="1"/>
    <xf numFmtId="0" fontId="30" fillId="0" borderId="0" xfId="40" applyNumberFormat="1" applyFont="1" applyFill="1" applyBorder="1" applyAlignment="1">
      <alignment horizontal="center" vertical="center" wrapText="1"/>
    </xf>
    <xf numFmtId="0" fontId="30" fillId="0" borderId="0" xfId="40" applyNumberFormat="1" applyFont="1" applyFill="1" applyBorder="1" applyAlignment="1">
      <alignment horizontal="left" vertical="center" wrapText="1"/>
    </xf>
    <xf numFmtId="0" fontId="30" fillId="0" borderId="0" xfId="40" applyNumberFormat="1" applyFont="1" applyFill="1" applyBorder="1" applyAlignment="1">
      <alignment horizontal="left" vertical="center"/>
    </xf>
    <xf numFmtId="0" fontId="30" fillId="0" borderId="40" xfId="40" applyNumberFormat="1" applyFont="1" applyFill="1" applyBorder="1" applyAlignment="1">
      <alignment horizontal="center" vertical="center" wrapText="1"/>
    </xf>
    <xf numFmtId="0" fontId="30" fillId="0" borderId="0" xfId="40" applyNumberFormat="1" applyFont="1" applyFill="1" applyAlignment="1" applyProtection="1">
      <alignment horizontal="left" indent="1"/>
      <protection locked="0"/>
    </xf>
    <xf numFmtId="0" fontId="30" fillId="0" borderId="0" xfId="40" applyFont="1" applyFill="1"/>
    <xf numFmtId="0" fontId="3" fillId="0" borderId="0" xfId="40" applyNumberFormat="1" applyFont="1" applyFill="1" applyAlignment="1">
      <alignment horizontal="left" indent="2"/>
    </xf>
    <xf numFmtId="0" fontId="33" fillId="0" borderId="0" xfId="40" applyNumberFormat="1" applyFont="1" applyFill="1" applyBorder="1" applyAlignment="1"/>
    <xf numFmtId="0" fontId="33" fillId="0" borderId="0" xfId="40" applyNumberFormat="1" applyFont="1" applyFill="1" applyAlignment="1"/>
    <xf numFmtId="0" fontId="30" fillId="0" borderId="0" xfId="40" applyNumberFormat="1" applyFont="1" applyFill="1" applyAlignment="1">
      <alignment horizontal="left" indent="2"/>
    </xf>
    <xf numFmtId="0" fontId="3" fillId="0" borderId="0" xfId="40" applyNumberFormat="1" applyFont="1" applyFill="1" applyAlignment="1">
      <alignment horizontal="left"/>
    </xf>
    <xf numFmtId="0" fontId="24" fillId="0" borderId="0" xfId="40" applyNumberFormat="1" applyFont="1" applyFill="1" applyBorder="1" applyAlignment="1">
      <alignment horizontal="left"/>
    </xf>
    <xf numFmtId="0" fontId="24" fillId="0" borderId="0" xfId="40" applyNumberFormat="1" applyFont="1" applyFill="1" applyAlignment="1">
      <alignment horizontal="left"/>
    </xf>
    <xf numFmtId="0" fontId="3" fillId="0" borderId="0" xfId="40" applyFont="1" applyFill="1" applyBorder="1" applyAlignment="1">
      <alignment wrapText="1"/>
    </xf>
    <xf numFmtId="0" fontId="31" fillId="0" borderId="56" xfId="40" applyNumberFormat="1" applyFont="1" applyFill="1" applyBorder="1" applyAlignment="1">
      <alignment wrapText="1"/>
    </xf>
    <xf numFmtId="0" fontId="3" fillId="0" borderId="56" xfId="40" applyFont="1" applyFill="1" applyBorder="1" applyAlignment="1">
      <alignment wrapText="1"/>
    </xf>
    <xf numFmtId="0" fontId="33" fillId="0" borderId="0" xfId="40" applyNumberFormat="1" applyFont="1" applyFill="1" applyAlignment="1" applyProtection="1">
      <alignment horizontal="left" vertical="center" indent="1"/>
      <protection locked="0"/>
    </xf>
    <xf numFmtId="0" fontId="33" fillId="0" borderId="0" xfId="40" applyNumberFormat="1" applyFont="1" applyFill="1" applyAlignment="1" applyProtection="1">
      <alignment vertical="center"/>
      <protection locked="0"/>
    </xf>
    <xf numFmtId="0" fontId="30" fillId="0" borderId="0" xfId="40" applyNumberFormat="1" applyFont="1" applyFill="1" applyBorder="1" applyAlignment="1">
      <alignment horizontal="left" vertical="top" wrapText="1"/>
    </xf>
    <xf numFmtId="0" fontId="30" fillId="0" borderId="97" xfId="40" applyNumberFormat="1" applyFont="1" applyFill="1" applyBorder="1" applyAlignment="1">
      <alignment horizontal="center" vertical="center" wrapText="1"/>
    </xf>
    <xf numFmtId="0" fontId="28" fillId="0" borderId="0" xfId="0" applyNumberFormat="1" applyFont="1" applyAlignment="1"/>
    <xf numFmtId="0" fontId="28" fillId="0" borderId="0" xfId="0" applyNumberFormat="1" applyFont="1" applyFill="1" applyBorder="1" applyAlignment="1"/>
    <xf numFmtId="0" fontId="114" fillId="0" borderId="40" xfId="40" applyNumberFormat="1" applyFont="1" applyFill="1" applyBorder="1" applyAlignment="1">
      <alignment horizontal="center" wrapText="1"/>
    </xf>
    <xf numFmtId="0" fontId="114" fillId="0" borderId="40" xfId="40" applyNumberFormat="1" applyFont="1" applyFill="1" applyBorder="1" applyAlignment="1">
      <alignment horizontal="center"/>
    </xf>
    <xf numFmtId="0" fontId="115" fillId="0" borderId="0" xfId="40" applyNumberFormat="1" applyFont="1" applyFill="1" applyAlignment="1"/>
    <xf numFmtId="0" fontId="30" fillId="0" borderId="0" xfId="40" applyNumberFormat="1" applyFont="1" applyFill="1" applyAlignment="1">
      <alignment vertical="top"/>
    </xf>
    <xf numFmtId="0" fontId="30" fillId="0" borderId="0" xfId="40" applyNumberFormat="1" applyFont="1" applyFill="1" applyAlignment="1">
      <alignment horizontal="left" vertical="top" wrapText="1"/>
    </xf>
    <xf numFmtId="0" fontId="28" fillId="24" borderId="0" xfId="0" applyNumberFormat="1" applyFont="1" applyFill="1" applyBorder="1" applyAlignment="1"/>
    <xf numFmtId="0" fontId="28" fillId="24" borderId="0" xfId="0" applyNumberFormat="1" applyFont="1" applyFill="1" applyAlignment="1"/>
    <xf numFmtId="0" fontId="30" fillId="0" borderId="40" xfId="40" applyNumberFormat="1" applyFont="1" applyFill="1" applyBorder="1" applyAlignment="1">
      <alignment horizontal="center" vertical="center" wrapText="1"/>
    </xf>
    <xf numFmtId="0" fontId="33" fillId="0" borderId="0" xfId="0" applyNumberFormat="1" applyFont="1" applyFill="1" applyAlignment="1">
      <alignment horizontal="left"/>
    </xf>
    <xf numFmtId="0" fontId="116" fillId="0" borderId="0" xfId="0" applyNumberFormat="1" applyFont="1" applyFill="1" applyAlignment="1">
      <alignment horizontal="left"/>
    </xf>
    <xf numFmtId="0" fontId="117" fillId="0" borderId="0" xfId="0" applyNumberFormat="1" applyFont="1" applyFill="1" applyAlignment="1"/>
    <xf numFmtId="0" fontId="116" fillId="0" borderId="0" xfId="0" applyNumberFormat="1" applyFont="1" applyFill="1" applyAlignment="1">
      <alignment horizontal="centerContinuous"/>
    </xf>
    <xf numFmtId="0" fontId="117" fillId="0" borderId="0" xfId="0" applyNumberFormat="1" applyFont="1" applyFill="1" applyAlignment="1">
      <alignment horizontal="left"/>
    </xf>
    <xf numFmtId="0" fontId="30" fillId="0" borderId="0" xfId="0" applyNumberFormat="1" applyFont="1" applyFill="1" applyAlignment="1">
      <alignment horizontal="left" indent="1"/>
    </xf>
    <xf numFmtId="0" fontId="30" fillId="0" borderId="0" xfId="0" applyNumberFormat="1" applyFont="1" applyFill="1" applyAlignment="1">
      <alignment horizontal="centerContinuous" wrapText="1"/>
    </xf>
    <xf numFmtId="0" fontId="30" fillId="0" borderId="0" xfId="0" applyNumberFormat="1" applyFont="1" applyFill="1" applyAlignment="1">
      <alignment horizontal="left"/>
    </xf>
    <xf numFmtId="0" fontId="37" fillId="0" borderId="0" xfId="0" applyNumberFormat="1" applyFont="1" applyFill="1" applyAlignment="1">
      <alignment horizontal="centerContinuous"/>
    </xf>
    <xf numFmtId="0" fontId="41" fillId="0" borderId="0" xfId="0" applyNumberFormat="1" applyFont="1" applyFill="1" applyAlignment="1">
      <alignment horizontal="centerContinuous"/>
    </xf>
    <xf numFmtId="0" fontId="30" fillId="0" borderId="0" xfId="0" applyNumberFormat="1" applyFont="1" applyFill="1" applyBorder="1" applyAlignment="1" applyProtection="1">
      <alignment horizontal="left"/>
      <protection locked="0"/>
    </xf>
    <xf numFmtId="3" fontId="42" fillId="0" borderId="40" xfId="0" applyNumberFormat="1" applyFont="1" applyFill="1" applyBorder="1" applyAlignment="1">
      <alignment horizontal="right"/>
    </xf>
    <xf numFmtId="3" fontId="41" fillId="0" borderId="0" xfId="0" applyNumberFormat="1" applyFont="1" applyFill="1" applyBorder="1" applyAlignment="1" applyProtection="1">
      <alignment horizontal="right"/>
      <protection locked="0"/>
    </xf>
    <xf numFmtId="0" fontId="11" fillId="0" borderId="0" xfId="0" applyNumberFormat="1" applyFont="1" applyFill="1" applyBorder="1" applyAlignment="1">
      <alignment horizontal="right"/>
    </xf>
    <xf numFmtId="3" fontId="11" fillId="0" borderId="114" xfId="0" applyNumberFormat="1" applyFont="1" applyFill="1" applyBorder="1" applyAlignment="1" applyProtection="1">
      <alignment horizontal="right"/>
      <protection locked="0"/>
    </xf>
    <xf numFmtId="0" fontId="11" fillId="0" borderId="207" xfId="0" applyNumberFormat="1" applyFont="1" applyFill="1" applyBorder="1" applyAlignment="1"/>
    <xf numFmtId="0" fontId="11" fillId="0" borderId="207" xfId="0" applyNumberFormat="1" applyFont="1" applyFill="1" applyBorder="1" applyAlignment="1" applyProtection="1">
      <alignment horizontal="left"/>
      <protection locked="0"/>
    </xf>
    <xf numFmtId="0" fontId="37" fillId="0" borderId="75" xfId="0" applyNumberFormat="1" applyFont="1" applyFill="1" applyBorder="1" applyAlignment="1"/>
    <xf numFmtId="0" fontId="37" fillId="0" borderId="56" xfId="0" applyNumberFormat="1" applyFont="1" applyFill="1" applyBorder="1" applyAlignment="1"/>
    <xf numFmtId="0" fontId="37" fillId="0" borderId="76" xfId="0" applyNumberFormat="1" applyFont="1" applyFill="1" applyBorder="1" applyAlignment="1"/>
    <xf numFmtId="0" fontId="87" fillId="0" borderId="76" xfId="0" applyNumberFormat="1" applyFont="1" applyFill="1" applyBorder="1" applyAlignment="1"/>
    <xf numFmtId="0" fontId="37" fillId="0" borderId="221" xfId="0" applyNumberFormat="1" applyFont="1" applyFill="1" applyBorder="1" applyAlignment="1"/>
    <xf numFmtId="0" fontId="3" fillId="0" borderId="82" xfId="0" applyNumberFormat="1" applyFont="1" applyFill="1" applyBorder="1" applyAlignment="1"/>
    <xf numFmtId="3" fontId="30" fillId="0" borderId="14" xfId="0" applyNumberFormat="1" applyFont="1" applyFill="1" applyBorder="1" applyAlignment="1" applyProtection="1">
      <protection locked="0"/>
    </xf>
    <xf numFmtId="0" fontId="84" fillId="0" borderId="0" xfId="40" applyNumberFormat="1" applyFont="1" applyFill="1" applyAlignment="1" applyProtection="1">
      <alignment horizontal="right" vertical="top"/>
      <protection locked="0"/>
    </xf>
    <xf numFmtId="0" fontId="33" fillId="0" borderId="0" xfId="40" applyNumberFormat="1" applyFont="1" applyFill="1" applyBorder="1" applyAlignment="1">
      <alignment horizontal="center" vertical="center" wrapText="1"/>
    </xf>
    <xf numFmtId="0" fontId="28" fillId="0" borderId="0" xfId="40" applyNumberFormat="1" applyFont="1" applyFill="1" applyAlignment="1"/>
    <xf numFmtId="0" fontId="31" fillId="0" borderId="0" xfId="40" applyNumberFormat="1" applyFont="1" applyFill="1" applyBorder="1" applyAlignment="1"/>
    <xf numFmtId="0" fontId="33" fillId="0" borderId="26" xfId="40" applyNumberFormat="1" applyFont="1" applyFill="1" applyBorder="1" applyAlignment="1" applyProtection="1">
      <alignment horizontal="center"/>
      <protection locked="0"/>
    </xf>
    <xf numFmtId="3" fontId="30" fillId="0" borderId="40" xfId="40" applyNumberFormat="1" applyFont="1" applyFill="1" applyBorder="1" applyAlignment="1">
      <alignment horizontal="right"/>
    </xf>
    <xf numFmtId="0" fontId="30" fillId="0" borderId="0" xfId="40" applyFont="1" applyFill="1" applyAlignment="1">
      <alignment horizontal="left" indent="5"/>
    </xf>
    <xf numFmtId="3" fontId="30" fillId="0" borderId="216" xfId="40" applyNumberFormat="1" applyFont="1" applyFill="1" applyBorder="1" applyAlignment="1" applyProtection="1">
      <alignment horizontal="right"/>
      <protection locked="0"/>
    </xf>
    <xf numFmtId="0" fontId="33" fillId="0" borderId="40" xfId="40" applyNumberFormat="1" applyFont="1" applyFill="1" applyBorder="1" applyAlignment="1" applyProtection="1">
      <alignment horizontal="center"/>
      <protection locked="0"/>
    </xf>
    <xf numFmtId="0" fontId="33" fillId="0" borderId="40" xfId="40" applyNumberFormat="1" applyFont="1" applyFill="1" applyBorder="1" applyAlignment="1" applyProtection="1">
      <alignment horizontal="center" wrapText="1"/>
      <protection locked="0"/>
    </xf>
    <xf numFmtId="3" fontId="30" fillId="0" borderId="0" xfId="40" applyNumberFormat="1" applyFont="1" applyFill="1" applyBorder="1" applyAlignment="1">
      <alignment horizontal="right"/>
    </xf>
    <xf numFmtId="0" fontId="79" fillId="0" borderId="0" xfId="40" applyNumberFormat="1" applyFont="1" applyFill="1" applyBorder="1" applyAlignment="1" applyProtection="1">
      <alignment horizontal="right" vertical="top"/>
      <protection locked="0"/>
    </xf>
    <xf numFmtId="0" fontId="102" fillId="0" borderId="0" xfId="40" applyNumberFormat="1" applyFont="1" applyFill="1" applyAlignment="1"/>
    <xf numFmtId="0" fontId="50" fillId="0" borderId="0" xfId="40" applyNumberFormat="1" applyFont="1" applyFill="1" applyAlignment="1">
      <alignment horizontal="centerContinuous"/>
    </xf>
    <xf numFmtId="0" fontId="50" fillId="0" borderId="0" xfId="40" applyNumberFormat="1" applyFont="1" applyFill="1" applyBorder="1" applyAlignment="1">
      <alignment horizontal="centerContinuous"/>
    </xf>
    <xf numFmtId="0" fontId="3" fillId="0" borderId="0" xfId="0" applyFont="1" applyFill="1" applyBorder="1"/>
    <xf numFmtId="0" fontId="33" fillId="0" borderId="0" xfId="40" applyNumberFormat="1" applyFont="1" applyFill="1" applyBorder="1" applyAlignment="1">
      <alignment horizontal="left"/>
    </xf>
    <xf numFmtId="0" fontId="50" fillId="0" borderId="0" xfId="40" applyNumberFormat="1" applyFont="1" applyFill="1" applyAlignment="1">
      <alignment horizontal="right" vertical="center"/>
    </xf>
    <xf numFmtId="0" fontId="33" fillId="0" borderId="210" xfId="40" applyNumberFormat="1" applyFont="1" applyFill="1" applyBorder="1" applyAlignment="1"/>
    <xf numFmtId="0" fontId="50" fillId="0" borderId="0" xfId="40" applyNumberFormat="1" applyFont="1" applyFill="1" applyAlignment="1">
      <alignment horizontal="left" vertical="center"/>
    </xf>
    <xf numFmtId="0" fontId="33" fillId="0" borderId="40" xfId="40" applyNumberFormat="1" applyFont="1" applyFill="1" applyBorder="1" applyAlignment="1">
      <alignment horizontal="center" vertical="center" wrapText="1"/>
    </xf>
    <xf numFmtId="0" fontId="33" fillId="0" borderId="40" xfId="40" applyNumberFormat="1" applyFont="1" applyFill="1" applyBorder="1" applyAlignment="1">
      <alignment horizontal="center" vertical="center"/>
    </xf>
    <xf numFmtId="0" fontId="31" fillId="0" borderId="0" xfId="0" applyNumberFormat="1" applyFont="1" applyFill="1" applyAlignment="1"/>
    <xf numFmtId="0" fontId="34" fillId="36" borderId="0" xfId="0" applyFont="1" applyFill="1" applyBorder="1" applyAlignment="1">
      <alignment horizontal="center"/>
    </xf>
    <xf numFmtId="0" fontId="3" fillId="36" borderId="0" xfId="0" applyFont="1" applyFill="1" applyBorder="1"/>
    <xf numFmtId="0" fontId="90" fillId="0" borderId="0" xfId="0" applyFont="1"/>
    <xf numFmtId="0" fontId="88" fillId="0" borderId="0" xfId="0" applyFont="1"/>
    <xf numFmtId="0" fontId="3" fillId="0" borderId="194" xfId="0" applyNumberFormat="1" applyFont="1" applyBorder="1" applyAlignment="1"/>
    <xf numFmtId="0" fontId="10" fillId="0" borderId="0" xfId="0" applyNumberFormat="1" applyFont="1" applyFill="1" applyAlignment="1">
      <alignment horizontal="center"/>
    </xf>
    <xf numFmtId="0" fontId="9" fillId="0" borderId="0" xfId="0" applyNumberFormat="1" applyFont="1" applyFill="1" applyAlignment="1">
      <alignment horizontal="center"/>
    </xf>
    <xf numFmtId="0" fontId="9" fillId="25" borderId="0" xfId="0" applyNumberFormat="1" applyFont="1" applyFill="1" applyAlignment="1">
      <alignment horizontal="center" vertical="center" wrapText="1"/>
    </xf>
    <xf numFmtId="0" fontId="33" fillId="0" borderId="0" xfId="0" applyNumberFormat="1" applyFont="1" applyFill="1" applyAlignment="1">
      <alignment horizontal="left" wrapText="1"/>
    </xf>
    <xf numFmtId="0" fontId="24" fillId="0" borderId="0" xfId="0" applyNumberFormat="1" applyFont="1" applyAlignment="1"/>
    <xf numFmtId="0" fontId="114" fillId="0" borderId="0" xfId="0" applyNumberFormat="1" applyFont="1" applyFill="1" applyAlignment="1">
      <alignment horizontal="left" wrapText="1"/>
    </xf>
    <xf numFmtId="0" fontId="99" fillId="0" borderId="0" xfId="0" applyNumberFormat="1" applyFont="1" applyFill="1" applyAlignment="1">
      <alignment horizontal="center"/>
    </xf>
    <xf numFmtId="0" fontId="13" fillId="0" borderId="0" xfId="0" applyNumberFormat="1" applyFont="1" applyFill="1" applyAlignment="1">
      <alignment horizontal="center"/>
    </xf>
    <xf numFmtId="0" fontId="18" fillId="0" borderId="222" xfId="0" applyNumberFormat="1" applyFont="1" applyFill="1" applyBorder="1" applyAlignment="1"/>
    <xf numFmtId="3" fontId="14" fillId="0" borderId="0" xfId="0" applyNumberFormat="1" applyFont="1" applyFill="1" applyAlignment="1">
      <alignment horizontal="center" vertical="center"/>
    </xf>
    <xf numFmtId="0" fontId="119" fillId="0" borderId="0" xfId="0" applyNumberFormat="1" applyFont="1" applyFill="1" applyAlignment="1">
      <alignment horizontal="left"/>
    </xf>
    <xf numFmtId="0" fontId="30" fillId="0" borderId="0" xfId="40" applyNumberFormat="1" applyFont="1" applyFill="1" applyAlignment="1"/>
    <xf numFmtId="3" fontId="9" fillId="46" borderId="40" xfId="0" applyNumberFormat="1" applyFont="1" applyFill="1" applyBorder="1" applyAlignment="1">
      <alignment horizontal="center"/>
    </xf>
    <xf numFmtId="0" fontId="9" fillId="25" borderId="62" xfId="40" applyNumberFormat="1" applyFont="1" applyFill="1" applyBorder="1" applyAlignment="1" applyProtection="1">
      <protection locked="0"/>
    </xf>
    <xf numFmtId="3" fontId="9" fillId="25" borderId="63" xfId="0" applyNumberFormat="1" applyFont="1" applyFill="1" applyBorder="1" applyAlignment="1" applyProtection="1">
      <alignment horizontal="right"/>
      <protection locked="0"/>
    </xf>
    <xf numFmtId="3" fontId="9" fillId="25" borderId="62" xfId="0" applyNumberFormat="1" applyFont="1" applyFill="1" applyBorder="1" applyAlignment="1" applyProtection="1">
      <alignment horizontal="right"/>
      <protection locked="0"/>
    </xf>
    <xf numFmtId="0" fontId="30" fillId="33" borderId="16" xfId="40" applyNumberFormat="1" applyFont="1" applyFill="1" applyBorder="1" applyAlignment="1"/>
    <xf numFmtId="0" fontId="118" fillId="0" borderId="0" xfId="0" applyNumberFormat="1" applyFont="1" applyFill="1" applyBorder="1" applyAlignment="1">
      <alignment horizontal="center" vertical="center" wrapText="1"/>
    </xf>
    <xf numFmtId="0" fontId="93" fillId="0" borderId="0" xfId="0" applyNumberFormat="1" applyFont="1" applyFill="1" applyAlignment="1"/>
    <xf numFmtId="0" fontId="10" fillId="25" borderId="207" xfId="0" applyNumberFormat="1" applyFont="1" applyFill="1" applyBorder="1" applyAlignment="1"/>
    <xf numFmtId="0" fontId="33" fillId="0" borderId="0" xfId="0" applyNumberFormat="1" applyFont="1" applyFill="1" applyAlignment="1">
      <alignment horizontal="left"/>
    </xf>
    <xf numFmtId="0" fontId="90" fillId="0" borderId="0" xfId="0" applyNumberFormat="1" applyFont="1" applyFill="1" applyAlignment="1"/>
    <xf numFmtId="0" fontId="92" fillId="0" borderId="0" xfId="0" applyNumberFormat="1" applyFont="1" applyFill="1" applyAlignment="1"/>
    <xf numFmtId="0" fontId="90" fillId="0" borderId="0" xfId="0" applyNumberFormat="1" applyFont="1" applyFill="1" applyAlignment="1">
      <alignment horizontal="left"/>
    </xf>
    <xf numFmtId="0" fontId="91" fillId="0" borderId="0" xfId="0" applyNumberFormat="1" applyFont="1" applyFill="1" applyAlignment="1"/>
    <xf numFmtId="0" fontId="91" fillId="0" borderId="0" xfId="0" applyNumberFormat="1" applyFont="1" applyFill="1" applyAlignment="1">
      <alignment horizontal="left" indent="1"/>
    </xf>
    <xf numFmtId="0" fontId="91" fillId="0" borderId="0" xfId="0" applyNumberFormat="1" applyFont="1" applyFill="1" applyAlignment="1">
      <alignment horizontal="left"/>
    </xf>
    <xf numFmtId="0" fontId="89" fillId="0" borderId="0" xfId="0" applyNumberFormat="1" applyFont="1" applyFill="1" applyAlignment="1"/>
    <xf numFmtId="0" fontId="90" fillId="0" borderId="16" xfId="0" applyNumberFormat="1" applyFont="1" applyFill="1" applyBorder="1" applyAlignment="1">
      <alignment wrapText="1"/>
    </xf>
    <xf numFmtId="0" fontId="90" fillId="0" borderId="0" xfId="40" applyNumberFormat="1" applyFont="1" applyFill="1" applyAlignment="1"/>
    <xf numFmtId="0" fontId="90" fillId="0" borderId="13" xfId="0" applyNumberFormat="1" applyFont="1" applyFill="1" applyBorder="1" applyAlignment="1"/>
    <xf numFmtId="0" fontId="91" fillId="0" borderId="0" xfId="40" applyNumberFormat="1" applyFont="1" applyFill="1" applyAlignment="1">
      <alignment horizontal="left" vertical="center"/>
    </xf>
    <xf numFmtId="0" fontId="88" fillId="0" borderId="15" xfId="0" applyNumberFormat="1" applyFont="1" applyFill="1" applyBorder="1" applyAlignment="1"/>
    <xf numFmtId="0" fontId="88" fillId="0" borderId="0" xfId="0" applyNumberFormat="1" applyFont="1" applyFill="1" applyBorder="1" applyAlignment="1"/>
    <xf numFmtId="0" fontId="91" fillId="0" borderId="0" xfId="0" applyNumberFormat="1" applyFont="1" applyFill="1" applyBorder="1" applyAlignment="1" applyProtection="1">
      <alignment horizontal="left"/>
      <protection locked="0"/>
    </xf>
    <xf numFmtId="3" fontId="91" fillId="0" borderId="40" xfId="0" applyNumberFormat="1" applyFont="1" applyFill="1" applyBorder="1" applyAlignment="1" applyProtection="1">
      <alignment horizontal="right"/>
      <protection locked="0"/>
    </xf>
    <xf numFmtId="0" fontId="90" fillId="0" borderId="0" xfId="0" applyNumberFormat="1" applyFont="1" applyFill="1" applyBorder="1" applyAlignment="1">
      <alignment horizontal="right"/>
    </xf>
    <xf numFmtId="3" fontId="90" fillId="0" borderId="40" xfId="0" applyNumberFormat="1" applyFont="1" applyFill="1" applyBorder="1" applyAlignment="1">
      <alignment horizontal="right"/>
    </xf>
    <xf numFmtId="3" fontId="92" fillId="0" borderId="0" xfId="0" applyNumberFormat="1" applyFont="1" applyFill="1" applyBorder="1" applyAlignment="1" applyProtection="1">
      <alignment horizontal="center"/>
      <protection locked="0"/>
    </xf>
    <xf numFmtId="3" fontId="91" fillId="0" borderId="0" xfId="0" applyNumberFormat="1" applyFont="1" applyFill="1" applyBorder="1" applyAlignment="1" applyProtection="1">
      <alignment horizontal="right"/>
      <protection locked="0"/>
    </xf>
    <xf numFmtId="3" fontId="90" fillId="0" borderId="0" xfId="0" applyNumberFormat="1" applyFont="1" applyFill="1" applyBorder="1" applyAlignment="1">
      <alignment horizontal="right"/>
    </xf>
    <xf numFmtId="3" fontId="90" fillId="0" borderId="114" xfId="0" applyNumberFormat="1" applyFont="1" applyFill="1" applyBorder="1" applyAlignment="1" applyProtection="1">
      <alignment horizontal="right"/>
      <protection locked="0"/>
    </xf>
    <xf numFmtId="0" fontId="88" fillId="0" borderId="69" xfId="0" applyNumberFormat="1" applyFont="1" applyFill="1" applyBorder="1" applyAlignment="1"/>
    <xf numFmtId="0" fontId="88" fillId="0" borderId="219" xfId="0" applyNumberFormat="1" applyFont="1" applyFill="1" applyBorder="1" applyAlignment="1"/>
    <xf numFmtId="0" fontId="92" fillId="0" borderId="219" xfId="0" applyNumberFormat="1" applyFont="1" applyFill="1" applyBorder="1" applyAlignment="1"/>
    <xf numFmtId="0" fontId="92" fillId="0" borderId="69" xfId="0" applyNumberFormat="1" applyFont="1" applyFill="1" applyBorder="1" applyAlignment="1"/>
    <xf numFmtId="0" fontId="88" fillId="0" borderId="58" xfId="0" applyNumberFormat="1" applyFont="1" applyFill="1" applyBorder="1" applyAlignment="1"/>
    <xf numFmtId="0" fontId="88" fillId="0" borderId="56" xfId="0" applyNumberFormat="1" applyFont="1" applyFill="1" applyBorder="1" applyAlignment="1"/>
    <xf numFmtId="0" fontId="88" fillId="0" borderId="76" xfId="0" applyNumberFormat="1" applyFont="1" applyFill="1" applyBorder="1" applyAlignment="1"/>
    <xf numFmtId="0" fontId="88" fillId="0" borderId="220" xfId="0" applyNumberFormat="1" applyFont="1" applyFill="1" applyBorder="1" applyAlignment="1"/>
    <xf numFmtId="0" fontId="92" fillId="0" borderId="83" xfId="0" applyNumberFormat="1" applyFont="1" applyFill="1" applyBorder="1" applyAlignment="1"/>
    <xf numFmtId="0" fontId="90" fillId="0" borderId="72" xfId="0" applyNumberFormat="1" applyFont="1" applyFill="1" applyBorder="1" applyAlignment="1"/>
    <xf numFmtId="0" fontId="92" fillId="0" borderId="0" xfId="0" applyNumberFormat="1" applyFont="1" applyFill="1" applyBorder="1" applyAlignment="1"/>
    <xf numFmtId="0" fontId="90" fillId="0" borderId="207" xfId="0" applyNumberFormat="1" applyFont="1" applyFill="1" applyBorder="1" applyAlignment="1"/>
    <xf numFmtId="0" fontId="90" fillId="0" borderId="207" xfId="0" applyNumberFormat="1" applyFont="1" applyFill="1" applyBorder="1" applyAlignment="1" applyProtection="1">
      <alignment horizontal="left"/>
      <protection locked="0"/>
    </xf>
    <xf numFmtId="0" fontId="90" fillId="0" borderId="79" xfId="0" applyNumberFormat="1" applyFont="1" applyFill="1" applyBorder="1" applyAlignment="1">
      <alignment horizontal="centerContinuous"/>
    </xf>
    <xf numFmtId="0" fontId="92" fillId="0" borderId="10" xfId="0" applyNumberFormat="1" applyFont="1" applyFill="1" applyBorder="1" applyAlignment="1">
      <alignment horizontal="centerContinuous"/>
    </xf>
    <xf numFmtId="0" fontId="90" fillId="0" borderId="10" xfId="0" applyNumberFormat="1" applyFont="1" applyFill="1" applyBorder="1" applyAlignment="1" applyProtection="1">
      <alignment horizontal="right"/>
      <protection locked="0"/>
    </xf>
    <xf numFmtId="0" fontId="88" fillId="0" borderId="10" xfId="0" applyNumberFormat="1" applyFont="1" applyFill="1" applyBorder="1" applyAlignment="1">
      <alignment horizontal="centerContinuous"/>
    </xf>
    <xf numFmtId="0" fontId="90" fillId="0" borderId="10" xfId="0" applyNumberFormat="1" applyFont="1" applyFill="1" applyBorder="1" applyAlignment="1">
      <alignment horizontal="right"/>
    </xf>
    <xf numFmtId="0" fontId="91" fillId="0" borderId="72" xfId="0" applyNumberFormat="1" applyFont="1" applyFill="1" applyBorder="1" applyAlignment="1" applyProtection="1">
      <alignment horizontal="left"/>
      <protection locked="0"/>
    </xf>
    <xf numFmtId="0" fontId="90" fillId="0" borderId="72" xfId="0" applyNumberFormat="1" applyFont="1" applyFill="1" applyBorder="1" applyAlignment="1" applyProtection="1">
      <alignment horizontal="left"/>
      <protection locked="0"/>
    </xf>
    <xf numFmtId="0" fontId="91" fillId="0" borderId="79" xfId="0" applyNumberFormat="1" applyFont="1" applyFill="1" applyBorder="1" applyAlignment="1" applyProtection="1">
      <alignment horizontal="left"/>
      <protection locked="0"/>
    </xf>
    <xf numFmtId="0" fontId="91" fillId="0" borderId="10" xfId="0" applyNumberFormat="1" applyFont="1" applyFill="1" applyBorder="1" applyAlignment="1" applyProtection="1">
      <alignment horizontal="left"/>
      <protection locked="0"/>
    </xf>
    <xf numFmtId="0" fontId="90" fillId="0" borderId="72" xfId="0" applyNumberFormat="1" applyFont="1" applyFill="1" applyBorder="1" applyAlignment="1">
      <alignment horizontal="centerContinuous"/>
    </xf>
    <xf numFmtId="0" fontId="92" fillId="0" borderId="0" xfId="0" applyNumberFormat="1" applyFont="1" applyFill="1" applyBorder="1" applyAlignment="1">
      <alignment horizontal="centerContinuous"/>
    </xf>
    <xf numFmtId="0" fontId="90" fillId="0" borderId="0" xfId="0" applyNumberFormat="1" applyFont="1" applyFill="1" applyBorder="1" applyAlignment="1" applyProtection="1">
      <alignment horizontal="right"/>
      <protection locked="0"/>
    </xf>
    <xf numFmtId="0" fontId="88" fillId="0" borderId="0" xfId="0" applyNumberFormat="1" applyFont="1" applyFill="1" applyBorder="1" applyAlignment="1">
      <alignment horizontal="centerContinuous"/>
    </xf>
    <xf numFmtId="0" fontId="88" fillId="0" borderId="218" xfId="0" applyNumberFormat="1" applyFont="1" applyFill="1" applyBorder="1" applyAlignment="1"/>
    <xf numFmtId="0" fontId="91" fillId="0" borderId="0" xfId="40" applyNumberFormat="1" applyFont="1" applyFill="1" applyAlignment="1"/>
    <xf numFmtId="0" fontId="91" fillId="0" borderId="14" xfId="0" applyNumberFormat="1" applyFont="1" applyFill="1" applyBorder="1" applyAlignment="1"/>
    <xf numFmtId="0" fontId="127" fillId="0" borderId="0" xfId="0" applyNumberFormat="1" applyFont="1" applyFill="1" applyAlignment="1">
      <alignment vertical="center"/>
    </xf>
    <xf numFmtId="0" fontId="90" fillId="0" borderId="0" xfId="0" applyNumberFormat="1" applyFont="1" applyFill="1" applyAlignment="1" applyProtection="1">
      <alignment horizontal="left"/>
      <protection locked="0"/>
    </xf>
    <xf numFmtId="0" fontId="89" fillId="0" borderId="0" xfId="42" applyNumberFormat="1" applyFont="1" applyFill="1" applyAlignment="1">
      <alignment vertical="center"/>
    </xf>
    <xf numFmtId="0" fontId="90" fillId="0" borderId="0" xfId="42" applyNumberFormat="1" applyFont="1" applyFill="1" applyAlignment="1" applyProtection="1">
      <alignment horizontal="left"/>
      <protection locked="0"/>
    </xf>
    <xf numFmtId="0" fontId="91" fillId="0" borderId="0" xfId="40" applyFont="1" applyFill="1"/>
    <xf numFmtId="0" fontId="91" fillId="0" borderId="0" xfId="42" applyNumberFormat="1" applyFont="1" applyFill="1" applyAlignment="1" applyProtection="1">
      <alignment horizontal="left" indent="2"/>
      <protection locked="0"/>
    </xf>
    <xf numFmtId="0" fontId="91" fillId="0" borderId="0" xfId="42" applyNumberFormat="1" applyFont="1" applyFill="1" applyAlignment="1" applyProtection="1">
      <alignment horizontal="left" indent="1"/>
      <protection locked="0"/>
    </xf>
    <xf numFmtId="0" fontId="127" fillId="0" borderId="0" xfId="0" applyNumberFormat="1" applyFont="1" applyFill="1" applyAlignment="1" applyProtection="1">
      <alignment vertical="center"/>
      <protection locked="0"/>
    </xf>
    <xf numFmtId="0" fontId="92" fillId="0" borderId="0" xfId="0" applyNumberFormat="1" applyFont="1" applyFill="1" applyAlignment="1">
      <alignment horizontal="centerContinuous"/>
    </xf>
    <xf numFmtId="0" fontId="128" fillId="0" borderId="0" xfId="0" applyNumberFormat="1" applyFont="1" applyFill="1" applyAlignment="1" applyProtection="1">
      <alignment vertical="center"/>
      <protection locked="0"/>
    </xf>
    <xf numFmtId="0" fontId="129" fillId="0" borderId="0" xfId="0" applyNumberFormat="1" applyFont="1" applyFill="1" applyAlignment="1"/>
    <xf numFmtId="0" fontId="90" fillId="0" borderId="0" xfId="0" applyNumberFormat="1" applyFont="1" applyFill="1" applyAlignment="1" applyProtection="1">
      <alignment horizontal="left" vertical="center" indent="1"/>
      <protection locked="0"/>
    </xf>
    <xf numFmtId="0" fontId="91" fillId="0" borderId="0" xfId="40" applyNumberFormat="1" applyFont="1" applyFill="1" applyAlignment="1" applyProtection="1">
      <alignment horizontal="left" indent="2"/>
      <protection locked="0"/>
    </xf>
    <xf numFmtId="0" fontId="88" fillId="0" borderId="0" xfId="40" applyNumberFormat="1" applyFont="1" applyFill="1" applyAlignment="1"/>
    <xf numFmtId="0" fontId="88" fillId="0" borderId="0" xfId="40" applyNumberFormat="1" applyFont="1" applyFill="1" applyAlignment="1">
      <alignment horizontal="left"/>
    </xf>
    <xf numFmtId="0" fontId="91" fillId="0" borderId="0" xfId="40" applyNumberFormat="1" applyFont="1" applyFill="1" applyBorder="1" applyAlignment="1" applyProtection="1">
      <alignment horizontal="left" indent="2"/>
      <protection locked="0"/>
    </xf>
    <xf numFmtId="0" fontId="122" fillId="0" borderId="0" xfId="40" applyNumberFormat="1" applyFont="1" applyFill="1" applyBorder="1" applyAlignment="1">
      <alignment horizontal="left"/>
    </xf>
    <xf numFmtId="0" fontId="122" fillId="0" borderId="0" xfId="40" applyNumberFormat="1" applyFont="1" applyFill="1" applyAlignment="1">
      <alignment horizontal="left"/>
    </xf>
    <xf numFmtId="0" fontId="91" fillId="0" borderId="0" xfId="40" applyNumberFormat="1" applyFont="1" applyFill="1" applyBorder="1" applyAlignment="1">
      <alignment horizontal="center" vertical="center" wrapText="1"/>
    </xf>
    <xf numFmtId="0" fontId="88" fillId="0" borderId="0" xfId="40" applyNumberFormat="1" applyFont="1" applyFill="1" applyAlignment="1">
      <alignment horizontal="left" indent="2"/>
    </xf>
    <xf numFmtId="0" fontId="91" fillId="0" borderId="0" xfId="40" applyNumberFormat="1" applyFont="1" applyFill="1" applyBorder="1" applyAlignment="1">
      <alignment horizontal="left" vertical="center"/>
    </xf>
    <xf numFmtId="0" fontId="91" fillId="0" borderId="0" xfId="40" applyNumberFormat="1" applyFont="1" applyFill="1" applyBorder="1" applyAlignment="1">
      <alignment horizontal="left" vertical="center" wrapText="1"/>
    </xf>
    <xf numFmtId="0" fontId="90" fillId="0" borderId="0" xfId="40" applyNumberFormat="1" applyFont="1" applyFill="1" applyAlignment="1" applyProtection="1">
      <alignment horizontal="left" vertical="center" indent="1"/>
      <protection locked="0"/>
    </xf>
    <xf numFmtId="0" fontId="91" fillId="0" borderId="0" xfId="0" applyNumberFormat="1" applyFont="1" applyFill="1" applyAlignment="1">
      <alignment vertical="center"/>
    </xf>
    <xf numFmtId="3" fontId="91" fillId="0" borderId="13" xfId="0" applyNumberFormat="1" applyFont="1" applyFill="1" applyBorder="1" applyAlignment="1" applyProtection="1">
      <alignment horizontal="right"/>
      <protection locked="0"/>
    </xf>
    <xf numFmtId="3" fontId="91" fillId="0" borderId="93" xfId="0" applyNumberFormat="1" applyFont="1" applyFill="1" applyBorder="1" applyAlignment="1"/>
    <xf numFmtId="0" fontId="93" fillId="0" borderId="10" xfId="0" applyNumberFormat="1" applyFont="1" applyFill="1" applyBorder="1" applyAlignment="1"/>
    <xf numFmtId="0" fontId="100" fillId="0" borderId="0" xfId="0" applyNumberFormat="1" applyFont="1" applyFill="1" applyAlignment="1"/>
    <xf numFmtId="0" fontId="93" fillId="0" borderId="0" xfId="0" applyNumberFormat="1" applyFont="1" applyFill="1" applyBorder="1" applyAlignment="1"/>
    <xf numFmtId="0" fontId="90" fillId="25" borderId="81" xfId="0" applyNumberFormat="1" applyFont="1" applyFill="1" applyBorder="1" applyAlignment="1"/>
    <xf numFmtId="0" fontId="88" fillId="0" borderId="0" xfId="0" applyNumberFormat="1" applyFont="1" applyFill="1" applyAlignment="1">
      <alignment horizontal="left" vertical="center"/>
    </xf>
    <xf numFmtId="0" fontId="90" fillId="0" borderId="97" xfId="0" applyNumberFormat="1" applyFont="1" applyFill="1" applyBorder="1" applyAlignment="1"/>
    <xf numFmtId="0" fontId="90" fillId="0" borderId="66" xfId="0" applyNumberFormat="1" applyFont="1" applyFill="1" applyBorder="1" applyAlignment="1">
      <alignment wrapText="1"/>
    </xf>
    <xf numFmtId="0" fontId="89" fillId="0" borderId="13" xfId="0" applyNumberFormat="1" applyFont="1" applyFill="1" applyBorder="1" applyAlignment="1">
      <alignment horizontal="left" vertical="center"/>
    </xf>
    <xf numFmtId="0" fontId="92" fillId="0" borderId="15" xfId="0" applyNumberFormat="1" applyFont="1" applyFill="1" applyBorder="1" applyAlignment="1"/>
    <xf numFmtId="0" fontId="92" fillId="0" borderId="13" xfId="0" applyNumberFormat="1" applyFont="1" applyFill="1" applyBorder="1" applyAlignment="1">
      <alignment horizontal="center" vertical="center" wrapText="1"/>
    </xf>
    <xf numFmtId="0" fontId="92" fillId="0" borderId="13" xfId="40" applyNumberFormat="1" applyFont="1" applyFill="1" applyBorder="1" applyAlignment="1">
      <alignment horizontal="center" vertical="center" wrapText="1"/>
    </xf>
    <xf numFmtId="0" fontId="138" fillId="25" borderId="14" xfId="0" applyNumberFormat="1" applyFont="1" applyFill="1" applyBorder="1" applyAlignment="1">
      <alignment horizontal="left" vertical="center"/>
    </xf>
    <xf numFmtId="0" fontId="92" fillId="0" borderId="14" xfId="0" applyNumberFormat="1" applyFont="1" applyFill="1" applyBorder="1" applyAlignment="1">
      <alignment horizontal="center"/>
    </xf>
    <xf numFmtId="0" fontId="88" fillId="0" borderId="14" xfId="0" applyNumberFormat="1" applyFont="1" applyFill="1" applyBorder="1" applyAlignment="1"/>
    <xf numFmtId="3" fontId="89" fillId="0" borderId="17" xfId="0" applyNumberFormat="1" applyFont="1" applyFill="1" applyBorder="1" applyAlignment="1"/>
    <xf numFmtId="0" fontId="92" fillId="0" borderId="76" xfId="0" applyNumberFormat="1" applyFont="1" applyFill="1" applyBorder="1" applyAlignment="1">
      <alignment horizontal="left"/>
    </xf>
    <xf numFmtId="0" fontId="92" fillId="0" borderId="76" xfId="0" applyNumberFormat="1" applyFont="1" applyFill="1" applyBorder="1" applyAlignment="1">
      <alignment horizontal="centerContinuous"/>
    </xf>
    <xf numFmtId="0" fontId="92" fillId="0" borderId="98" xfId="0" applyNumberFormat="1" applyFont="1" applyFill="1" applyBorder="1" applyAlignment="1">
      <alignment horizontal="center" vertical="center" wrapText="1"/>
    </xf>
    <xf numFmtId="0" fontId="92" fillId="0" borderId="77" xfId="0" applyNumberFormat="1" applyFont="1" applyFill="1" applyBorder="1" applyAlignment="1">
      <alignment horizontal="center" vertical="center" wrapText="1"/>
    </xf>
    <xf numFmtId="0" fontId="132" fillId="0" borderId="14" xfId="0" applyNumberFormat="1" applyFont="1" applyFill="1" applyBorder="1" applyAlignment="1"/>
    <xf numFmtId="0" fontId="132" fillId="0" borderId="108" xfId="0" applyNumberFormat="1" applyFont="1" applyFill="1" applyBorder="1" applyAlignment="1"/>
    <xf numFmtId="0" fontId="92" fillId="0" borderId="109" xfId="0" applyNumberFormat="1" applyFont="1" applyFill="1" applyBorder="1" applyAlignment="1"/>
    <xf numFmtId="0" fontId="90" fillId="0" borderId="13" xfId="0" applyNumberFormat="1" applyFont="1" applyFill="1" applyBorder="1" applyAlignment="1">
      <alignment horizontal="center" vertical="center"/>
    </xf>
    <xf numFmtId="0" fontId="90" fillId="0" borderId="13" xfId="0" applyNumberFormat="1" applyFont="1" applyFill="1" applyBorder="1" applyAlignment="1">
      <alignment horizontal="center" vertical="center" wrapText="1"/>
    </xf>
    <xf numFmtId="0" fontId="132" fillId="0" borderId="13" xfId="0" applyNumberFormat="1" applyFont="1" applyFill="1" applyBorder="1" applyAlignment="1"/>
    <xf numFmtId="0" fontId="132" fillId="0" borderId="0" xfId="0" applyNumberFormat="1" applyFont="1" applyFill="1" applyAlignment="1"/>
    <xf numFmtId="0" fontId="53" fillId="0" borderId="14" xfId="0" applyNumberFormat="1" applyFont="1" applyFill="1" applyBorder="1" applyAlignment="1"/>
    <xf numFmtId="0" fontId="3" fillId="0" borderId="14" xfId="0" applyNumberFormat="1" applyFont="1" applyFill="1" applyBorder="1" applyAlignment="1"/>
    <xf numFmtId="0" fontId="33" fillId="0" borderId="14" xfId="0" applyNumberFormat="1" applyFont="1" applyFill="1" applyBorder="1" applyAlignment="1">
      <alignment horizontal="left"/>
    </xf>
    <xf numFmtId="0" fontId="50" fillId="0" borderId="0" xfId="0" applyNumberFormat="1" applyFont="1" applyFill="1" applyAlignment="1">
      <alignment horizontal="centerContinuous" vertical="center" wrapText="1"/>
    </xf>
    <xf numFmtId="0" fontId="30" fillId="0" borderId="14" xfId="0" applyNumberFormat="1" applyFont="1" applyFill="1" applyBorder="1" applyAlignment="1">
      <alignment horizontal="left"/>
    </xf>
    <xf numFmtId="3" fontId="9" fillId="25" borderId="61" xfId="0" applyNumberFormat="1" applyFont="1" applyFill="1" applyBorder="1" applyAlignment="1" applyProtection="1">
      <alignment horizontal="right"/>
      <protection locked="0"/>
    </xf>
    <xf numFmtId="0" fontId="33" fillId="0" borderId="72" xfId="0" applyNumberFormat="1" applyFont="1" applyFill="1" applyBorder="1" applyAlignment="1"/>
    <xf numFmtId="0" fontId="50" fillId="0" borderId="0" xfId="0" applyNumberFormat="1" applyFont="1" applyFill="1" applyBorder="1" applyAlignment="1"/>
    <xf numFmtId="0" fontId="108" fillId="0" borderId="72" xfId="0" applyNumberFormat="1" applyFont="1" applyFill="1" applyBorder="1" applyAlignment="1"/>
    <xf numFmtId="0" fontId="33" fillId="0" borderId="10" xfId="0" applyNumberFormat="1" applyFont="1" applyFill="1" applyBorder="1" applyAlignment="1" applyProtection="1">
      <alignment horizontal="left"/>
      <protection locked="0"/>
    </xf>
    <xf numFmtId="3" fontId="107" fillId="0" borderId="72" xfId="0" applyNumberFormat="1" applyFont="1" applyFill="1" applyBorder="1" applyAlignment="1" applyProtection="1">
      <alignment horizontal="left"/>
      <protection locked="0"/>
    </xf>
    <xf numFmtId="3" fontId="33" fillId="0" borderId="93" xfId="0" applyNumberFormat="1" applyFont="1" applyFill="1" applyBorder="1" applyAlignment="1">
      <alignment horizontal="right"/>
    </xf>
    <xf numFmtId="0" fontId="30" fillId="0" borderId="0" xfId="0" applyNumberFormat="1" applyFont="1" applyFill="1" applyAlignment="1" applyProtection="1">
      <alignment horizontal="centerContinuous" vertical="center"/>
      <protection locked="0"/>
    </xf>
    <xf numFmtId="0" fontId="30" fillId="0" borderId="0" xfId="0" applyNumberFormat="1" applyFont="1" applyFill="1" applyAlignment="1" applyProtection="1">
      <alignment vertical="center"/>
      <protection locked="0"/>
    </xf>
    <xf numFmtId="0" fontId="33" fillId="0" borderId="127" xfId="0" applyNumberFormat="1" applyFont="1" applyFill="1" applyBorder="1" applyAlignment="1">
      <alignment horizontal="center"/>
    </xf>
    <xf numFmtId="0" fontId="33" fillId="0" borderId="0" xfId="0" applyNumberFormat="1" applyFont="1" applyFill="1" applyAlignment="1">
      <alignment horizontal="right"/>
    </xf>
    <xf numFmtId="0" fontId="33" fillId="0" borderId="15" xfId="0" applyNumberFormat="1" applyFont="1" applyFill="1" applyBorder="1" applyAlignment="1" applyProtection="1">
      <protection locked="0"/>
    </xf>
    <xf numFmtId="0" fontId="30" fillId="0" borderId="15" xfId="0" applyNumberFormat="1" applyFont="1" applyFill="1" applyBorder="1" applyAlignment="1"/>
    <xf numFmtId="0" fontId="91" fillId="25" borderId="56" xfId="0" applyNumberFormat="1" applyFont="1" applyFill="1" applyBorder="1" applyAlignment="1"/>
    <xf numFmtId="49" fontId="134" fillId="41" borderId="196" xfId="40" applyNumberFormat="1" applyFont="1" applyFill="1" applyBorder="1" applyAlignment="1" applyProtection="1">
      <alignment vertical="top" wrapText="1"/>
    </xf>
    <xf numFmtId="0" fontId="135" fillId="41" borderId="196" xfId="40" applyFont="1" applyFill="1" applyBorder="1" applyAlignment="1" applyProtection="1">
      <alignment vertical="top" wrapText="1"/>
    </xf>
    <xf numFmtId="0" fontId="3" fillId="49" borderId="0" xfId="0" applyFont="1" applyFill="1" applyAlignment="1">
      <alignment vertical="center" wrapText="1"/>
    </xf>
    <xf numFmtId="0" fontId="3" fillId="50" borderId="0" xfId="0" applyFont="1" applyFill="1" applyAlignment="1">
      <alignment vertical="center" wrapText="1"/>
    </xf>
    <xf numFmtId="0" fontId="3" fillId="51" borderId="0" xfId="0" applyFont="1" applyFill="1" applyAlignment="1">
      <alignment vertical="center" wrapText="1"/>
    </xf>
    <xf numFmtId="0" fontId="3" fillId="52" borderId="0" xfId="0" applyFont="1" applyFill="1" applyAlignment="1">
      <alignment vertical="center" wrapText="1"/>
    </xf>
    <xf numFmtId="0" fontId="88" fillId="48" borderId="0" xfId="0" applyFont="1" applyFill="1" applyAlignment="1">
      <alignment vertical="center" wrapText="1"/>
    </xf>
    <xf numFmtId="0" fontId="88" fillId="48" borderId="0" xfId="0" applyFont="1" applyFill="1" applyAlignment="1">
      <alignment horizontal="left" vertical="center" wrapText="1"/>
    </xf>
    <xf numFmtId="0" fontId="3" fillId="49" borderId="0" xfId="0" applyFont="1" applyFill="1" applyAlignment="1">
      <alignment horizontal="left" vertical="center" wrapText="1"/>
    </xf>
    <xf numFmtId="0" fontId="3" fillId="50" borderId="0" xfId="0" applyFont="1" applyFill="1" applyAlignment="1">
      <alignment horizontal="left" vertical="center" wrapText="1"/>
    </xf>
    <xf numFmtId="0" fontId="3" fillId="51" borderId="0" xfId="0" applyFont="1" applyFill="1" applyAlignment="1">
      <alignment horizontal="left" vertical="center" wrapText="1"/>
    </xf>
    <xf numFmtId="0" fontId="3" fillId="52" borderId="0" xfId="0" applyFont="1" applyFill="1" applyAlignment="1">
      <alignment horizontal="left" vertical="center" wrapText="1"/>
    </xf>
    <xf numFmtId="0" fontId="3" fillId="0" borderId="0" xfId="40" applyFont="1" applyAlignment="1">
      <alignment horizontal="left" wrapText="1"/>
    </xf>
    <xf numFmtId="0" fontId="0" fillId="0" borderId="0" xfId="0" applyAlignment="1">
      <alignment horizontal="left"/>
    </xf>
    <xf numFmtId="0" fontId="3" fillId="0" borderId="0" xfId="40" applyFont="1" applyFill="1" applyAlignment="1">
      <alignment horizontal="left" wrapText="1"/>
    </xf>
    <xf numFmtId="0" fontId="3" fillId="0" borderId="0" xfId="40" applyAlignment="1">
      <alignment horizontal="left" wrapText="1"/>
    </xf>
    <xf numFmtId="0" fontId="24" fillId="0" borderId="0" xfId="0" applyFont="1"/>
    <xf numFmtId="0" fontId="33" fillId="0" borderId="0" xfId="0" applyNumberFormat="1" applyFont="1" applyFill="1" applyAlignment="1">
      <alignment horizontal="left"/>
    </xf>
    <xf numFmtId="0" fontId="21" fillId="24" borderId="0" xfId="0" applyNumberFormat="1" applyFont="1" applyFill="1" applyBorder="1" applyAlignment="1" applyProtection="1">
      <protection locked="0"/>
    </xf>
    <xf numFmtId="0" fontId="21" fillId="24" borderId="0" xfId="0" applyNumberFormat="1" applyFont="1" applyFill="1" applyBorder="1" applyAlignment="1">
      <alignment horizontal="left"/>
    </xf>
    <xf numFmtId="3" fontId="30" fillId="41" borderId="40" xfId="0" applyNumberFormat="1" applyFont="1" applyFill="1" applyBorder="1" applyAlignment="1" applyProtection="1">
      <alignment horizontal="right"/>
      <protection locked="0"/>
    </xf>
    <xf numFmtId="0" fontId="33" fillId="0" borderId="0" xfId="0" applyNumberFormat="1" applyFont="1" applyFill="1" applyBorder="1" applyAlignment="1" applyProtection="1">
      <alignment horizontal="left" indent="2"/>
      <protection locked="0"/>
    </xf>
    <xf numFmtId="3" fontId="9" fillId="25" borderId="72" xfId="0" applyNumberFormat="1" applyFont="1" applyFill="1" applyBorder="1" applyAlignment="1" applyProtection="1">
      <alignment horizontal="right"/>
      <protection locked="0"/>
    </xf>
    <xf numFmtId="3" fontId="41" fillId="25" borderId="49" xfId="0" applyNumberFormat="1" applyFont="1" applyFill="1" applyBorder="1" applyAlignment="1" applyProtection="1">
      <alignment horizontal="right"/>
      <protection locked="0"/>
    </xf>
    <xf numFmtId="3" fontId="33" fillId="0" borderId="234" xfId="0" applyNumberFormat="1" applyFont="1" applyFill="1" applyBorder="1" applyAlignment="1">
      <alignment horizontal="right"/>
    </xf>
    <xf numFmtId="0" fontId="9" fillId="25" borderId="229" xfId="0" applyNumberFormat="1" applyFont="1" applyFill="1" applyBorder="1" applyAlignment="1" applyProtection="1">
      <protection locked="0"/>
    </xf>
    <xf numFmtId="0" fontId="0" fillId="0" borderId="230" xfId="0" applyBorder="1" applyAlignment="1"/>
    <xf numFmtId="0" fontId="9" fillId="25" borderId="0" xfId="0" applyNumberFormat="1" applyFont="1" applyFill="1" applyAlignment="1">
      <alignment horizontal="center" wrapText="1"/>
    </xf>
    <xf numFmtId="0" fontId="9" fillId="0" borderId="0" xfId="0" applyNumberFormat="1" applyFont="1" applyFill="1" applyAlignment="1">
      <alignment horizontal="center"/>
    </xf>
    <xf numFmtId="0" fontId="33" fillId="0" borderId="0" xfId="0" applyNumberFormat="1" applyFont="1" applyFill="1" applyAlignment="1">
      <alignment wrapText="1"/>
    </xf>
    <xf numFmtId="0" fontId="30" fillId="0" borderId="0" xfId="0" applyFont="1" applyFill="1" applyAlignment="1">
      <alignment wrapText="1"/>
    </xf>
    <xf numFmtId="0" fontId="36" fillId="0" borderId="0" xfId="0" applyNumberFormat="1" applyFont="1" applyBorder="1" applyAlignment="1"/>
    <xf numFmtId="3" fontId="9" fillId="25" borderId="26" xfId="0" applyNumberFormat="1" applyFont="1" applyFill="1" applyBorder="1" applyAlignment="1" applyProtection="1">
      <alignment horizontal="right"/>
      <protection locked="0"/>
    </xf>
    <xf numFmtId="3" fontId="41" fillId="25" borderId="23" xfId="0" applyNumberFormat="1" applyFont="1" applyFill="1" applyBorder="1" applyAlignment="1" applyProtection="1">
      <alignment horizontal="right"/>
      <protection locked="0"/>
    </xf>
    <xf numFmtId="3" fontId="41" fillId="25" borderId="235" xfId="0" applyNumberFormat="1" applyFont="1" applyFill="1" applyBorder="1" applyAlignment="1" applyProtection="1">
      <alignment horizontal="right"/>
      <protection locked="0"/>
    </xf>
    <xf numFmtId="3" fontId="33" fillId="0" borderId="236" xfId="0" applyNumberFormat="1" applyFont="1" applyFill="1" applyBorder="1" applyAlignment="1">
      <alignment horizontal="right"/>
    </xf>
    <xf numFmtId="0" fontId="33" fillId="0" borderId="97" xfId="0" applyNumberFormat="1" applyFont="1" applyFill="1" applyBorder="1" applyAlignment="1">
      <alignment horizontal="center" vertical="center" wrapText="1"/>
    </xf>
    <xf numFmtId="3" fontId="40" fillId="25" borderId="0" xfId="0" applyNumberFormat="1" applyFont="1" applyFill="1" applyBorder="1" applyAlignment="1" applyProtection="1">
      <alignment horizontal="center" vertical="center" wrapText="1"/>
      <protection locked="0"/>
    </xf>
    <xf numFmtId="0" fontId="37" fillId="25" borderId="207" xfId="0" applyNumberFormat="1" applyFont="1" applyFill="1" applyBorder="1" applyAlignment="1"/>
    <xf numFmtId="0" fontId="33" fillId="0" borderId="0" xfId="40" applyNumberFormat="1" applyFont="1" applyFill="1" applyAlignment="1"/>
    <xf numFmtId="0" fontId="3" fillId="0" borderId="0" xfId="0" applyFont="1" applyFill="1" applyAlignment="1"/>
    <xf numFmtId="3" fontId="94" fillId="0" borderId="0" xfId="0" applyNumberFormat="1" applyFont="1" applyFill="1" applyBorder="1" applyAlignment="1" applyProtection="1">
      <alignment horizontal="center"/>
      <protection locked="0"/>
    </xf>
    <xf numFmtId="0" fontId="141" fillId="0" borderId="0" xfId="0" applyNumberFormat="1" applyFont="1" applyFill="1" applyAlignment="1">
      <alignment horizontal="left"/>
    </xf>
    <xf numFmtId="0" fontId="140" fillId="0" borderId="0" xfId="0" applyNumberFormat="1" applyFont="1" applyFill="1" applyAlignment="1"/>
    <xf numFmtId="0" fontId="55" fillId="0" borderId="0" xfId="0" applyNumberFormat="1" applyFont="1" applyFill="1" applyAlignment="1"/>
    <xf numFmtId="0" fontId="3" fillId="0" borderId="0" xfId="0" applyNumberFormat="1" applyFont="1" applyFill="1" applyAlignment="1">
      <alignment horizontal="center"/>
    </xf>
    <xf numFmtId="0" fontId="31" fillId="0" borderId="0" xfId="0" applyNumberFormat="1" applyFont="1" applyFill="1" applyAlignment="1">
      <alignment horizontal="center"/>
    </xf>
    <xf numFmtId="0" fontId="3" fillId="0" borderId="56" xfId="0" applyNumberFormat="1" applyFont="1" applyFill="1" applyBorder="1" applyAlignment="1"/>
    <xf numFmtId="0" fontId="4" fillId="24" borderId="0" xfId="0" applyNumberFormat="1" applyFont="1" applyFill="1" applyAlignment="1">
      <alignment vertical="center"/>
    </xf>
    <xf numFmtId="0" fontId="18" fillId="0" borderId="0" xfId="0" applyNumberFormat="1" applyFont="1" applyFill="1" applyBorder="1" applyAlignment="1"/>
    <xf numFmtId="0" fontId="3" fillId="0" borderId="0" xfId="0" applyFont="1" applyFill="1" applyBorder="1" applyAlignment="1"/>
    <xf numFmtId="0" fontId="50" fillId="0" borderId="15" xfId="0" applyNumberFormat="1" applyFont="1" applyFill="1" applyBorder="1" applyAlignment="1"/>
    <xf numFmtId="0" fontId="33" fillId="0" borderId="16" xfId="0" applyNumberFormat="1" applyFont="1" applyFill="1" applyBorder="1" applyAlignment="1">
      <alignment horizontal="left"/>
    </xf>
    <xf numFmtId="3" fontId="31" fillId="0" borderId="10" xfId="0" applyNumberFormat="1" applyFont="1" applyFill="1" applyBorder="1" applyAlignment="1" applyProtection="1">
      <protection locked="0"/>
    </xf>
    <xf numFmtId="0" fontId="30" fillId="0" borderId="83" xfId="40" applyNumberFormat="1" applyFont="1" applyFill="1" applyBorder="1" applyAlignment="1">
      <alignment horizontal="left" vertical="center"/>
    </xf>
    <xf numFmtId="0" fontId="33" fillId="0" borderId="69" xfId="40" applyNumberFormat="1" applyFont="1" applyFill="1" applyBorder="1" applyAlignment="1"/>
    <xf numFmtId="0" fontId="30" fillId="0" borderId="69" xfId="40" applyNumberFormat="1" applyFont="1" applyFill="1" applyBorder="1" applyAlignment="1"/>
    <xf numFmtId="3" fontId="30" fillId="0" borderId="69" xfId="40" applyNumberFormat="1" applyFont="1" applyFill="1" applyBorder="1" applyAlignment="1"/>
    <xf numFmtId="3" fontId="30" fillId="0" borderId="69" xfId="0" applyNumberFormat="1" applyFont="1" applyFill="1" applyBorder="1" applyAlignment="1"/>
    <xf numFmtId="0" fontId="33" fillId="0" borderId="13" xfId="0" applyNumberFormat="1" applyFont="1" applyFill="1" applyBorder="1" applyAlignment="1">
      <alignment horizontal="center" vertical="center"/>
    </xf>
    <xf numFmtId="0" fontId="108" fillId="0" borderId="97" xfId="0" applyNumberFormat="1" applyFont="1" applyFill="1" applyBorder="1" applyAlignment="1" applyProtection="1">
      <alignment horizontal="left"/>
      <protection locked="0"/>
    </xf>
    <xf numFmtId="0" fontId="33" fillId="0" borderId="216" xfId="0" applyNumberFormat="1" applyFont="1" applyFill="1" applyBorder="1" applyAlignment="1">
      <alignment horizontal="center"/>
    </xf>
    <xf numFmtId="3" fontId="30" fillId="0" borderId="106" xfId="0" applyNumberFormat="1" applyFont="1" applyFill="1" applyBorder="1" applyAlignment="1" applyProtection="1">
      <alignment horizontal="right"/>
      <protection locked="0"/>
    </xf>
    <xf numFmtId="3" fontId="30" fillId="0" borderId="84" xfId="0" applyNumberFormat="1" applyFont="1" applyFill="1" applyBorder="1" applyAlignment="1" applyProtection="1">
      <alignment horizontal="right"/>
      <protection locked="0"/>
    </xf>
    <xf numFmtId="0" fontId="33" fillId="0" borderId="207" xfId="0" applyNumberFormat="1" applyFont="1" applyFill="1" applyBorder="1" applyAlignment="1"/>
    <xf numFmtId="0" fontId="50" fillId="0" borderId="89" xfId="0" applyNumberFormat="1" applyFont="1" applyFill="1" applyBorder="1" applyAlignment="1"/>
    <xf numFmtId="0" fontId="3" fillId="0" borderId="207" xfId="0" applyNumberFormat="1" applyFont="1" applyFill="1" applyBorder="1" applyAlignment="1"/>
    <xf numFmtId="0" fontId="50" fillId="0" borderId="219" xfId="0" applyNumberFormat="1" applyFont="1" applyFill="1" applyBorder="1" applyAlignment="1"/>
    <xf numFmtId="0" fontId="143" fillId="0" borderId="0" xfId="0" applyNumberFormat="1" applyFont="1" applyFill="1" applyAlignment="1">
      <alignment horizontal="center" wrapText="1"/>
    </xf>
    <xf numFmtId="0" fontId="18" fillId="0" borderId="0" xfId="40" applyFont="1" applyFill="1" applyBorder="1" applyAlignment="1">
      <alignment vertical="center" wrapText="1"/>
    </xf>
    <xf numFmtId="0" fontId="18" fillId="0" borderId="0" xfId="40" applyFont="1" applyFill="1" applyBorder="1" applyAlignment="1">
      <alignment horizontal="center" vertical="center" wrapText="1"/>
    </xf>
    <xf numFmtId="0" fontId="19" fillId="0" borderId="0" xfId="40" applyFont="1" applyFill="1" applyBorder="1" applyAlignment="1">
      <alignment horizontal="center" vertical="center" wrapText="1"/>
    </xf>
    <xf numFmtId="0" fontId="9" fillId="25" borderId="0" xfId="0" applyNumberFormat="1" applyFont="1" applyFill="1" applyAlignment="1">
      <alignment horizontal="center" wrapText="1"/>
    </xf>
    <xf numFmtId="0" fontId="89" fillId="0" borderId="0" xfId="0" applyNumberFormat="1" applyFont="1" applyFill="1" applyAlignment="1">
      <alignment horizontal="left" wrapText="1"/>
    </xf>
    <xf numFmtId="0" fontId="100" fillId="0" borderId="0" xfId="0" applyFont="1" applyFill="1" applyAlignment="1">
      <alignment horizontal="left"/>
    </xf>
    <xf numFmtId="0" fontId="0" fillId="0" borderId="0" xfId="0" applyBorder="1" applyAlignment="1">
      <alignment wrapText="1"/>
    </xf>
    <xf numFmtId="0" fontId="54" fillId="0" borderId="0" xfId="40" applyFont="1" applyFill="1" applyBorder="1"/>
    <xf numFmtId="0" fontId="30" fillId="0" borderId="0" xfId="40" applyFont="1" applyFill="1" applyBorder="1" applyAlignment="1">
      <alignment horizontal="center"/>
    </xf>
    <xf numFmtId="0" fontId="30" fillId="0" borderId="0" xfId="40" applyFont="1" applyFill="1" applyBorder="1" applyAlignment="1">
      <alignment horizontal="center" wrapText="1"/>
    </xf>
    <xf numFmtId="0" fontId="89" fillId="0" borderId="241" xfId="40" applyFont="1" applyFill="1" applyBorder="1" applyAlignment="1">
      <alignment horizontal="center" vertical="center" wrapText="1"/>
    </xf>
    <xf numFmtId="0" fontId="0" fillId="36" borderId="243" xfId="0" applyFill="1" applyBorder="1"/>
    <xf numFmtId="0" fontId="0" fillId="36" borderId="246" xfId="0" applyFill="1" applyBorder="1"/>
    <xf numFmtId="0" fontId="0" fillId="36" borderId="247" xfId="0" applyFill="1" applyBorder="1"/>
    <xf numFmtId="0" fontId="4" fillId="36" borderId="243" xfId="0" applyNumberFormat="1" applyFont="1" applyFill="1" applyBorder="1" applyAlignment="1"/>
    <xf numFmtId="0" fontId="10" fillId="36" borderId="243" xfId="0" applyNumberFormat="1" applyFont="1" applyFill="1" applyBorder="1" applyAlignment="1">
      <alignment horizontal="centerContinuous"/>
    </xf>
    <xf numFmtId="0" fontId="9" fillId="36" borderId="246" xfId="0" applyNumberFormat="1" applyFont="1" applyFill="1" applyBorder="1" applyAlignment="1">
      <alignment horizontal="center" wrapText="1"/>
    </xf>
    <xf numFmtId="0" fontId="0" fillId="36" borderId="246" xfId="0" applyFill="1" applyBorder="1" applyAlignment="1">
      <alignment wrapText="1"/>
    </xf>
    <xf numFmtId="0" fontId="18" fillId="0" borderId="40" xfId="40" applyFont="1" applyFill="1" applyBorder="1" applyAlignment="1">
      <alignment horizontal="center" vertical="center" wrapText="1"/>
    </xf>
    <xf numFmtId="0" fontId="18" fillId="0" borderId="40" xfId="40" applyFont="1" applyFill="1" applyBorder="1" applyAlignment="1">
      <alignment vertical="center" wrapText="1"/>
    </xf>
    <xf numFmtId="3" fontId="18" fillId="0" borderId="40" xfId="40" applyNumberFormat="1" applyFont="1" applyFill="1" applyBorder="1" applyAlignment="1">
      <alignment vertical="center" wrapText="1"/>
    </xf>
    <xf numFmtId="0" fontId="19" fillId="0" borderId="40" xfId="40" applyFont="1" applyFill="1" applyBorder="1"/>
    <xf numFmtId="3" fontId="18" fillId="0" borderId="40" xfId="58" applyNumberFormat="1" applyFont="1" applyFill="1" applyBorder="1" applyAlignment="1">
      <alignment wrapText="1"/>
    </xf>
    <xf numFmtId="0" fontId="19" fillId="0" borderId="40" xfId="40" applyFont="1" applyFill="1" applyBorder="1" applyAlignment="1">
      <alignment vertical="center" wrapText="1"/>
    </xf>
    <xf numFmtId="0" fontId="0" fillId="36" borderId="257" xfId="0" applyFill="1" applyBorder="1"/>
    <xf numFmtId="0" fontId="3" fillId="0" borderId="258" xfId="0" applyFont="1" applyFill="1" applyBorder="1"/>
    <xf numFmtId="0" fontId="3" fillId="0" borderId="249" xfId="0" applyFont="1" applyFill="1" applyBorder="1"/>
    <xf numFmtId="0" fontId="0" fillId="36" borderId="259" xfId="0" applyFill="1" applyBorder="1"/>
    <xf numFmtId="0" fontId="122" fillId="0" borderId="248" xfId="0" applyFont="1" applyFill="1" applyBorder="1"/>
    <xf numFmtId="0" fontId="88" fillId="0" borderId="249" xfId="0" applyFont="1" applyFill="1" applyBorder="1"/>
    <xf numFmtId="0" fontId="88" fillId="0" borderId="248" xfId="0" applyFont="1" applyFill="1" applyBorder="1"/>
    <xf numFmtId="3" fontId="93" fillId="0" borderId="249" xfId="0" applyNumberFormat="1" applyFont="1" applyFill="1" applyBorder="1" applyAlignment="1">
      <alignment horizontal="center"/>
    </xf>
    <xf numFmtId="0" fontId="87" fillId="0" borderId="249" xfId="0" applyFont="1" applyFill="1" applyBorder="1"/>
    <xf numFmtId="3" fontId="98" fillId="0" borderId="249" xfId="0" applyNumberFormat="1" applyFont="1" applyFill="1" applyBorder="1" applyAlignment="1">
      <alignment horizontal="center"/>
    </xf>
    <xf numFmtId="0" fontId="88" fillId="0" borderId="249" xfId="40" applyFont="1" applyFill="1" applyBorder="1"/>
    <xf numFmtId="0" fontId="3" fillId="0" borderId="248" xfId="0" applyFont="1" applyFill="1" applyBorder="1"/>
    <xf numFmtId="0" fontId="98" fillId="0" borderId="249" xfId="0" applyNumberFormat="1" applyFont="1" applyFill="1" applyBorder="1" applyAlignment="1">
      <alignment horizontal="center"/>
    </xf>
    <xf numFmtId="0" fontId="88" fillId="0" borderId="248" xfId="40" applyFont="1" applyFill="1" applyBorder="1"/>
    <xf numFmtId="0" fontId="3" fillId="0" borderId="248" xfId="40" applyFont="1" applyFill="1" applyBorder="1"/>
    <xf numFmtId="0" fontId="3" fillId="0" borderId="249" xfId="40" applyFont="1" applyFill="1" applyBorder="1"/>
    <xf numFmtId="0" fontId="88" fillId="0" borderId="249" xfId="0" applyFont="1" applyFill="1" applyBorder="1" applyAlignment="1"/>
    <xf numFmtId="0" fontId="89" fillId="0" borderId="0" xfId="0" applyNumberFormat="1" applyFont="1" applyFill="1" applyAlignment="1">
      <alignment wrapText="1"/>
    </xf>
    <xf numFmtId="0" fontId="100" fillId="0" borderId="0" xfId="0" applyFont="1" applyFill="1" applyAlignment="1"/>
    <xf numFmtId="167" fontId="89" fillId="0" borderId="0" xfId="0" applyNumberFormat="1" applyFont="1" applyFill="1" applyAlignment="1">
      <alignment wrapText="1"/>
    </xf>
    <xf numFmtId="0" fontId="33" fillId="0" borderId="0" xfId="0" applyFont="1" applyFill="1" applyBorder="1" applyAlignment="1">
      <alignment vertical="center"/>
    </xf>
    <xf numFmtId="0" fontId="3" fillId="0" borderId="0" xfId="0" applyNumberFormat="1" applyFont="1" applyFill="1" applyAlignment="1">
      <alignment vertical="center"/>
    </xf>
    <xf numFmtId="0" fontId="3" fillId="0" borderId="0" xfId="0" applyNumberFormat="1" applyFont="1" applyFill="1" applyBorder="1" applyAlignment="1">
      <alignment vertical="center"/>
    </xf>
    <xf numFmtId="0" fontId="33" fillId="0" borderId="83" xfId="40" applyNumberFormat="1" applyFont="1" applyFill="1" applyBorder="1" applyAlignment="1" applyProtection="1">
      <alignment horizontal="center" vertical="center" wrapText="1"/>
      <protection locked="0"/>
    </xf>
    <xf numFmtId="0" fontId="28" fillId="0" borderId="0" xfId="0" applyNumberFormat="1" applyFont="1" applyFill="1" applyBorder="1" applyAlignment="1">
      <alignment vertical="center"/>
    </xf>
    <xf numFmtId="0" fontId="28" fillId="0" borderId="0" xfId="0" applyNumberFormat="1" applyFont="1" applyAlignment="1">
      <alignment vertical="center"/>
    </xf>
    <xf numFmtId="0" fontId="28" fillId="0" borderId="0" xfId="0" applyNumberFormat="1" applyFont="1" applyBorder="1" applyAlignment="1">
      <alignment vertical="center"/>
    </xf>
    <xf numFmtId="0" fontId="90" fillId="0" borderId="0" xfId="40" applyNumberFormat="1" applyFont="1" applyFill="1" applyAlignment="1" applyProtection="1">
      <alignment horizontal="left" vertical="center"/>
      <protection locked="0"/>
    </xf>
    <xf numFmtId="0" fontId="91" fillId="0" borderId="0" xfId="40" applyNumberFormat="1" applyFont="1" applyFill="1" applyBorder="1" applyAlignment="1">
      <alignment vertical="center"/>
    </xf>
    <xf numFmtId="0" fontId="30" fillId="0" borderId="0" xfId="40" applyNumberFormat="1" applyFont="1" applyFill="1" applyBorder="1" applyAlignment="1">
      <alignment vertical="center"/>
    </xf>
    <xf numFmtId="0" fontId="122" fillId="0" borderId="0" xfId="0" applyNumberFormat="1" applyFont="1" applyFill="1" applyAlignment="1">
      <alignment vertical="center"/>
    </xf>
    <xf numFmtId="0" fontId="24" fillId="0" borderId="0" xfId="0" applyNumberFormat="1" applyFont="1" applyFill="1" applyAlignment="1">
      <alignment vertical="center"/>
    </xf>
    <xf numFmtId="0" fontId="18" fillId="0" borderId="0" xfId="40" applyNumberFormat="1" applyFont="1" applyFill="1" applyAlignment="1">
      <alignment wrapText="1"/>
    </xf>
    <xf numFmtId="0" fontId="34" fillId="36" borderId="245" xfId="0" applyFont="1" applyFill="1" applyBorder="1"/>
    <xf numFmtId="170" fontId="34" fillId="36" borderId="246" xfId="0" applyNumberFormat="1" applyFont="1" applyFill="1" applyBorder="1"/>
    <xf numFmtId="0" fontId="18" fillId="36" borderId="244" xfId="0" applyFont="1" applyFill="1" applyBorder="1" applyAlignment="1"/>
    <xf numFmtId="0" fontId="18" fillId="0" borderId="250" xfId="0" applyFont="1" applyFill="1" applyBorder="1" applyAlignment="1"/>
    <xf numFmtId="172" fontId="18" fillId="0" borderId="250" xfId="0" applyNumberFormat="1" applyFont="1" applyFill="1" applyBorder="1" applyAlignment="1"/>
    <xf numFmtId="3" fontId="30" fillId="0" borderId="70" xfId="0" applyNumberFormat="1" applyFont="1" applyFill="1" applyBorder="1" applyAlignment="1" applyProtection="1">
      <alignment horizontal="right"/>
      <protection locked="0"/>
    </xf>
    <xf numFmtId="3" fontId="30" fillId="54" borderId="113" xfId="0" applyNumberFormat="1" applyFont="1" applyFill="1" applyBorder="1" applyAlignment="1" applyProtection="1">
      <alignment horizontal="right"/>
      <protection locked="0"/>
    </xf>
    <xf numFmtId="3" fontId="33" fillId="0" borderId="113" xfId="0" applyNumberFormat="1" applyFont="1" applyFill="1" applyBorder="1" applyAlignment="1" applyProtection="1">
      <alignment horizontal="right"/>
      <protection locked="0"/>
    </xf>
    <xf numFmtId="3" fontId="33" fillId="0" borderId="131" xfId="0" applyNumberFormat="1" applyFont="1" applyFill="1" applyBorder="1" applyAlignment="1" applyProtection="1">
      <alignment horizontal="right"/>
      <protection locked="0"/>
    </xf>
    <xf numFmtId="0" fontId="37" fillId="25" borderId="264" xfId="0" applyNumberFormat="1" applyFont="1" applyFill="1" applyBorder="1" applyAlignment="1"/>
    <xf numFmtId="0" fontId="38" fillId="25" borderId="265" xfId="0" applyNumberFormat="1" applyFont="1" applyFill="1" applyBorder="1" applyAlignment="1"/>
    <xf numFmtId="0" fontId="37" fillId="24" borderId="266" xfId="0" applyNumberFormat="1" applyFont="1" applyFill="1" applyBorder="1" applyAlignment="1"/>
    <xf numFmtId="0" fontId="50" fillId="0" borderId="267" xfId="0" applyNumberFormat="1" applyFont="1" applyFill="1" applyBorder="1" applyAlignment="1"/>
    <xf numFmtId="0" fontId="50" fillId="0" borderId="267" xfId="40" applyNumberFormat="1" applyFont="1" applyFill="1" applyBorder="1" applyAlignment="1"/>
    <xf numFmtId="0" fontId="50" fillId="0" borderId="263" xfId="0" applyNumberFormat="1" applyFont="1" applyFill="1" applyBorder="1" applyAlignment="1">
      <alignment horizontal="center"/>
    </xf>
    <xf numFmtId="0" fontId="3" fillId="0" borderId="218" xfId="0" applyNumberFormat="1" applyFont="1" applyFill="1" applyBorder="1" applyAlignment="1"/>
    <xf numFmtId="0" fontId="3" fillId="0" borderId="220" xfId="0" applyNumberFormat="1" applyFont="1" applyFill="1" applyBorder="1" applyAlignment="1"/>
    <xf numFmtId="0" fontId="40" fillId="0" borderId="269" xfId="0" applyNumberFormat="1" applyFont="1" applyBorder="1" applyAlignment="1"/>
    <xf numFmtId="3" fontId="33" fillId="0" borderId="269" xfId="0" applyNumberFormat="1" applyFont="1" applyFill="1" applyBorder="1" applyAlignment="1"/>
    <xf numFmtId="3" fontId="33" fillId="0" borderId="268" xfId="0" applyNumberFormat="1" applyFont="1" applyFill="1" applyBorder="1" applyAlignment="1"/>
    <xf numFmtId="3" fontId="33" fillId="0" borderId="268" xfId="0" applyNumberFormat="1" applyFont="1" applyFill="1" applyBorder="1" applyAlignment="1" applyProtection="1">
      <alignment horizontal="center" vertical="center"/>
      <protection locked="0"/>
    </xf>
    <xf numFmtId="0" fontId="30" fillId="0" borderId="0" xfId="40" applyNumberFormat="1" applyFont="1" applyFill="1" applyAlignment="1">
      <alignment horizontal="centerContinuous"/>
    </xf>
    <xf numFmtId="0" fontId="50" fillId="0" borderId="0" xfId="40" applyNumberFormat="1" applyFont="1" applyFill="1" applyAlignment="1">
      <alignment horizontal="centerContinuous" wrapText="1"/>
    </xf>
    <xf numFmtId="0" fontId="50" fillId="0" borderId="0" xfId="40" applyNumberFormat="1" applyFont="1" applyFill="1" applyAlignment="1">
      <alignment horizontal="left" wrapText="1"/>
    </xf>
    <xf numFmtId="0" fontId="50" fillId="0" borderId="0" xfId="40" applyNumberFormat="1" applyFont="1" applyFill="1" applyAlignment="1">
      <alignment horizontal="right"/>
    </xf>
    <xf numFmtId="0" fontId="4" fillId="0" borderId="0" xfId="0" applyNumberFormat="1" applyFont="1" applyAlignment="1"/>
    <xf numFmtId="174" fontId="10" fillId="0" borderId="0" xfId="0" applyNumberFormat="1" applyFont="1" applyFill="1" applyAlignment="1">
      <alignment horizontal="centerContinuous"/>
    </xf>
    <xf numFmtId="174" fontId="9" fillId="0" borderId="0" xfId="0" applyNumberFormat="1" applyFont="1" applyFill="1" applyAlignment="1">
      <alignment horizontal="right"/>
    </xf>
    <xf numFmtId="171" fontId="9" fillId="0" borderId="0" xfId="0" applyNumberFormat="1" applyFont="1" applyFill="1" applyAlignment="1">
      <alignment horizontal="center" wrapText="1"/>
    </xf>
    <xf numFmtId="171" fontId="0" fillId="0" borderId="0" xfId="0" applyNumberFormat="1" applyFill="1" applyAlignment="1">
      <alignment horizontal="center" wrapText="1"/>
    </xf>
    <xf numFmtId="174" fontId="10" fillId="0" borderId="0" xfId="0" applyNumberFormat="1" applyFont="1" applyFill="1" applyAlignment="1"/>
    <xf numFmtId="3" fontId="145" fillId="31" borderId="0" xfId="0" applyNumberFormat="1" applyFont="1" applyFill="1" applyAlignment="1">
      <alignment horizontal="center"/>
    </xf>
    <xf numFmtId="3" fontId="145" fillId="0" borderId="0" xfId="0" applyNumberFormat="1" applyFont="1" applyFill="1" applyAlignment="1">
      <alignment horizontal="center"/>
    </xf>
    <xf numFmtId="0" fontId="10" fillId="0" borderId="0" xfId="0" applyNumberFormat="1" applyFont="1" applyFill="1" applyAlignment="1">
      <alignment horizontal="centerContinuous" wrapText="1"/>
    </xf>
    <xf numFmtId="174" fontId="10" fillId="25" borderId="0" xfId="0" applyNumberFormat="1" applyFont="1" applyFill="1" applyBorder="1" applyAlignment="1"/>
    <xf numFmtId="174" fontId="10" fillId="25" borderId="0" xfId="0" applyNumberFormat="1" applyFont="1" applyFill="1" applyAlignment="1"/>
    <xf numFmtId="174" fontId="4" fillId="24" borderId="0" xfId="0" applyNumberFormat="1" applyFont="1" applyFill="1" applyAlignment="1"/>
    <xf numFmtId="174" fontId="4" fillId="24" borderId="12" xfId="0" applyNumberFormat="1" applyFont="1" applyFill="1" applyBorder="1" applyAlignment="1"/>
    <xf numFmtId="174" fontId="3" fillId="0" borderId="0" xfId="0" applyNumberFormat="1" applyFont="1" applyAlignment="1"/>
    <xf numFmtId="0" fontId="5" fillId="24" borderId="0" xfId="0" applyNumberFormat="1" applyFont="1" applyFill="1" applyBorder="1" applyAlignment="1"/>
    <xf numFmtId="0" fontId="5" fillId="24" borderId="82" xfId="0" applyNumberFormat="1" applyFont="1" applyFill="1" applyBorder="1" applyAlignment="1"/>
    <xf numFmtId="0" fontId="90" fillId="0" borderId="271" xfId="0" applyNumberFormat="1" applyFont="1" applyFill="1" applyBorder="1" applyAlignment="1">
      <alignment horizontal="left" vertical="center"/>
    </xf>
    <xf numFmtId="0" fontId="90" fillId="0" borderId="271" xfId="0" applyNumberFormat="1" applyFont="1" applyFill="1" applyBorder="1" applyAlignment="1">
      <alignment horizontal="center" vertical="center"/>
    </xf>
    <xf numFmtId="0" fontId="90" fillId="0" borderId="271" xfId="0" applyNumberFormat="1" applyFont="1" applyFill="1" applyBorder="1" applyAlignment="1">
      <alignment horizontal="center" vertical="center" wrapText="1"/>
    </xf>
    <xf numFmtId="0" fontId="90" fillId="0" borderId="272" xfId="0" applyNumberFormat="1" applyFont="1" applyFill="1" applyBorder="1" applyAlignment="1">
      <alignment horizontal="center" vertical="center" wrapText="1"/>
    </xf>
    <xf numFmtId="0" fontId="3" fillId="0" borderId="242" xfId="40" applyNumberFormat="1" applyFont="1" applyFill="1" applyBorder="1" applyAlignment="1"/>
    <xf numFmtId="0" fontId="3" fillId="0" borderId="243" xfId="40" applyNumberFormat="1" applyFont="1" applyFill="1" applyBorder="1" applyAlignment="1"/>
    <xf numFmtId="0" fontId="31" fillId="0" borderId="243" xfId="40" applyNumberFormat="1" applyFont="1" applyFill="1" applyBorder="1" applyAlignment="1">
      <alignment horizontal="centerContinuous"/>
    </xf>
    <xf numFmtId="0" fontId="31" fillId="0" borderId="243" xfId="40" applyNumberFormat="1" applyFont="1" applyFill="1" applyBorder="1" applyAlignment="1"/>
    <xf numFmtId="0" fontId="31" fillId="0" borderId="249" xfId="40" applyNumberFormat="1" applyFont="1" applyFill="1" applyBorder="1" applyAlignment="1"/>
    <xf numFmtId="0" fontId="3" fillId="0" borderId="249" xfId="40" applyNumberFormat="1" applyFont="1" applyFill="1" applyBorder="1" applyAlignment="1"/>
    <xf numFmtId="0" fontId="18" fillId="0" borderId="248" xfId="40" applyNumberFormat="1" applyFont="1" applyFill="1" applyBorder="1" applyAlignment="1">
      <alignment horizontal="left"/>
    </xf>
    <xf numFmtId="0" fontId="18" fillId="0" borderId="249" xfId="40" applyNumberFormat="1" applyFont="1" applyFill="1" applyBorder="1" applyAlignment="1">
      <alignment horizontal="left"/>
    </xf>
    <xf numFmtId="0" fontId="31" fillId="0" borderId="245" xfId="40" applyNumberFormat="1" applyFont="1" applyFill="1" applyBorder="1" applyAlignment="1"/>
    <xf numFmtId="0" fontId="31" fillId="0" borderId="246" xfId="40" applyNumberFormat="1" applyFont="1" applyFill="1" applyBorder="1" applyAlignment="1"/>
    <xf numFmtId="0" fontId="31" fillId="0" borderId="248" xfId="40" applyNumberFormat="1" applyFont="1" applyFill="1" applyBorder="1" applyAlignment="1"/>
    <xf numFmtId="0" fontId="31" fillId="0" borderId="272" xfId="40" applyNumberFormat="1" applyFont="1" applyFill="1" applyBorder="1" applyAlignment="1"/>
    <xf numFmtId="0" fontId="33" fillId="0" borderId="278" xfId="40" applyNumberFormat="1" applyFont="1" applyFill="1" applyBorder="1" applyAlignment="1">
      <alignment horizontal="center" vertical="center" wrapText="1"/>
    </xf>
    <xf numFmtId="0" fontId="33" fillId="0" borderId="223" xfId="40" applyNumberFormat="1" applyFont="1" applyFill="1" applyBorder="1" applyAlignment="1">
      <alignment horizontal="center" vertical="center" wrapText="1"/>
    </xf>
    <xf numFmtId="3" fontId="30" fillId="41" borderId="279" xfId="40" applyNumberFormat="1" applyFont="1" applyFill="1" applyBorder="1" applyAlignment="1"/>
    <xf numFmtId="3" fontId="30" fillId="41" borderId="254" xfId="40" applyNumberFormat="1" applyFont="1" applyFill="1" applyBorder="1" applyAlignment="1"/>
    <xf numFmtId="3" fontId="30" fillId="41" borderId="280" xfId="40" applyNumberFormat="1" applyFont="1" applyFill="1" applyBorder="1" applyAlignment="1"/>
    <xf numFmtId="0" fontId="18" fillId="0" borderId="16" xfId="40" applyNumberFormat="1" applyFont="1" applyFill="1" applyBorder="1" applyAlignment="1">
      <alignment horizontal="right"/>
    </xf>
    <xf numFmtId="0" fontId="18" fillId="0" borderId="16" xfId="40" applyNumberFormat="1" applyFont="1" applyFill="1" applyBorder="1" applyAlignment="1" applyProtection="1">
      <alignment horizontal="right"/>
      <protection locked="0"/>
    </xf>
    <xf numFmtId="0" fontId="18" fillId="0" borderId="269" xfId="40" applyNumberFormat="1" applyFont="1" applyFill="1" applyBorder="1" applyAlignment="1"/>
    <xf numFmtId="3" fontId="14" fillId="31" borderId="249" xfId="40" applyNumberFormat="1" applyFont="1" applyFill="1" applyBorder="1" applyAlignment="1">
      <alignment horizontal="center"/>
    </xf>
    <xf numFmtId="0" fontId="5" fillId="0" borderId="249" xfId="40" applyNumberFormat="1" applyFont="1" applyBorder="1" applyAlignment="1"/>
    <xf numFmtId="0" fontId="31" fillId="0" borderId="261" xfId="40" applyNumberFormat="1" applyFont="1" applyFill="1" applyBorder="1" applyAlignment="1"/>
    <xf numFmtId="0" fontId="31" fillId="0" borderId="283" xfId="40" applyNumberFormat="1" applyFont="1" applyFill="1" applyBorder="1" applyAlignment="1"/>
    <xf numFmtId="0" fontId="31" fillId="0" borderId="251" xfId="40" applyNumberFormat="1" applyFont="1" applyFill="1" applyBorder="1" applyAlignment="1"/>
    <xf numFmtId="0" fontId="31" fillId="0" borderId="252" xfId="40" applyNumberFormat="1" applyFont="1" applyFill="1" applyBorder="1" applyAlignment="1"/>
    <xf numFmtId="0" fontId="3" fillId="0" borderId="248" xfId="40" applyNumberFormat="1" applyFont="1" applyFill="1" applyBorder="1" applyAlignment="1"/>
    <xf numFmtId="0" fontId="10" fillId="24" borderId="0" xfId="0" applyNumberFormat="1" applyFont="1" applyFill="1" applyBorder="1" applyAlignment="1">
      <alignment horizontal="center"/>
    </xf>
    <xf numFmtId="0" fontId="10" fillId="24" borderId="0" xfId="0" applyNumberFormat="1" applyFont="1" applyFill="1" applyBorder="1" applyAlignment="1"/>
    <xf numFmtId="171" fontId="10" fillId="24" borderId="0" xfId="0" applyNumberFormat="1" applyFont="1" applyFill="1" applyBorder="1" applyAlignment="1"/>
    <xf numFmtId="0" fontId="30" fillId="0" borderId="0" xfId="0" applyFont="1" applyFill="1" applyBorder="1" applyAlignment="1">
      <alignment wrapText="1"/>
    </xf>
    <xf numFmtId="3" fontId="30" fillId="0" borderId="271" xfId="0" applyNumberFormat="1" applyFont="1" applyFill="1" applyBorder="1" applyAlignment="1" applyProtection="1">
      <protection locked="0"/>
    </xf>
    <xf numFmtId="3" fontId="11" fillId="0" borderId="271" xfId="0" applyNumberFormat="1" applyFont="1" applyFill="1" applyBorder="1" applyAlignment="1">
      <alignment horizontal="right"/>
    </xf>
    <xf numFmtId="3" fontId="9" fillId="0" borderId="271" xfId="0" applyNumberFormat="1" applyFont="1" applyFill="1" applyBorder="1" applyAlignment="1"/>
    <xf numFmtId="3" fontId="9" fillId="0" borderId="271" xfId="0" applyNumberFormat="1" applyFont="1" applyFill="1" applyBorder="1" applyAlignment="1" applyProtection="1">
      <alignment horizontal="right"/>
      <protection locked="0"/>
    </xf>
    <xf numFmtId="3" fontId="91" fillId="0" borderId="271" xfId="0" applyNumberFormat="1" applyFont="1" applyFill="1" applyBorder="1" applyAlignment="1"/>
    <xf numFmtId="3" fontId="91" fillId="0" borderId="274" xfId="0" applyNumberFormat="1" applyFont="1" applyFill="1" applyBorder="1" applyAlignment="1"/>
    <xf numFmtId="3" fontId="91" fillId="0" borderId="271" xfId="0" applyNumberFormat="1" applyFont="1" applyFill="1" applyBorder="1" applyAlignment="1" applyProtection="1">
      <alignment horizontal="right"/>
      <protection locked="0"/>
    </xf>
    <xf numFmtId="3" fontId="9" fillId="0" borderId="271" xfId="0" applyNumberFormat="1" applyFont="1" applyFill="1" applyBorder="1" applyAlignment="1" applyProtection="1">
      <protection locked="0"/>
    </xf>
    <xf numFmtId="3" fontId="91" fillId="0" borderId="271" xfId="0" applyNumberFormat="1" applyFont="1" applyFill="1" applyBorder="1" applyAlignment="1" applyProtection="1">
      <protection locked="0"/>
    </xf>
    <xf numFmtId="3" fontId="9" fillId="0" borderId="40" xfId="0" applyNumberFormat="1" applyFont="1" applyFill="1" applyBorder="1" applyAlignment="1">
      <alignment horizontal="right"/>
    </xf>
    <xf numFmtId="3" fontId="9" fillId="0" borderId="241" xfId="0" applyNumberFormat="1" applyFont="1" applyFill="1" applyBorder="1" applyAlignment="1" applyProtection="1">
      <protection locked="0"/>
    </xf>
    <xf numFmtId="3" fontId="91" fillId="0" borderId="241" xfId="0" applyNumberFormat="1" applyFont="1" applyFill="1" applyBorder="1" applyAlignment="1" applyProtection="1">
      <protection locked="0"/>
    </xf>
    <xf numFmtId="3" fontId="30" fillId="0" borderId="241" xfId="0" applyNumberFormat="1" applyFont="1" applyFill="1" applyBorder="1" applyAlignment="1" applyProtection="1">
      <protection locked="0"/>
    </xf>
    <xf numFmtId="0" fontId="9" fillId="24" borderId="13" xfId="0" applyNumberFormat="1" applyFont="1" applyFill="1" applyBorder="1" applyAlignment="1" applyProtection="1">
      <protection locked="0"/>
    </xf>
    <xf numFmtId="0" fontId="9" fillId="24" borderId="13" xfId="0" applyNumberFormat="1" applyFont="1" applyFill="1" applyBorder="1" applyAlignment="1" applyProtection="1">
      <alignment horizontal="left"/>
      <protection locked="0"/>
    </xf>
    <xf numFmtId="3" fontId="91" fillId="0" borderId="14" xfId="0" applyNumberFormat="1" applyFont="1" applyFill="1" applyBorder="1" applyAlignment="1"/>
    <xf numFmtId="0" fontId="91" fillId="0" borderId="62" xfId="40" applyNumberFormat="1" applyFont="1" applyFill="1" applyBorder="1" applyAlignment="1" applyProtection="1">
      <protection locked="0"/>
    </xf>
    <xf numFmtId="0" fontId="33" fillId="0" borderId="0" xfId="0" applyNumberFormat="1" applyFont="1" applyFill="1" applyAlignment="1">
      <alignment horizontal="left" wrapText="1"/>
    </xf>
    <xf numFmtId="0" fontId="38" fillId="25" borderId="286" xfId="0" applyNumberFormat="1" applyFont="1" applyFill="1" applyBorder="1" applyAlignment="1"/>
    <xf numFmtId="0" fontId="50" fillId="0" borderId="0" xfId="0" applyNumberFormat="1" applyFont="1" applyFill="1" applyBorder="1" applyAlignment="1">
      <alignment horizontal="center"/>
    </xf>
    <xf numFmtId="0" fontId="33" fillId="0" borderId="0" xfId="0" applyNumberFormat="1" applyFont="1" applyFill="1" applyBorder="1" applyAlignment="1">
      <alignment horizontal="center"/>
    </xf>
    <xf numFmtId="174" fontId="147" fillId="0" borderId="0" xfId="0" applyNumberFormat="1" applyFont="1" applyFill="1" applyBorder="1" applyAlignment="1" applyProtection="1">
      <alignment horizontal="right"/>
      <protection locked="0"/>
    </xf>
    <xf numFmtId="0" fontId="144" fillId="0" borderId="0" xfId="0" applyNumberFormat="1" applyFont="1" applyFill="1" applyBorder="1" applyAlignment="1">
      <alignment horizontal="center"/>
    </xf>
    <xf numFmtId="0" fontId="144" fillId="0" borderId="0" xfId="40" applyNumberFormat="1" applyFont="1" applyFill="1" applyBorder="1" applyAlignment="1">
      <alignment horizontal="center"/>
    </xf>
    <xf numFmtId="0" fontId="90" fillId="0" borderId="271" xfId="0" applyNumberFormat="1" applyFont="1" applyFill="1" applyBorder="1" applyAlignment="1"/>
    <xf numFmtId="0" fontId="30" fillId="0" borderId="0" xfId="40" applyNumberFormat="1" applyFont="1" applyFill="1" applyAlignment="1">
      <alignment horizontal="left" indent="4"/>
    </xf>
    <xf numFmtId="0" fontId="30" fillId="0" borderId="0" xfId="40" applyNumberFormat="1" applyFont="1" applyFill="1" applyAlignment="1">
      <alignment horizontal="left" indent="6"/>
    </xf>
    <xf numFmtId="0" fontId="30" fillId="0" borderId="0" xfId="0" applyFont="1" applyFill="1" applyBorder="1" applyAlignment="1">
      <alignment horizontal="left" vertical="top" indent="3"/>
    </xf>
    <xf numFmtId="3" fontId="11" fillId="0" borderId="40" xfId="0" applyNumberFormat="1" applyFont="1" applyFill="1" applyBorder="1" applyAlignment="1" applyProtection="1">
      <protection locked="0"/>
    </xf>
    <xf numFmtId="3" fontId="91" fillId="0" borderId="40" xfId="0" applyNumberFormat="1" applyFont="1" applyFill="1" applyBorder="1" applyAlignment="1" applyProtection="1">
      <protection locked="0"/>
    </xf>
    <xf numFmtId="3" fontId="91" fillId="0" borderId="40" xfId="0" applyNumberFormat="1" applyFont="1" applyFill="1" applyBorder="1" applyAlignment="1"/>
    <xf numFmtId="0" fontId="90" fillId="0" borderId="40" xfId="40" applyNumberFormat="1" applyFont="1" applyFill="1" applyBorder="1" applyAlignment="1">
      <alignment horizontal="center" vertical="center" wrapText="1"/>
    </xf>
    <xf numFmtId="16" fontId="30" fillId="0" borderId="14" xfId="0" applyNumberFormat="1" applyFont="1" applyFill="1" applyBorder="1" applyAlignment="1" applyProtection="1">
      <alignment horizontal="left"/>
      <protection locked="0"/>
    </xf>
    <xf numFmtId="3" fontId="41" fillId="0" borderId="86" xfId="0" applyNumberFormat="1" applyFont="1" applyFill="1" applyBorder="1" applyAlignment="1" applyProtection="1">
      <alignment horizontal="right"/>
      <protection locked="0"/>
    </xf>
    <xf numFmtId="0" fontId="90" fillId="0" borderId="14" xfId="0" applyNumberFormat="1" applyFont="1" applyFill="1" applyBorder="1" applyAlignment="1">
      <alignment horizontal="right"/>
    </xf>
    <xf numFmtId="0" fontId="30" fillId="0" borderId="0" xfId="0" applyNumberFormat="1" applyFont="1" applyFill="1" applyBorder="1" applyAlignment="1">
      <alignment horizontal="left" wrapText="1"/>
    </xf>
    <xf numFmtId="0" fontId="91" fillId="0" borderId="40" xfId="40" applyNumberFormat="1" applyFont="1" applyFill="1" applyBorder="1" applyAlignment="1">
      <alignment horizontal="center" vertical="center" wrapText="1"/>
    </xf>
    <xf numFmtId="0" fontId="94" fillId="0" borderId="0" xfId="0" applyNumberFormat="1" applyFont="1" applyFill="1" applyAlignment="1">
      <alignment horizontal="left"/>
    </xf>
    <xf numFmtId="0" fontId="149" fillId="0" borderId="0" xfId="0" applyNumberFormat="1" applyFont="1" applyFill="1" applyAlignment="1">
      <alignment horizontal="left"/>
    </xf>
    <xf numFmtId="0" fontId="149" fillId="0" borderId="0" xfId="0" applyNumberFormat="1" applyFont="1" applyFill="1" applyAlignment="1">
      <alignment horizontal="centerContinuous"/>
    </xf>
    <xf numFmtId="0" fontId="92" fillId="0" borderId="0" xfId="40" applyNumberFormat="1" applyFont="1" applyFill="1" applyAlignment="1"/>
    <xf numFmtId="0" fontId="88" fillId="0" borderId="11" xfId="40" applyNumberFormat="1" applyFont="1" applyFill="1" applyBorder="1" applyAlignment="1"/>
    <xf numFmtId="0" fontId="91" fillId="0" borderId="0" xfId="40" quotePrefix="1" applyNumberFormat="1" applyFont="1" applyFill="1" applyAlignment="1"/>
    <xf numFmtId="0" fontId="93" fillId="0" borderId="0" xfId="40" applyNumberFormat="1" applyFont="1" applyFill="1" applyAlignment="1"/>
    <xf numFmtId="0" fontId="91" fillId="0" borderId="0" xfId="40" quotePrefix="1" applyNumberFormat="1" applyFont="1" applyFill="1" applyAlignment="1">
      <alignment horizontal="left" indent="1"/>
    </xf>
    <xf numFmtId="3" fontId="90" fillId="0" borderId="16" xfId="40" applyNumberFormat="1" applyFont="1" applyFill="1" applyBorder="1" applyAlignment="1" applyProtection="1">
      <alignment horizontal="right"/>
      <protection locked="0"/>
    </xf>
    <xf numFmtId="0" fontId="90" fillId="0" borderId="13" xfId="40" applyNumberFormat="1" applyFont="1" applyFill="1" applyBorder="1" applyAlignment="1"/>
    <xf numFmtId="0" fontId="90" fillId="0" borderId="27" xfId="40" applyNumberFormat="1" applyFont="1" applyFill="1" applyBorder="1" applyAlignment="1"/>
    <xf numFmtId="0" fontId="148" fillId="0" borderId="0" xfId="0" applyNumberFormat="1" applyFont="1" applyFill="1" applyAlignment="1"/>
    <xf numFmtId="0" fontId="148" fillId="0" borderId="0" xfId="0" applyNumberFormat="1" applyFont="1" applyFill="1" applyBorder="1" applyAlignment="1"/>
    <xf numFmtId="0" fontId="91" fillId="0" borderId="0" xfId="0" applyNumberFormat="1" applyFont="1" applyFill="1" applyBorder="1" applyAlignment="1"/>
    <xf numFmtId="0" fontId="91" fillId="0" borderId="0" xfId="42" quotePrefix="1" applyNumberFormat="1" applyFont="1" applyFill="1" applyAlignment="1" applyProtection="1">
      <alignment horizontal="left" indent="3"/>
      <protection locked="0"/>
    </xf>
    <xf numFmtId="0" fontId="91" fillId="0" borderId="0" xfId="0" quotePrefix="1" applyNumberFormat="1" applyFont="1" applyFill="1" applyAlignment="1" applyProtection="1">
      <alignment horizontal="left" indent="3"/>
      <protection locked="0"/>
    </xf>
    <xf numFmtId="0" fontId="90" fillId="0" borderId="241" xfId="0" applyNumberFormat="1" applyFont="1" applyFill="1" applyBorder="1" applyAlignment="1">
      <alignment horizontal="center" vertical="center" wrapText="1"/>
    </xf>
    <xf numFmtId="0" fontId="90" fillId="0" borderId="220" xfId="0" applyNumberFormat="1" applyFont="1" applyFill="1" applyBorder="1" applyAlignment="1">
      <alignment horizontal="center" vertical="center" wrapText="1"/>
    </xf>
    <xf numFmtId="3" fontId="91" fillId="0" borderId="40" xfId="0" applyNumberFormat="1" applyFont="1" applyFill="1" applyBorder="1" applyAlignment="1">
      <alignment horizontal="center" vertical="center" wrapText="1"/>
    </xf>
    <xf numFmtId="0" fontId="90" fillId="0" borderId="0" xfId="0" applyNumberFormat="1" applyFont="1" applyFill="1" applyAlignment="1" applyProtection="1">
      <alignment horizontal="left" indent="2"/>
      <protection locked="0"/>
    </xf>
    <xf numFmtId="3" fontId="91" fillId="0" borderId="0" xfId="0" applyNumberFormat="1" applyFont="1" applyFill="1" applyBorder="1" applyAlignment="1"/>
    <xf numFmtId="3" fontId="91" fillId="0" borderId="0" xfId="0" applyNumberFormat="1" applyFont="1" applyFill="1" applyBorder="1" applyAlignment="1">
      <alignment horizontal="center" vertical="center" wrapText="1"/>
    </xf>
    <xf numFmtId="0" fontId="91" fillId="0" borderId="0" xfId="0" applyNumberFormat="1" applyFont="1" applyFill="1" applyAlignment="1" applyProtection="1">
      <alignment horizontal="left" indent="2"/>
      <protection locked="0"/>
    </xf>
    <xf numFmtId="0" fontId="91" fillId="0" borderId="0" xfId="0" applyNumberFormat="1" applyFont="1" applyFill="1" applyBorder="1" applyAlignment="1">
      <alignment horizontal="center"/>
    </xf>
    <xf numFmtId="3" fontId="91" fillId="0" borderId="0" xfId="0" applyNumberFormat="1" applyFont="1" applyFill="1" applyBorder="1" applyAlignment="1">
      <alignment horizontal="right"/>
    </xf>
    <xf numFmtId="0" fontId="91" fillId="0" borderId="0" xfId="0" quotePrefix="1" applyNumberFormat="1" applyFont="1" applyFill="1" applyAlignment="1" applyProtection="1">
      <alignment horizontal="left" indent="4"/>
      <protection locked="0"/>
    </xf>
    <xf numFmtId="0" fontId="91" fillId="0" borderId="0" xfId="40" quotePrefix="1" applyNumberFormat="1" applyFont="1" applyFill="1" applyAlignment="1" applyProtection="1">
      <alignment horizontal="left" indent="4"/>
      <protection locked="0"/>
    </xf>
    <xf numFmtId="0" fontId="91" fillId="0" borderId="0" xfId="40" quotePrefix="1" applyNumberFormat="1" applyFont="1" applyFill="1" applyAlignment="1" applyProtection="1">
      <alignment horizontal="left" indent="7"/>
      <protection locked="0"/>
    </xf>
    <xf numFmtId="0" fontId="126" fillId="0" borderId="0" xfId="0" applyNumberFormat="1" applyFont="1" applyFill="1" applyAlignment="1" applyProtection="1">
      <alignment horizontal="right"/>
      <protection locked="0"/>
    </xf>
    <xf numFmtId="0" fontId="126" fillId="0" borderId="0" xfId="40" applyNumberFormat="1" applyFont="1" applyFill="1" applyAlignment="1" applyProtection="1">
      <alignment horizontal="right" vertical="top"/>
      <protection locked="0"/>
    </xf>
    <xf numFmtId="0" fontId="90" fillId="0" borderId="0" xfId="0" applyNumberFormat="1" applyFont="1" applyFill="1" applyAlignment="1" applyProtection="1">
      <alignment horizontal="centerContinuous" wrapText="1"/>
      <protection locked="0"/>
    </xf>
    <xf numFmtId="0" fontId="90" fillId="0" borderId="83" xfId="40" applyNumberFormat="1" applyFont="1" applyFill="1" applyBorder="1" applyAlignment="1" applyProtection="1">
      <alignment horizontal="center" vertical="center" wrapText="1"/>
      <protection locked="0"/>
    </xf>
    <xf numFmtId="0" fontId="91" fillId="0" borderId="0" xfId="40" applyNumberFormat="1" applyFont="1" applyFill="1" applyAlignment="1">
      <alignment horizontal="left" indent="6"/>
    </xf>
    <xf numFmtId="0" fontId="140" fillId="0" borderId="0" xfId="0" applyNumberFormat="1" applyFont="1" applyFill="1" applyBorder="1" applyAlignment="1"/>
    <xf numFmtId="0" fontId="91" fillId="0" borderId="0" xfId="40" applyNumberFormat="1" applyFont="1" applyFill="1" applyAlignment="1">
      <alignment horizontal="left" indent="8"/>
    </xf>
    <xf numFmtId="0" fontId="91" fillId="0" borderId="0" xfId="40" applyNumberFormat="1" applyFont="1" applyFill="1" applyAlignment="1">
      <alignment horizontal="left" indent="4"/>
    </xf>
    <xf numFmtId="0" fontId="91" fillId="0" borderId="0" xfId="40" quotePrefix="1" applyFont="1" applyFill="1" applyBorder="1" applyAlignment="1">
      <alignment horizontal="left" indent="6"/>
    </xf>
    <xf numFmtId="0" fontId="91" fillId="0" borderId="0" xfId="40" quotePrefix="1" applyFont="1" applyFill="1" applyBorder="1" applyAlignment="1">
      <alignment horizontal="left" indent="3"/>
    </xf>
    <xf numFmtId="0" fontId="92" fillId="0" borderId="0" xfId="0" applyNumberFormat="1" applyFont="1" applyFill="1" applyAlignment="1">
      <alignment vertical="center"/>
    </xf>
    <xf numFmtId="0" fontId="90" fillId="0" borderId="0" xfId="0" applyNumberFormat="1" applyFont="1" applyFill="1" applyAlignment="1" applyProtection="1">
      <alignment vertical="center"/>
      <protection locked="0"/>
    </xf>
    <xf numFmtId="0" fontId="91" fillId="0" borderId="0" xfId="0" applyNumberFormat="1" applyFont="1" applyFill="1" applyAlignment="1" applyProtection="1">
      <alignment horizontal="left" vertical="center"/>
      <protection locked="0"/>
    </xf>
    <xf numFmtId="0" fontId="129" fillId="0" borderId="0" xfId="0" applyNumberFormat="1" applyFont="1" applyFill="1" applyAlignment="1">
      <alignment vertical="center"/>
    </xf>
    <xf numFmtId="0" fontId="91" fillId="0" borderId="0" xfId="0" applyFont="1" applyFill="1" applyBorder="1" applyAlignment="1">
      <alignment horizontal="left" indent="3"/>
    </xf>
    <xf numFmtId="0" fontId="93" fillId="0" borderId="0" xfId="0" applyNumberFormat="1" applyFont="1" applyFill="1" applyAlignment="1">
      <alignment wrapText="1"/>
    </xf>
    <xf numFmtId="0" fontId="90" fillId="0" borderId="97" xfId="0" applyNumberFormat="1" applyFont="1" applyFill="1" applyBorder="1" applyAlignment="1">
      <alignment horizontal="center" vertical="center" wrapText="1"/>
    </xf>
    <xf numFmtId="3" fontId="91" fillId="0" borderId="271" xfId="0" applyNumberFormat="1" applyFont="1" applyFill="1" applyBorder="1" applyAlignment="1" applyProtection="1">
      <alignment horizontal="center"/>
      <protection locked="0"/>
    </xf>
    <xf numFmtId="3" fontId="90" fillId="0" borderId="287" xfId="0" applyNumberFormat="1" applyFont="1" applyFill="1" applyBorder="1" applyAlignment="1" applyProtection="1">
      <alignment horizontal="right"/>
      <protection locked="0"/>
    </xf>
    <xf numFmtId="3" fontId="91" fillId="0" borderId="288" xfId="0" applyNumberFormat="1" applyFont="1" applyFill="1" applyBorder="1" applyAlignment="1" applyProtection="1">
      <alignment horizontal="right"/>
      <protection locked="0"/>
    </xf>
    <xf numFmtId="3" fontId="91" fillId="0" borderId="296" xfId="0" applyNumberFormat="1" applyFont="1" applyFill="1" applyBorder="1" applyAlignment="1" applyProtection="1">
      <alignment horizontal="right"/>
      <protection locked="0"/>
    </xf>
    <xf numFmtId="3" fontId="91" fillId="0" borderId="297" xfId="0" applyNumberFormat="1" applyFont="1" applyFill="1" applyBorder="1" applyAlignment="1" applyProtection="1">
      <alignment horizontal="right"/>
      <protection locked="0"/>
    </xf>
    <xf numFmtId="3" fontId="90" fillId="0" borderId="21" xfId="0" applyNumberFormat="1" applyFont="1" applyFill="1" applyBorder="1" applyAlignment="1">
      <alignment horizontal="right"/>
    </xf>
    <xf numFmtId="0" fontId="151" fillId="0" borderId="80" xfId="0" applyNumberFormat="1" applyFont="1" applyFill="1" applyBorder="1" applyAlignment="1" applyProtection="1">
      <alignment horizontal="left"/>
      <protection locked="0"/>
    </xf>
    <xf numFmtId="0" fontId="90" fillId="0" borderId="14" xfId="0" applyNumberFormat="1" applyFont="1" applyFill="1" applyBorder="1" applyAlignment="1"/>
    <xf numFmtId="0" fontId="90" fillId="0" borderId="16" xfId="0" applyNumberFormat="1" applyFont="1" applyFill="1" applyBorder="1" applyAlignment="1"/>
    <xf numFmtId="0" fontId="90" fillId="0" borderId="101" xfId="40" applyNumberFormat="1" applyFont="1" applyFill="1" applyBorder="1" applyAlignment="1"/>
    <xf numFmtId="0" fontId="89" fillId="0" borderId="288" xfId="40" applyFont="1" applyFill="1" applyBorder="1" applyAlignment="1">
      <alignment horizontal="center" vertical="center" wrapText="1"/>
    </xf>
    <xf numFmtId="0" fontId="18" fillId="0" borderId="288" xfId="40" applyFont="1" applyFill="1" applyBorder="1" applyAlignment="1">
      <alignment horizontal="center" vertical="center" wrapText="1"/>
    </xf>
    <xf numFmtId="0" fontId="153" fillId="0" borderId="40" xfId="0" applyFont="1" applyFill="1" applyBorder="1" applyAlignment="1">
      <alignment horizontal="center"/>
    </xf>
    <xf numFmtId="3" fontId="33" fillId="0" borderId="241" xfId="0" applyNumberFormat="1" applyFont="1" applyFill="1" applyBorder="1" applyAlignment="1">
      <alignment horizontal="right"/>
    </xf>
    <xf numFmtId="0" fontId="91" fillId="0" borderId="0" xfId="42" applyNumberFormat="1" applyFont="1" applyFill="1" applyAlignment="1" applyProtection="1">
      <alignment horizontal="left" indent="6"/>
      <protection locked="0"/>
    </xf>
    <xf numFmtId="3" fontId="93" fillId="0" borderId="0" xfId="0" applyNumberFormat="1" applyFont="1" applyFill="1" applyBorder="1" applyAlignment="1" applyProtection="1">
      <protection locked="0"/>
    </xf>
    <xf numFmtId="3" fontId="5" fillId="24" borderId="0" xfId="0" applyNumberFormat="1" applyFont="1" applyFill="1" applyBorder="1" applyAlignment="1" applyProtection="1">
      <protection locked="0"/>
    </xf>
    <xf numFmtId="3" fontId="11" fillId="0" borderId="41" xfId="0" applyNumberFormat="1" applyFont="1" applyFill="1" applyBorder="1" applyAlignment="1"/>
    <xf numFmtId="3" fontId="33" fillId="0" borderId="305" xfId="0" applyNumberFormat="1" applyFont="1" applyFill="1" applyBorder="1" applyAlignment="1" applyProtection="1">
      <alignment horizontal="right"/>
      <protection locked="0"/>
    </xf>
    <xf numFmtId="0" fontId="9" fillId="25" borderId="306" xfId="0" applyNumberFormat="1" applyFont="1" applyFill="1" applyBorder="1" applyAlignment="1">
      <alignment horizontal="center" vertical="center"/>
    </xf>
    <xf numFmtId="0" fontId="9" fillId="0" borderId="306" xfId="0" applyNumberFormat="1" applyFont="1" applyFill="1" applyBorder="1" applyAlignment="1">
      <alignment horizontal="center" vertical="center"/>
    </xf>
    <xf numFmtId="3" fontId="9" fillId="25" borderId="56" xfId="0" applyNumberFormat="1" applyFont="1" applyFill="1" applyBorder="1" applyAlignment="1" applyProtection="1">
      <alignment horizontal="right"/>
      <protection locked="0"/>
    </xf>
    <xf numFmtId="3" fontId="9" fillId="25" borderId="307" xfId="0" applyNumberFormat="1" applyFont="1" applyFill="1" applyBorder="1" applyAlignment="1" applyProtection="1">
      <alignment horizontal="right"/>
      <protection locked="0"/>
    </xf>
    <xf numFmtId="3" fontId="9" fillId="25" borderId="233" xfId="0" applyNumberFormat="1" applyFont="1" applyFill="1" applyBorder="1" applyAlignment="1" applyProtection="1">
      <alignment horizontal="right"/>
      <protection locked="0"/>
    </xf>
    <xf numFmtId="169" fontId="51" fillId="0" borderId="0" xfId="0" applyNumberFormat="1" applyFont="1" applyFill="1" applyAlignment="1">
      <alignment wrapText="1"/>
    </xf>
    <xf numFmtId="169" fontId="89" fillId="0" borderId="246" xfId="41" applyNumberFormat="1" applyFont="1" applyFill="1" applyBorder="1" applyAlignment="1">
      <alignment wrapText="1"/>
    </xf>
    <xf numFmtId="169" fontId="18" fillId="0" borderId="0" xfId="40" applyNumberFormat="1" applyFont="1" applyFill="1" applyAlignment="1">
      <alignment wrapText="1"/>
    </xf>
    <xf numFmtId="171" fontId="9" fillId="41" borderId="101" xfId="0" applyNumberFormat="1" applyFont="1" applyFill="1" applyBorder="1" applyAlignment="1"/>
    <xf numFmtId="0" fontId="11" fillId="0" borderId="272" xfId="0" applyNumberFormat="1" applyFont="1" applyFill="1" applyBorder="1" applyAlignment="1">
      <alignment wrapText="1"/>
    </xf>
    <xf numFmtId="3" fontId="30" fillId="0" borderId="40" xfId="40" applyNumberFormat="1" applyFont="1" applyFill="1" applyBorder="1" applyAlignment="1">
      <alignment horizontal="center"/>
    </xf>
    <xf numFmtId="0" fontId="30" fillId="0" borderId="40" xfId="40" applyNumberFormat="1" applyFont="1" applyFill="1" applyBorder="1" applyAlignment="1" applyProtection="1">
      <alignment horizontal="center" wrapText="1"/>
      <protection locked="0"/>
    </xf>
    <xf numFmtId="0" fontId="91" fillId="0" borderId="218" xfId="40" applyNumberFormat="1" applyFont="1" applyFill="1" applyBorder="1" applyAlignment="1">
      <alignment horizontal="left"/>
    </xf>
    <xf numFmtId="0" fontId="30" fillId="0" borderId="97" xfId="40" applyNumberFormat="1" applyFont="1" applyFill="1" applyBorder="1" applyAlignment="1">
      <alignment horizontal="left"/>
    </xf>
    <xf numFmtId="0" fontId="30" fillId="0" borderId="40" xfId="40" applyNumberFormat="1" applyFont="1" applyFill="1" applyBorder="1" applyAlignment="1">
      <alignment horizontal="left"/>
    </xf>
    <xf numFmtId="0" fontId="91" fillId="0" borderId="97" xfId="40" applyNumberFormat="1" applyFont="1" applyFill="1" applyBorder="1" applyAlignment="1">
      <alignment horizontal="left"/>
    </xf>
    <xf numFmtId="0" fontId="148" fillId="0" borderId="83" xfId="40" applyNumberFormat="1" applyFont="1" applyFill="1" applyBorder="1" applyAlignment="1">
      <alignment horizontal="left"/>
    </xf>
    <xf numFmtId="0" fontId="30" fillId="0" borderId="218" xfId="40" applyNumberFormat="1" applyFont="1" applyFill="1" applyBorder="1" applyAlignment="1">
      <alignment horizontal="left"/>
    </xf>
    <xf numFmtId="0" fontId="102" fillId="0" borderId="97" xfId="40" applyNumberFormat="1" applyFont="1" applyFill="1" applyBorder="1" applyAlignment="1">
      <alignment horizontal="left"/>
    </xf>
    <xf numFmtId="0" fontId="91" fillId="0" borderId="97" xfId="58" applyNumberFormat="1" applyFont="1" applyFill="1" applyBorder="1" applyAlignment="1">
      <alignment horizontal="left"/>
    </xf>
    <xf numFmtId="0" fontId="33" fillId="0" borderId="241" xfId="40" applyFont="1" applyFill="1" applyBorder="1" applyAlignment="1">
      <alignment vertical="center" wrapText="1"/>
    </xf>
    <xf numFmtId="3" fontId="30" fillId="0" borderId="40" xfId="59" applyNumberFormat="1" applyFont="1" applyFill="1" applyBorder="1" applyAlignment="1" applyProtection="1">
      <protection locked="0"/>
    </xf>
    <xf numFmtId="3" fontId="30" fillId="45" borderId="40" xfId="28" applyNumberFormat="1" applyFont="1" applyFill="1" applyBorder="1" applyAlignment="1" applyProtection="1">
      <protection locked="0"/>
    </xf>
    <xf numFmtId="3" fontId="30" fillId="45" borderId="188" xfId="40" applyNumberFormat="1" applyFont="1" applyFill="1" applyBorder="1" applyAlignment="1" applyProtection="1">
      <alignment horizontal="right"/>
      <protection locked="0"/>
    </xf>
    <xf numFmtId="3" fontId="30" fillId="0" borderId="40" xfId="28" applyNumberFormat="1" applyFont="1" applyFill="1" applyBorder="1" applyAlignment="1" applyProtection="1">
      <protection locked="0"/>
    </xf>
    <xf numFmtId="3" fontId="30" fillId="47" borderId="188" xfId="40" applyNumberFormat="1" applyFont="1" applyFill="1" applyBorder="1" applyAlignment="1" applyProtection="1">
      <alignment horizontal="right"/>
      <protection locked="0"/>
    </xf>
    <xf numFmtId="3" fontId="30" fillId="0" borderId="40" xfId="28" applyNumberFormat="1" applyFont="1" applyFill="1" applyBorder="1" applyAlignment="1">
      <alignment horizontal="right"/>
    </xf>
    <xf numFmtId="3" fontId="91" fillId="0" borderId="40" xfId="28" applyNumberFormat="1" applyFont="1" applyFill="1" applyBorder="1" applyAlignment="1" applyProtection="1">
      <protection locked="0"/>
    </xf>
    <xf numFmtId="0" fontId="9" fillId="24" borderId="271" xfId="0" applyNumberFormat="1" applyFont="1" applyFill="1" applyBorder="1" applyAlignment="1" applyProtection="1">
      <protection locked="0"/>
    </xf>
    <xf numFmtId="0" fontId="9" fillId="24" borderId="269" xfId="0" applyNumberFormat="1" applyFont="1" applyFill="1" applyBorder="1" applyAlignment="1" applyProtection="1">
      <protection locked="0"/>
    </xf>
    <xf numFmtId="0" fontId="9" fillId="24" borderId="271" xfId="0" applyNumberFormat="1" applyFont="1" applyFill="1" applyBorder="1" applyAlignment="1" applyProtection="1">
      <alignment horizontal="left"/>
      <protection locked="0"/>
    </xf>
    <xf numFmtId="0" fontId="9" fillId="24" borderId="271" xfId="0" applyNumberFormat="1" applyFont="1" applyFill="1" applyBorder="1" applyAlignment="1" applyProtection="1">
      <alignment horizontal="centerContinuous"/>
      <protection locked="0"/>
    </xf>
    <xf numFmtId="0" fontId="9" fillId="24" borderId="269" xfId="0" applyNumberFormat="1" applyFont="1" applyFill="1" applyBorder="1" applyAlignment="1" applyProtection="1">
      <alignment horizontal="left"/>
      <protection locked="0"/>
    </xf>
    <xf numFmtId="0" fontId="9" fillId="24" borderId="269" xfId="0" applyNumberFormat="1" applyFont="1" applyFill="1" applyBorder="1" applyAlignment="1" applyProtection="1">
      <alignment horizontal="centerContinuous"/>
      <protection locked="0"/>
    </xf>
    <xf numFmtId="0" fontId="9" fillId="24" borderId="13" xfId="0" applyNumberFormat="1" applyFont="1" applyFill="1" applyBorder="1" applyAlignment="1" applyProtection="1">
      <alignment horizontal="right"/>
      <protection locked="0"/>
    </xf>
    <xf numFmtId="0" fontId="9" fillId="25" borderId="62" xfId="0" applyNumberFormat="1" applyFont="1" applyFill="1" applyBorder="1" applyAlignment="1" applyProtection="1">
      <alignment wrapText="1"/>
      <protection locked="0"/>
    </xf>
    <xf numFmtId="3" fontId="9" fillId="25" borderId="10" xfId="0" applyNumberFormat="1" applyFont="1" applyFill="1" applyBorder="1" applyAlignment="1" applyProtection="1">
      <alignment horizontal="right"/>
      <protection locked="0"/>
    </xf>
    <xf numFmtId="3" fontId="9" fillId="25" borderId="65" xfId="0" applyNumberFormat="1" applyFont="1" applyFill="1" applyBorder="1" applyAlignment="1" applyProtection="1">
      <alignment horizontal="right"/>
      <protection locked="0"/>
    </xf>
    <xf numFmtId="3" fontId="9" fillId="25" borderId="64" xfId="0" applyNumberFormat="1" applyFont="1" applyFill="1" applyBorder="1" applyAlignment="1" applyProtection="1">
      <alignment horizontal="right"/>
      <protection locked="0"/>
    </xf>
    <xf numFmtId="3" fontId="9" fillId="25" borderId="60" xfId="0" applyNumberFormat="1" applyFont="1" applyFill="1" applyBorder="1" applyAlignment="1" applyProtection="1">
      <alignment horizontal="right"/>
      <protection locked="0"/>
    </xf>
    <xf numFmtId="3" fontId="91" fillId="0" borderId="14" xfId="0" applyNumberFormat="1" applyFont="1" applyFill="1" applyBorder="1" applyAlignment="1" applyProtection="1">
      <alignment horizontal="center"/>
      <protection locked="0"/>
    </xf>
    <xf numFmtId="0" fontId="9" fillId="0" borderId="16" xfId="0" applyNumberFormat="1" applyFont="1" applyBorder="1" applyAlignment="1"/>
    <xf numFmtId="0" fontId="9" fillId="0" borderId="167" xfId="0" applyNumberFormat="1" applyFont="1" applyBorder="1" applyAlignment="1"/>
    <xf numFmtId="0" fontId="9" fillId="36" borderId="16" xfId="0" applyNumberFormat="1" applyFont="1" applyFill="1" applyBorder="1" applyAlignment="1"/>
    <xf numFmtId="3" fontId="30" fillId="0" borderId="40" xfId="40" applyNumberFormat="1" applyFont="1" applyFill="1" applyBorder="1" applyAlignment="1">
      <alignment horizontal="left" vertical="top" wrapText="1"/>
    </xf>
    <xf numFmtId="0" fontId="30" fillId="0" borderId="40" xfId="40" applyFont="1" applyFill="1" applyBorder="1" applyAlignment="1">
      <alignment horizontal="left" vertical="top" wrapText="1"/>
    </xf>
    <xf numFmtId="0" fontId="30" fillId="0" borderId="40" xfId="40" applyNumberFormat="1" applyFont="1" applyFill="1" applyBorder="1" applyAlignment="1" applyProtection="1">
      <alignment horizontal="left" vertical="top" wrapText="1"/>
      <protection locked="0"/>
    </xf>
    <xf numFmtId="3" fontId="30" fillId="0" borderId="40" xfId="58" applyNumberFormat="1" applyFont="1" applyFill="1" applyBorder="1" applyAlignment="1">
      <alignment vertical="center" wrapText="1"/>
    </xf>
    <xf numFmtId="0" fontId="9" fillId="27" borderId="14" xfId="0" applyNumberFormat="1" applyFont="1" applyFill="1" applyBorder="1" applyAlignment="1" applyProtection="1">
      <alignment horizontal="center" vertical="center" wrapText="1"/>
      <protection locked="0"/>
    </xf>
    <xf numFmtId="0" fontId="9" fillId="27" borderId="16" xfId="0" applyNumberFormat="1" applyFont="1" applyFill="1" applyBorder="1" applyAlignment="1" applyProtection="1">
      <alignment horizontal="center" vertical="center" wrapText="1"/>
      <protection locked="0"/>
    </xf>
    <xf numFmtId="0" fontId="11" fillId="27" borderId="16" xfId="0" applyNumberFormat="1" applyFont="1" applyFill="1" applyBorder="1" applyAlignment="1">
      <alignment horizontal="center" vertical="center" wrapText="1"/>
    </xf>
    <xf numFmtId="0" fontId="9" fillId="25" borderId="16" xfId="0" applyNumberFormat="1" applyFont="1" applyFill="1" applyBorder="1" applyAlignment="1" applyProtection="1">
      <alignment horizontal="center" vertical="center" wrapText="1"/>
      <protection locked="0"/>
    </xf>
    <xf numFmtId="0" fontId="9" fillId="44" borderId="14" xfId="0" applyNumberFormat="1" applyFont="1" applyFill="1" applyBorder="1" applyAlignment="1" applyProtection="1">
      <alignment horizontal="center" vertical="center" wrapText="1"/>
      <protection locked="0"/>
    </xf>
    <xf numFmtId="0" fontId="9" fillId="44" borderId="16" xfId="0" applyNumberFormat="1" applyFont="1" applyFill="1" applyBorder="1" applyAlignment="1" applyProtection="1">
      <alignment horizontal="center" vertical="center" wrapText="1"/>
      <protection locked="0"/>
    </xf>
    <xf numFmtId="3" fontId="91" fillId="0" borderId="16" xfId="0" applyNumberFormat="1" applyFont="1" applyFill="1" applyBorder="1" applyAlignment="1" applyProtection="1">
      <alignment horizontal="center" vertical="center" wrapText="1"/>
      <protection locked="0"/>
    </xf>
    <xf numFmtId="0" fontId="30" fillId="0" borderId="16" xfId="0" applyNumberFormat="1" applyFont="1" applyFill="1" applyBorder="1" applyAlignment="1"/>
    <xf numFmtId="3" fontId="9" fillId="0" borderId="110" xfId="0" applyNumberFormat="1" applyFont="1" applyFill="1" applyBorder="1" applyAlignment="1" applyProtection="1">
      <alignment horizontal="right"/>
      <protection locked="0"/>
    </xf>
    <xf numFmtId="0" fontId="9" fillId="27" borderId="16" xfId="0" applyNumberFormat="1" applyFont="1" applyFill="1" applyBorder="1" applyAlignment="1">
      <alignment horizontal="center" vertical="center" wrapText="1"/>
    </xf>
    <xf numFmtId="0" fontId="5" fillId="25" borderId="16" xfId="0" applyNumberFormat="1" applyFont="1" applyFill="1" applyBorder="1" applyAlignment="1" applyProtection="1">
      <alignment horizontal="center" vertical="center" wrapText="1"/>
      <protection locked="0"/>
    </xf>
    <xf numFmtId="0" fontId="5" fillId="44" borderId="16" xfId="0" applyNumberFormat="1" applyFont="1" applyFill="1" applyBorder="1" applyAlignment="1" applyProtection="1">
      <alignment horizontal="center" vertical="center" wrapText="1"/>
      <protection locked="0"/>
    </xf>
    <xf numFmtId="3" fontId="33" fillId="0" borderId="16" xfId="40" applyNumberFormat="1" applyFont="1" applyFill="1" applyBorder="1" applyAlignment="1">
      <alignment horizontal="right"/>
    </xf>
    <xf numFmtId="3" fontId="33" fillId="0" borderId="268" xfId="0" applyNumberFormat="1" applyFont="1" applyFill="1" applyBorder="1" applyAlignment="1">
      <alignment horizontal="right"/>
    </xf>
    <xf numFmtId="3" fontId="10" fillId="25" borderId="0" xfId="0" applyNumberFormat="1" applyFont="1" applyFill="1" applyBorder="1" applyAlignment="1">
      <alignment horizontal="right"/>
    </xf>
    <xf numFmtId="0" fontId="7" fillId="0" borderId="0" xfId="0" applyNumberFormat="1" applyFont="1" applyFill="1" applyAlignment="1">
      <alignment horizontal="right"/>
    </xf>
    <xf numFmtId="3" fontId="4" fillId="24" borderId="0" xfId="0" applyNumberFormat="1" applyFont="1" applyFill="1" applyAlignment="1">
      <alignment horizontal="right"/>
    </xf>
    <xf numFmtId="3" fontId="10" fillId="25" borderId="0" xfId="0" applyNumberFormat="1" applyFont="1" applyFill="1" applyAlignment="1">
      <alignment horizontal="right"/>
    </xf>
    <xf numFmtId="3" fontId="9" fillId="27" borderId="14" xfId="0" applyNumberFormat="1" applyFont="1" applyFill="1" applyBorder="1" applyAlignment="1" applyProtection="1">
      <alignment horizontal="right"/>
      <protection locked="0"/>
    </xf>
    <xf numFmtId="0" fontId="7" fillId="25" borderId="15" xfId="0" applyNumberFormat="1" applyFont="1" applyFill="1" applyBorder="1" applyAlignment="1">
      <alignment horizontal="right"/>
    </xf>
    <xf numFmtId="0" fontId="4" fillId="24" borderId="0" xfId="0" applyNumberFormat="1" applyFont="1" applyFill="1" applyBorder="1" applyAlignment="1">
      <alignment horizontal="right"/>
    </xf>
    <xf numFmtId="3" fontId="4" fillId="0" borderId="0" xfId="0" applyNumberFormat="1" applyFont="1" applyFill="1" applyAlignment="1">
      <alignment horizontal="right"/>
    </xf>
    <xf numFmtId="0" fontId="11" fillId="42" borderId="13" xfId="0" applyNumberFormat="1" applyFont="1" applyFill="1" applyBorder="1" applyAlignment="1">
      <alignment horizontal="right"/>
    </xf>
    <xf numFmtId="3" fontId="91" fillId="0" borderId="40" xfId="0" applyNumberFormat="1" applyFont="1" applyFill="1" applyBorder="1" applyAlignment="1">
      <alignment horizontal="right"/>
    </xf>
    <xf numFmtId="0" fontId="30" fillId="0" borderId="299" xfId="40" applyFont="1" applyFill="1" applyBorder="1" applyAlignment="1">
      <alignment horizontal="center" vertical="center" wrapText="1"/>
    </xf>
    <xf numFmtId="0" fontId="30" fillId="0" borderId="216" xfId="40" applyFont="1" applyFill="1" applyBorder="1" applyAlignment="1">
      <alignment horizontal="center" vertical="center" wrapText="1"/>
    </xf>
    <xf numFmtId="0" fontId="30" fillId="0" borderId="241" xfId="40" applyFont="1" applyFill="1" applyBorder="1" applyAlignment="1">
      <alignment horizontal="center" vertical="center" wrapText="1"/>
    </xf>
    <xf numFmtId="0" fontId="30" fillId="0" borderId="241" xfId="40" applyFont="1" applyFill="1" applyBorder="1" applyAlignment="1">
      <alignment horizontal="center" vertical="center"/>
    </xf>
    <xf numFmtId="0" fontId="30" fillId="0" borderId="299" xfId="40" applyNumberFormat="1" applyFont="1" applyFill="1" applyBorder="1" applyAlignment="1" applyProtection="1">
      <alignment horizontal="center" vertical="center" wrapText="1"/>
      <protection locked="0"/>
    </xf>
    <xf numFmtId="0" fontId="91" fillId="0" borderId="299" xfId="40" applyNumberFormat="1" applyFont="1" applyFill="1" applyBorder="1" applyAlignment="1" applyProtection="1">
      <alignment horizontal="center" vertical="center" wrapText="1"/>
      <protection locked="0"/>
    </xf>
    <xf numFmtId="3" fontId="33" fillId="0" borderId="241" xfId="40" applyNumberFormat="1" applyFont="1" applyFill="1" applyBorder="1" applyAlignment="1">
      <alignment wrapText="1"/>
    </xf>
    <xf numFmtId="3" fontId="30" fillId="0" borderId="299" xfId="40" applyNumberFormat="1" applyFont="1" applyFill="1" applyBorder="1" applyAlignment="1"/>
    <xf numFmtId="3" fontId="30" fillId="0" borderId="216" xfId="40" applyNumberFormat="1" applyFont="1" applyFill="1" applyBorder="1" applyAlignment="1"/>
    <xf numFmtId="3" fontId="30" fillId="0" borderId="241" xfId="40" applyNumberFormat="1" applyFont="1" applyFill="1" applyBorder="1" applyAlignment="1"/>
    <xf numFmtId="3" fontId="33" fillId="0" borderId="241" xfId="40" applyNumberFormat="1" applyFont="1" applyFill="1" applyBorder="1" applyAlignment="1"/>
    <xf numFmtId="0" fontId="86" fillId="0" borderId="241" xfId="40" applyFont="1" applyFill="1" applyBorder="1" applyAlignment="1">
      <alignment horizontal="center" vertical="center" wrapText="1"/>
    </xf>
    <xf numFmtId="0" fontId="91" fillId="0" borderId="40" xfId="40" applyFont="1" applyFill="1" applyBorder="1" applyAlignment="1">
      <alignment horizontal="center" vertical="center"/>
    </xf>
    <xf numFmtId="0" fontId="91" fillId="0" borderId="40" xfId="40" applyFont="1" applyFill="1" applyBorder="1" applyAlignment="1">
      <alignment horizontal="center" vertical="center" wrapText="1"/>
    </xf>
    <xf numFmtId="0" fontId="30" fillId="0" borderId="40" xfId="40" applyFont="1" applyFill="1" applyBorder="1" applyAlignment="1">
      <alignment horizontal="center" vertical="center" wrapText="1"/>
    </xf>
    <xf numFmtId="3" fontId="91" fillId="0" borderId="288" xfId="0" applyNumberFormat="1" applyFont="1" applyFill="1" applyBorder="1" applyAlignment="1" applyProtection="1">
      <protection locked="0"/>
    </xf>
    <xf numFmtId="3" fontId="91" fillId="0" borderId="305" xfId="0" applyNumberFormat="1" applyFont="1" applyFill="1" applyBorder="1" applyAlignment="1" applyProtection="1">
      <protection locked="0"/>
    </xf>
    <xf numFmtId="0" fontId="30" fillId="0" borderId="97" xfId="0" applyNumberFormat="1" applyFont="1" applyFill="1" applyBorder="1" applyAlignment="1">
      <alignment horizontal="left"/>
    </xf>
    <xf numFmtId="0" fontId="4" fillId="0" borderId="313" xfId="0" applyNumberFormat="1" applyFont="1" applyFill="1" applyBorder="1" applyAlignment="1"/>
    <xf numFmtId="3" fontId="98" fillId="0" borderId="271" xfId="0" applyNumberFormat="1" applyFont="1" applyFill="1" applyBorder="1" applyAlignment="1" applyProtection="1">
      <protection locked="0"/>
    </xf>
    <xf numFmtId="0" fontId="91" fillId="0" borderId="0" xfId="42" applyNumberFormat="1" applyFont="1" applyFill="1" applyAlignment="1" applyProtection="1">
      <alignment horizontal="left" indent="2"/>
      <protection locked="0"/>
    </xf>
    <xf numFmtId="0" fontId="91" fillId="0" borderId="0" xfId="40" applyNumberFormat="1" applyFont="1" applyFill="1" applyAlignment="1" applyProtection="1">
      <alignment horizontal="left" indent="1"/>
      <protection locked="0"/>
    </xf>
    <xf numFmtId="3" fontId="30" fillId="0" borderId="241" xfId="40" applyNumberFormat="1" applyFont="1" applyFill="1" applyBorder="1" applyAlignment="1">
      <alignment horizontal="center"/>
    </xf>
    <xf numFmtId="3" fontId="93" fillId="0" borderId="271" xfId="0" applyNumberFormat="1" applyFont="1" applyFill="1" applyBorder="1" applyAlignment="1" applyProtection="1">
      <protection locked="0"/>
    </xf>
    <xf numFmtId="3" fontId="10" fillId="0" borderId="13" xfId="0" applyNumberFormat="1" applyFont="1" applyFill="1" applyBorder="1" applyAlignment="1">
      <alignment horizontal="center"/>
    </xf>
    <xf numFmtId="3" fontId="5" fillId="0" borderId="13" xfId="0" applyNumberFormat="1" applyFont="1" applyFill="1" applyBorder="1" applyAlignment="1"/>
    <xf numFmtId="0" fontId="91" fillId="0" borderId="291" xfId="40" applyNumberFormat="1" applyFont="1" applyFill="1" applyBorder="1" applyAlignment="1"/>
    <xf numFmtId="0" fontId="88" fillId="0" borderId="286" xfId="0" applyNumberFormat="1" applyFont="1" applyFill="1" applyBorder="1" applyAlignment="1"/>
    <xf numFmtId="0" fontId="93" fillId="0" borderId="286" xfId="0" applyNumberFormat="1" applyFont="1" applyFill="1" applyBorder="1" applyAlignment="1"/>
    <xf numFmtId="0" fontId="88" fillId="0" borderId="292" xfId="0" applyNumberFormat="1" applyFont="1" applyFill="1" applyBorder="1" applyAlignment="1"/>
    <xf numFmtId="0" fontId="88" fillId="0" borderId="207" xfId="0" applyNumberFormat="1" applyFont="1" applyFill="1" applyBorder="1" applyAlignment="1"/>
    <xf numFmtId="0" fontId="88" fillId="0" borderId="313" xfId="0" applyNumberFormat="1" applyFont="1" applyFill="1" applyBorder="1" applyAlignment="1"/>
    <xf numFmtId="0" fontId="93" fillId="0" borderId="219" xfId="0" applyNumberFormat="1" applyFont="1" applyFill="1" applyBorder="1" applyAlignment="1"/>
    <xf numFmtId="0" fontId="88" fillId="0" borderId="40" xfId="0" applyFont="1" applyFill="1" applyBorder="1"/>
    <xf numFmtId="0" fontId="91" fillId="0" borderId="0" xfId="0" applyFont="1" applyBorder="1" applyAlignment="1">
      <alignment horizontal="left" vertical="top"/>
    </xf>
    <xf numFmtId="169" fontId="89" fillId="0" borderId="0" xfId="41" applyNumberFormat="1" applyFont="1" applyFill="1" applyBorder="1" applyAlignment="1">
      <alignment wrapText="1"/>
    </xf>
    <xf numFmtId="0" fontId="91" fillId="0" borderId="0" xfId="42" applyNumberFormat="1" applyFont="1" applyFill="1" applyAlignment="1" applyProtection="1">
      <alignment horizontal="left" indent="2"/>
      <protection locked="0"/>
    </xf>
    <xf numFmtId="37" fontId="30" fillId="0" borderId="0" xfId="42" applyNumberFormat="1" applyFont="1" applyFill="1" applyBorder="1" applyAlignment="1" applyProtection="1">
      <protection locked="0"/>
    </xf>
    <xf numFmtId="0" fontId="90" fillId="0" borderId="288" xfId="0" applyNumberFormat="1" applyFont="1" applyFill="1" applyBorder="1" applyAlignment="1">
      <alignment horizontal="center" vertical="center" wrapText="1"/>
    </xf>
    <xf numFmtId="0" fontId="3" fillId="0" borderId="0" xfId="0" applyFont="1" applyFill="1" applyAlignment="1">
      <alignment wrapText="1"/>
    </xf>
    <xf numFmtId="0" fontId="30" fillId="0" borderId="0" xfId="0" applyNumberFormat="1" applyFont="1" applyFill="1" applyAlignment="1" applyProtection="1">
      <alignment horizontal="left"/>
      <protection locked="0"/>
    </xf>
    <xf numFmtId="3" fontId="53" fillId="0" borderId="0" xfId="0" applyNumberFormat="1" applyFont="1" applyFill="1" applyBorder="1" applyAlignment="1" applyProtection="1">
      <alignment horizontal="right"/>
      <protection locked="0"/>
    </xf>
    <xf numFmtId="0" fontId="56" fillId="0" borderId="0" xfId="0" applyNumberFormat="1" applyFont="1" applyFill="1" applyAlignment="1"/>
    <xf numFmtId="0" fontId="55" fillId="0" borderId="0" xfId="0" applyNumberFormat="1" applyFont="1" applyFill="1" applyBorder="1" applyAlignment="1"/>
    <xf numFmtId="0" fontId="55" fillId="0" borderId="0" xfId="0" applyNumberFormat="1" applyFont="1" applyFill="1" applyBorder="1" applyAlignment="1">
      <alignment wrapText="1"/>
    </xf>
    <xf numFmtId="0" fontId="48" fillId="0" borderId="0" xfId="0" applyFont="1" applyFill="1" applyAlignment="1"/>
    <xf numFmtId="0" fontId="48" fillId="0" borderId="0" xfId="0" applyFont="1" applyFill="1" applyBorder="1" applyAlignment="1"/>
    <xf numFmtId="169" fontId="48" fillId="0" borderId="0" xfId="0" applyNumberFormat="1" applyFont="1" applyFill="1" applyBorder="1" applyAlignment="1">
      <alignment wrapText="1"/>
    </xf>
    <xf numFmtId="3" fontId="30" fillId="0" borderId="0" xfId="0" applyNumberFormat="1" applyFont="1" applyFill="1" applyBorder="1" applyAlignment="1">
      <alignment horizontal="left"/>
    </xf>
    <xf numFmtId="0" fontId="3" fillId="0" borderId="0" xfId="0" applyFont="1" applyFill="1" applyBorder="1" applyAlignment="1">
      <alignment wrapText="1"/>
    </xf>
    <xf numFmtId="169" fontId="3" fillId="0" borderId="0" xfId="0" applyNumberFormat="1" applyFont="1" applyFill="1" applyBorder="1" applyAlignment="1">
      <alignment wrapText="1"/>
    </xf>
    <xf numFmtId="0" fontId="3" fillId="55" borderId="0" xfId="0" applyNumberFormat="1" applyFont="1" applyFill="1" applyAlignment="1"/>
    <xf numFmtId="0" fontId="5" fillId="55" borderId="0" xfId="0" applyNumberFormat="1" applyFont="1" applyFill="1" applyAlignment="1"/>
    <xf numFmtId="3" fontId="14" fillId="55" borderId="0" xfId="0" applyNumberFormat="1" applyFont="1" applyFill="1" applyAlignment="1">
      <alignment horizontal="center"/>
    </xf>
    <xf numFmtId="0" fontId="86" fillId="0" borderId="0" xfId="0" applyNumberFormat="1" applyFont="1" applyFill="1" applyAlignment="1"/>
    <xf numFmtId="0" fontId="48" fillId="55" borderId="0" xfId="0" applyNumberFormat="1" applyFont="1" applyFill="1" applyAlignment="1"/>
    <xf numFmtId="0" fontId="48" fillId="0" borderId="0" xfId="0" applyFont="1" applyFill="1" applyAlignment="1">
      <alignment wrapText="1"/>
    </xf>
    <xf numFmtId="0" fontId="48" fillId="0" borderId="0" xfId="0" applyFont="1" applyFill="1" applyBorder="1" applyAlignment="1">
      <alignment wrapText="1"/>
    </xf>
    <xf numFmtId="3" fontId="30" fillId="45" borderId="40" xfId="0" applyNumberFormat="1" applyFont="1" applyFill="1" applyBorder="1" applyAlignment="1" applyProtection="1">
      <alignment horizontal="right"/>
      <protection locked="0"/>
    </xf>
    <xf numFmtId="3" fontId="30" fillId="0" borderId="40" xfId="0" applyNumberFormat="1" applyFont="1" applyBorder="1" applyAlignment="1">
      <alignment horizontal="right" wrapText="1"/>
    </xf>
    <xf numFmtId="3" fontId="30" fillId="0" borderId="13" xfId="0" applyNumberFormat="1" applyFont="1" applyBorder="1" applyAlignment="1" applyProtection="1">
      <alignment horizontal="right"/>
      <protection locked="0"/>
    </xf>
    <xf numFmtId="3" fontId="91" fillId="46" borderId="241" xfId="0" applyNumberFormat="1" applyFont="1" applyFill="1" applyBorder="1" applyAlignment="1" applyProtection="1">
      <alignment horizontal="right"/>
      <protection locked="0"/>
    </xf>
    <xf numFmtId="3" fontId="30" fillId="46" borderId="241" xfId="0" applyNumberFormat="1" applyFont="1" applyFill="1" applyBorder="1" applyAlignment="1" applyProtection="1">
      <alignment horizontal="right"/>
      <protection locked="0"/>
    </xf>
    <xf numFmtId="3" fontId="30" fillId="0" borderId="241" xfId="0" applyNumberFormat="1" applyFont="1" applyBorder="1" applyAlignment="1" applyProtection="1">
      <alignment horizontal="right"/>
      <protection locked="0"/>
    </xf>
    <xf numFmtId="3" fontId="30" fillId="0" borderId="298" xfId="0" applyNumberFormat="1" applyFont="1" applyBorder="1" applyAlignment="1" applyProtection="1">
      <alignment horizontal="right"/>
      <protection locked="0"/>
    </xf>
    <xf numFmtId="0" fontId="31" fillId="55" borderId="0" xfId="0" applyNumberFormat="1" applyFont="1" applyFill="1" applyAlignment="1"/>
    <xf numFmtId="0" fontId="88" fillId="55" borderId="0" xfId="0" applyNumberFormat="1" applyFont="1" applyFill="1" applyAlignment="1"/>
    <xf numFmtId="3" fontId="30" fillId="41" borderId="0" xfId="0" applyNumberFormat="1" applyFont="1" applyFill="1" applyBorder="1" applyAlignment="1" applyProtection="1">
      <alignment horizontal="right"/>
      <protection locked="0"/>
    </xf>
    <xf numFmtId="0" fontId="33" fillId="0" borderId="0" xfId="40" applyNumberFormat="1" applyFont="1" applyFill="1" applyAlignment="1"/>
    <xf numFmtId="169" fontId="54" fillId="0" borderId="0" xfId="0" applyNumberFormat="1" applyFont="1" applyFill="1" applyAlignment="1" applyProtection="1">
      <alignment horizontal="left"/>
      <protection locked="0"/>
    </xf>
    <xf numFmtId="0" fontId="33" fillId="0" borderId="0" xfId="40" applyNumberFormat="1" applyFont="1" applyFill="1" applyAlignment="1">
      <alignment horizontal="center"/>
    </xf>
    <xf numFmtId="0" fontId="155" fillId="0" borderId="0" xfId="40" applyNumberFormat="1" applyFont="1" applyFill="1" applyAlignment="1"/>
    <xf numFmtId="0" fontId="30" fillId="0" borderId="0" xfId="42" applyNumberFormat="1" applyFont="1" applyFill="1" applyAlignment="1">
      <alignment wrapText="1"/>
    </xf>
    <xf numFmtId="0" fontId="33" fillId="0" borderId="0" xfId="42" applyFont="1" applyFill="1" applyAlignment="1">
      <alignment vertical="center"/>
    </xf>
    <xf numFmtId="0" fontId="33" fillId="0" borderId="0" xfId="42" applyFont="1" applyFill="1" applyAlignment="1" applyProtection="1">
      <alignment horizontal="left"/>
      <protection locked="0"/>
    </xf>
    <xf numFmtId="0" fontId="30" fillId="0" borderId="0" xfId="42" applyFont="1" applyFill="1" applyAlignment="1">
      <alignment vertical="center"/>
    </xf>
    <xf numFmtId="0" fontId="30" fillId="0" borderId="0" xfId="42" applyFont="1" applyFill="1" applyAlignment="1" applyProtection="1">
      <alignment horizontal="left"/>
      <protection locked="0"/>
    </xf>
    <xf numFmtId="37" fontId="33" fillId="0" borderId="241" xfId="42" applyNumberFormat="1" applyFont="1" applyFill="1" applyBorder="1" applyAlignment="1">
      <alignment horizontal="center" vertical="center" wrapText="1"/>
    </xf>
    <xf numFmtId="37" fontId="33" fillId="0" borderId="298" xfId="42" applyNumberFormat="1" applyFont="1" applyFill="1" applyBorder="1" applyAlignment="1">
      <alignment horizontal="center" vertical="center" wrapText="1"/>
    </xf>
    <xf numFmtId="0" fontId="18" fillId="0" borderId="0" xfId="0" applyNumberFormat="1" applyFont="1" applyFill="1" applyAlignment="1" applyProtection="1">
      <protection locked="0"/>
    </xf>
    <xf numFmtId="0" fontId="33" fillId="0" borderId="288" xfId="0" applyNumberFormat="1" applyFont="1" applyFill="1" applyBorder="1" applyAlignment="1">
      <alignment horizontal="center" vertical="center" wrapText="1"/>
    </xf>
    <xf numFmtId="0" fontId="90" fillId="0" borderId="207" xfId="0" applyNumberFormat="1" applyFont="1" applyFill="1" applyBorder="1" applyAlignment="1">
      <alignment horizontal="center" vertical="center" wrapText="1"/>
    </xf>
    <xf numFmtId="9" fontId="91" fillId="0" borderId="207" xfId="0" quotePrefix="1" applyNumberFormat="1" applyFont="1" applyFill="1" applyBorder="1" applyAlignment="1">
      <alignment horizontal="center" vertical="top"/>
    </xf>
    <xf numFmtId="3" fontId="30" fillId="0" borderId="207" xfId="0" applyNumberFormat="1" applyFont="1" applyFill="1" applyBorder="1" applyAlignment="1" applyProtection="1">
      <alignment horizontal="right"/>
      <protection locked="0"/>
    </xf>
    <xf numFmtId="0" fontId="30" fillId="0" borderId="0" xfId="40" quotePrefix="1" applyNumberFormat="1" applyFont="1" applyFill="1" applyAlignment="1" applyProtection="1">
      <alignment horizontal="left" indent="7"/>
      <protection locked="0"/>
    </xf>
    <xf numFmtId="0" fontId="30" fillId="0" borderId="0" xfId="40" applyNumberFormat="1" applyFont="1" applyFill="1" applyAlignment="1" applyProtection="1">
      <alignment horizontal="left" indent="2"/>
      <protection locked="0"/>
    </xf>
    <xf numFmtId="3" fontId="33" fillId="41" borderId="40" xfId="0" applyNumberFormat="1" applyFont="1" applyFill="1" applyBorder="1" applyAlignment="1" applyProtection="1">
      <alignment horizontal="right"/>
      <protection locked="0"/>
    </xf>
    <xf numFmtId="0" fontId="34" fillId="0" borderId="241" xfId="0" applyFont="1" applyFill="1" applyBorder="1" applyAlignment="1">
      <alignment horizontal="center"/>
    </xf>
    <xf numFmtId="0" fontId="0" fillId="0" borderId="241" xfId="0" applyFill="1" applyBorder="1"/>
    <xf numFmtId="3" fontId="31" fillId="0" borderId="271" xfId="0" applyNumberFormat="1" applyFont="1" applyFill="1" applyBorder="1" applyAlignment="1"/>
    <xf numFmtId="0" fontId="9" fillId="0" borderId="0" xfId="0" applyNumberFormat="1" applyFont="1" applyFill="1" applyAlignment="1">
      <alignment horizontal="center" vertical="center"/>
    </xf>
    <xf numFmtId="0" fontId="9" fillId="0" borderId="0" xfId="0" applyNumberFormat="1" applyFont="1" applyFill="1" applyAlignment="1">
      <alignment horizontal="centerContinuous"/>
    </xf>
    <xf numFmtId="0" fontId="7" fillId="0" borderId="0" xfId="0" applyNumberFormat="1" applyFont="1" applyFill="1" applyAlignment="1">
      <alignment horizontal="centerContinuous"/>
    </xf>
    <xf numFmtId="0" fontId="9" fillId="0" borderId="0" xfId="0" applyNumberFormat="1" applyFont="1" applyFill="1" applyAlignment="1" applyProtection="1">
      <alignment horizontal="center"/>
      <protection locked="0"/>
    </xf>
    <xf numFmtId="0" fontId="9" fillId="0" borderId="0" xfId="0" applyNumberFormat="1" applyFont="1" applyFill="1" applyAlignment="1" applyProtection="1">
      <alignment horizontal="centerContinuous" vertical="center"/>
      <protection locked="0"/>
    </xf>
    <xf numFmtId="0" fontId="9" fillId="0" borderId="15" xfId="0" applyNumberFormat="1" applyFont="1" applyFill="1" applyBorder="1" applyAlignment="1">
      <alignment horizontal="center" vertical="center"/>
    </xf>
    <xf numFmtId="0" fontId="9" fillId="0" borderId="15" xfId="0" applyNumberFormat="1" applyFont="1" applyFill="1" applyBorder="1" applyAlignment="1"/>
    <xf numFmtId="3" fontId="9" fillId="0" borderId="15" xfId="0" applyNumberFormat="1" applyFont="1" applyFill="1" applyBorder="1" applyAlignment="1">
      <alignment horizontal="center" vertical="center"/>
    </xf>
    <xf numFmtId="3" fontId="9" fillId="0" borderId="0" xfId="0" applyNumberFormat="1" applyFont="1" applyFill="1" applyAlignment="1">
      <alignment horizontal="center" vertical="center"/>
    </xf>
    <xf numFmtId="0" fontId="9" fillId="0" borderId="0" xfId="0" applyNumberFormat="1" applyFont="1" applyFill="1" applyAlignment="1" applyProtection="1">
      <protection locked="0"/>
    </xf>
    <xf numFmtId="0" fontId="9" fillId="0" borderId="10" xfId="0" applyNumberFormat="1" applyFont="1" applyFill="1" applyBorder="1" applyAlignment="1"/>
    <xf numFmtId="3" fontId="11" fillId="0" borderId="268" xfId="0" applyNumberFormat="1" applyFont="1" applyFill="1" applyBorder="1" applyAlignment="1" applyProtection="1">
      <alignment horizontal="center" vertical="center"/>
      <protection locked="0"/>
    </xf>
    <xf numFmtId="0" fontId="9" fillId="0" borderId="100" xfId="0" applyNumberFormat="1" applyFont="1" applyFill="1" applyBorder="1" applyAlignment="1"/>
    <xf numFmtId="3" fontId="9" fillId="0" borderId="14" xfId="0" applyNumberFormat="1" applyFont="1" applyFill="1" applyBorder="1" applyAlignment="1"/>
    <xf numFmtId="0" fontId="9" fillId="0" borderId="14" xfId="0" applyNumberFormat="1" applyFont="1" applyFill="1" applyBorder="1" applyAlignment="1">
      <alignment horizontal="center"/>
    </xf>
    <xf numFmtId="3" fontId="11" fillId="0" borderId="21" xfId="0" applyNumberFormat="1" applyFont="1" applyFill="1" applyBorder="1" applyAlignment="1"/>
    <xf numFmtId="3" fontId="9" fillId="0" borderId="21" xfId="0" applyNumberFormat="1" applyFont="1" applyFill="1" applyBorder="1" applyAlignment="1"/>
    <xf numFmtId="0" fontId="11" fillId="0" borderId="0" xfId="0" applyNumberFormat="1" applyFont="1" applyFill="1" applyAlignment="1" applyProtection="1">
      <protection locked="0"/>
    </xf>
    <xf numFmtId="3" fontId="9" fillId="0" borderId="21" xfId="0" applyNumberFormat="1" applyFont="1" applyFill="1" applyBorder="1" applyAlignment="1" applyProtection="1">
      <protection locked="0"/>
    </xf>
    <xf numFmtId="3" fontId="9" fillId="0" borderId="14" xfId="0" applyNumberFormat="1" applyFont="1" applyFill="1" applyBorder="1" applyAlignment="1">
      <alignment horizontal="center"/>
    </xf>
    <xf numFmtId="3" fontId="9" fillId="0" borderId="0" xfId="0" applyNumberFormat="1" applyFont="1" applyFill="1" applyAlignment="1" applyProtection="1">
      <protection locked="0"/>
    </xf>
    <xf numFmtId="3" fontId="9" fillId="0" borderId="22" xfId="0" applyNumberFormat="1" applyFont="1" applyFill="1" applyBorder="1" applyAlignment="1"/>
    <xf numFmtId="0" fontId="6" fillId="0" borderId="0" xfId="0" applyNumberFormat="1" applyFont="1" applyFill="1" applyAlignment="1"/>
    <xf numFmtId="3" fontId="91" fillId="0" borderId="15" xfId="0" applyNumberFormat="1" applyFont="1" applyFill="1" applyBorder="1" applyAlignment="1" applyProtection="1">
      <alignment horizontal="right"/>
      <protection locked="0"/>
    </xf>
    <xf numFmtId="3" fontId="91" fillId="0" borderId="13" xfId="0" applyNumberFormat="1" applyFont="1" applyFill="1" applyBorder="1" applyAlignment="1">
      <alignment horizontal="right"/>
    </xf>
    <xf numFmtId="3" fontId="91" fillId="0" borderId="140" xfId="0" applyNumberFormat="1" applyFont="1" applyFill="1" applyBorder="1" applyAlignment="1">
      <alignment horizontal="right"/>
    </xf>
    <xf numFmtId="0" fontId="24" fillId="0" borderId="249" xfId="0" applyFont="1" applyBorder="1" applyAlignment="1">
      <alignment horizontal="center" wrapText="1"/>
    </xf>
    <xf numFmtId="3" fontId="91" fillId="0" borderId="241" xfId="40" applyNumberFormat="1" applyFont="1" applyFill="1" applyBorder="1" applyAlignment="1">
      <alignment horizontal="center"/>
    </xf>
    <xf numFmtId="0" fontId="9" fillId="0" borderId="72" xfId="0" applyNumberFormat="1" applyFont="1" applyFill="1" applyBorder="1" applyAlignment="1"/>
    <xf numFmtId="0" fontId="5" fillId="25" borderId="16" xfId="0" applyNumberFormat="1" applyFont="1" applyFill="1" applyBorder="1" applyAlignment="1" applyProtection="1">
      <protection locked="0"/>
    </xf>
    <xf numFmtId="3" fontId="33" fillId="46" borderId="27" xfId="0" applyNumberFormat="1" applyFont="1" applyFill="1" applyBorder="1" applyAlignment="1" applyProtection="1">
      <alignment horizontal="right"/>
      <protection locked="0"/>
    </xf>
    <xf numFmtId="3" fontId="30" fillId="0" borderId="40" xfId="0" applyNumberFormat="1" applyFont="1" applyBorder="1" applyAlignment="1">
      <alignment horizontal="center" vertical="center" wrapText="1"/>
    </xf>
    <xf numFmtId="3" fontId="30" fillId="0" borderId="40" xfId="0" applyNumberFormat="1" applyFont="1" applyBorder="1" applyAlignment="1">
      <alignment horizontal="right"/>
    </xf>
    <xf numFmtId="3" fontId="30" fillId="0" borderId="140" xfId="0" applyNumberFormat="1" applyFont="1" applyBorder="1" applyAlignment="1" applyProtection="1">
      <alignment horizontal="right"/>
      <protection locked="0"/>
    </xf>
    <xf numFmtId="3" fontId="30" fillId="46" borderId="97" xfId="0" applyNumberFormat="1" applyFont="1" applyFill="1" applyBorder="1" applyAlignment="1">
      <alignment wrapText="1"/>
    </xf>
    <xf numFmtId="3" fontId="91" fillId="0" borderId="40" xfId="0" applyNumberFormat="1" applyFont="1" applyBorder="1" applyAlignment="1">
      <alignment horizontal="right" vertical="center" wrapText="1"/>
    </xf>
    <xf numFmtId="3" fontId="30" fillId="0" borderId="314" xfId="0" applyNumberFormat="1" applyFont="1" applyBorder="1" applyAlignment="1" applyProtection="1">
      <alignment horizontal="right"/>
      <protection locked="0"/>
    </xf>
    <xf numFmtId="3" fontId="30" fillId="46" borderId="298" xfId="0" applyNumberFormat="1" applyFont="1" applyFill="1" applyBorder="1" applyAlignment="1">
      <alignment wrapText="1"/>
    </xf>
    <xf numFmtId="3" fontId="91" fillId="0" borderId="97" xfId="0" applyNumberFormat="1" applyFont="1" applyBorder="1" applyAlignment="1">
      <alignment horizontal="right"/>
    </xf>
    <xf numFmtId="3" fontId="30" fillId="0" borderId="13" xfId="0" applyNumberFormat="1" applyFont="1" applyBorder="1" applyAlignment="1" applyProtection="1">
      <alignment horizontal="center"/>
      <protection locked="0"/>
    </xf>
    <xf numFmtId="3" fontId="91" fillId="0" borderId="97" xfId="0" applyNumberFormat="1" applyFont="1" applyBorder="1" applyAlignment="1">
      <alignment vertical="center" wrapText="1"/>
    </xf>
    <xf numFmtId="3" fontId="30" fillId="0" borderId="139" xfId="0" applyNumberFormat="1" applyFont="1" applyBorder="1" applyAlignment="1" applyProtection="1">
      <alignment horizontal="right"/>
      <protection locked="0"/>
    </xf>
    <xf numFmtId="3" fontId="30" fillId="0" borderId="76" xfId="0" applyNumberFormat="1" applyFont="1" applyBorder="1" applyAlignment="1" applyProtection="1">
      <alignment horizontal="right"/>
      <protection locked="0"/>
    </xf>
    <xf numFmtId="3" fontId="33" fillId="46" borderId="97" xfId="0" applyNumberFormat="1" applyFont="1" applyFill="1" applyBorder="1" applyAlignment="1">
      <alignment wrapText="1"/>
    </xf>
    <xf numFmtId="3" fontId="30" fillId="0" borderId="40" xfId="0" applyNumberFormat="1" applyFont="1" applyBorder="1" applyAlignment="1" applyProtection="1">
      <alignment horizontal="center"/>
      <protection locked="0"/>
    </xf>
    <xf numFmtId="3" fontId="90" fillId="0" borderId="97" xfId="0" applyNumberFormat="1" applyFont="1" applyBorder="1" applyAlignment="1">
      <alignment vertical="center" wrapText="1"/>
    </xf>
    <xf numFmtId="3" fontId="33" fillId="0" borderId="40" xfId="0" applyNumberFormat="1" applyFont="1" applyBorder="1" applyAlignment="1" applyProtection="1">
      <alignment horizontal="right"/>
      <protection locked="0"/>
    </xf>
    <xf numFmtId="3" fontId="11" fillId="0" borderId="0" xfId="0" applyNumberFormat="1" applyFont="1" applyFill="1" applyAlignment="1">
      <alignment horizontal="right"/>
    </xf>
    <xf numFmtId="3" fontId="4" fillId="0" borderId="0" xfId="0" applyNumberFormat="1" applyFont="1" applyAlignment="1"/>
    <xf numFmtId="3" fontId="4" fillId="0" borderId="273" xfId="0" applyNumberFormat="1" applyFont="1" applyFill="1" applyBorder="1" applyAlignment="1"/>
    <xf numFmtId="3" fontId="4" fillId="0" borderId="0" xfId="0" applyNumberFormat="1" applyFont="1" applyFill="1" applyBorder="1" applyAlignment="1"/>
    <xf numFmtId="3" fontId="9" fillId="0" borderId="0" xfId="0" applyNumberFormat="1" applyFont="1" applyFill="1" applyBorder="1" applyAlignment="1">
      <alignment horizontal="right"/>
    </xf>
    <xf numFmtId="3" fontId="92" fillId="0" borderId="0" xfId="0" applyNumberFormat="1" applyFont="1" applyFill="1" applyAlignment="1"/>
    <xf numFmtId="3" fontId="10" fillId="0" borderId="10" xfId="0" applyNumberFormat="1" applyFont="1" applyFill="1" applyBorder="1" applyAlignment="1"/>
    <xf numFmtId="3" fontId="11" fillId="0" borderId="273" xfId="0" applyNumberFormat="1" applyFont="1" applyFill="1" applyBorder="1" applyAlignment="1">
      <alignment horizontal="right"/>
    </xf>
    <xf numFmtId="3" fontId="4" fillId="0" borderId="0" xfId="0" applyNumberFormat="1" applyFont="1" applyFill="1" applyAlignment="1"/>
    <xf numFmtId="3" fontId="9" fillId="0" borderId="0" xfId="0" applyNumberFormat="1" applyFont="1" applyFill="1" applyAlignment="1">
      <alignment horizontal="right"/>
    </xf>
    <xf numFmtId="3" fontId="10" fillId="25" borderId="0" xfId="0" applyNumberFormat="1" applyFont="1" applyFill="1" applyAlignment="1">
      <alignment horizontal="center"/>
    </xf>
    <xf numFmtId="3" fontId="4" fillId="25" borderId="0" xfId="0" applyNumberFormat="1" applyFont="1" applyFill="1" applyAlignment="1"/>
    <xf numFmtId="3" fontId="3" fillId="0" borderId="0" xfId="0" applyNumberFormat="1" applyFont="1" applyAlignment="1"/>
    <xf numFmtId="3" fontId="3" fillId="0" borderId="0" xfId="0" applyNumberFormat="1" applyFont="1" applyFill="1" applyAlignment="1"/>
    <xf numFmtId="3" fontId="11" fillId="25" borderId="0" xfId="0" applyNumberFormat="1" applyFont="1" applyFill="1" applyAlignment="1">
      <alignment horizontal="right"/>
    </xf>
    <xf numFmtId="3" fontId="10" fillId="25" borderId="0" xfId="0" applyNumberFormat="1" applyFont="1" applyFill="1" applyAlignment="1"/>
    <xf numFmtId="3" fontId="11" fillId="44" borderId="13" xfId="0" applyNumberFormat="1" applyFont="1" applyFill="1" applyBorder="1" applyAlignment="1">
      <alignment horizontal="right"/>
    </xf>
    <xf numFmtId="3" fontId="9" fillId="44" borderId="14" xfId="0" applyNumberFormat="1" applyFont="1" applyFill="1" applyBorder="1" applyAlignment="1" applyProtection="1">
      <alignment horizontal="right"/>
      <protection locked="0"/>
    </xf>
    <xf numFmtId="3" fontId="9" fillId="44" borderId="16" xfId="0" applyNumberFormat="1" applyFont="1" applyFill="1" applyBorder="1" applyAlignment="1" applyProtection="1">
      <alignment horizontal="right"/>
      <protection locked="0"/>
    </xf>
    <xf numFmtId="3" fontId="9" fillId="27" borderId="16" xfId="0" applyNumberFormat="1" applyFont="1" applyFill="1" applyBorder="1" applyAlignment="1" applyProtection="1">
      <alignment horizontal="right"/>
      <protection locked="0"/>
    </xf>
    <xf numFmtId="3" fontId="10" fillId="44" borderId="16" xfId="0" applyNumberFormat="1" applyFont="1" applyFill="1" applyBorder="1" applyAlignment="1" applyProtection="1">
      <alignment horizontal="right"/>
      <protection locked="0"/>
    </xf>
    <xf numFmtId="3" fontId="10" fillId="25" borderId="15" xfId="0" applyNumberFormat="1" applyFont="1" applyFill="1" applyBorder="1" applyAlignment="1">
      <alignment horizontal="right"/>
    </xf>
    <xf numFmtId="3" fontId="89" fillId="0" borderId="0" xfId="0" applyNumberFormat="1" applyFont="1" applyFill="1" applyAlignment="1">
      <alignment horizontal="right"/>
    </xf>
    <xf numFmtId="3" fontId="7" fillId="0" borderId="0" xfId="0" applyNumberFormat="1" applyFont="1" applyFill="1" applyAlignment="1">
      <alignment horizontal="right"/>
    </xf>
    <xf numFmtId="3" fontId="10" fillId="0" borderId="0" xfId="0" applyNumberFormat="1" applyFont="1" applyFill="1" applyAlignment="1">
      <alignment horizontal="right"/>
    </xf>
    <xf numFmtId="3" fontId="11" fillId="41" borderId="13" xfId="0" applyNumberFormat="1" applyFont="1" applyFill="1" applyBorder="1" applyAlignment="1">
      <alignment horizontal="right"/>
    </xf>
    <xf numFmtId="3" fontId="11" fillId="27" borderId="13" xfId="0" applyNumberFormat="1" applyFont="1" applyFill="1" applyBorder="1" applyAlignment="1">
      <alignment horizontal="right"/>
    </xf>
    <xf numFmtId="3" fontId="11" fillId="27" borderId="16" xfId="0" applyNumberFormat="1" applyFont="1" applyFill="1" applyBorder="1" applyAlignment="1">
      <alignment horizontal="right"/>
    </xf>
    <xf numFmtId="3" fontId="11" fillId="42" borderId="13" xfId="0" applyNumberFormat="1" applyFont="1" applyFill="1" applyBorder="1" applyAlignment="1">
      <alignment horizontal="right"/>
    </xf>
    <xf numFmtId="3" fontId="11" fillId="27" borderId="27" xfId="0" applyNumberFormat="1" applyFont="1" applyFill="1" applyBorder="1" applyAlignment="1">
      <alignment horizontal="right"/>
    </xf>
    <xf numFmtId="3" fontId="9" fillId="24" borderId="16" xfId="0" applyNumberFormat="1" applyFont="1" applyFill="1" applyBorder="1" applyAlignment="1" applyProtection="1">
      <alignment horizontal="right"/>
      <protection locked="0"/>
    </xf>
    <xf numFmtId="0" fontId="11" fillId="25" borderId="16" xfId="0" applyNumberFormat="1" applyFont="1" applyFill="1" applyBorder="1" applyAlignment="1" applyProtection="1">
      <alignment horizontal="center" vertical="center" wrapText="1"/>
      <protection locked="0"/>
    </xf>
    <xf numFmtId="0" fontId="91" fillId="0" borderId="14" xfId="0" applyNumberFormat="1" applyFont="1" applyFill="1" applyBorder="1" applyAlignment="1">
      <alignment horizontal="left"/>
    </xf>
    <xf numFmtId="0" fontId="91" fillId="0" borderId="176" xfId="0" applyNumberFormat="1" applyFont="1" applyFill="1" applyBorder="1" applyAlignment="1">
      <alignment horizontal="left"/>
    </xf>
    <xf numFmtId="0" fontId="9" fillId="0" borderId="14" xfId="0" applyNumberFormat="1" applyFont="1" applyFill="1" applyBorder="1" applyAlignment="1">
      <alignment horizontal="left"/>
    </xf>
    <xf numFmtId="0" fontId="9" fillId="0" borderId="176" xfId="0" applyNumberFormat="1" applyFont="1" applyFill="1" applyBorder="1" applyAlignment="1">
      <alignment horizontal="left"/>
    </xf>
    <xf numFmtId="0" fontId="9" fillId="0" borderId="16" xfId="0" applyNumberFormat="1" applyFont="1" applyFill="1" applyBorder="1" applyAlignment="1">
      <alignment horizontal="left"/>
    </xf>
    <xf numFmtId="0" fontId="91" fillId="0" borderId="16" xfId="0" applyNumberFormat="1" applyFont="1" applyFill="1" applyBorder="1" applyAlignment="1">
      <alignment horizontal="left"/>
    </xf>
    <xf numFmtId="3" fontId="38" fillId="0" borderId="0" xfId="0" applyNumberFormat="1" applyFont="1" applyFill="1" applyAlignment="1">
      <alignment horizontal="centerContinuous"/>
    </xf>
    <xf numFmtId="3" fontId="38" fillId="0" borderId="15" xfId="0" applyNumberFormat="1" applyFont="1" applyFill="1" applyBorder="1" applyAlignment="1"/>
    <xf numFmtId="3" fontId="36" fillId="0" borderId="0" xfId="0" applyNumberFormat="1" applyFont="1" applyFill="1" applyAlignment="1"/>
    <xf numFmtId="3" fontId="38" fillId="0" borderId="0" xfId="0" applyNumberFormat="1" applyFont="1" applyFill="1" applyBorder="1" applyAlignment="1"/>
    <xf numFmtId="3" fontId="37" fillId="0" borderId="15" xfId="0" applyNumberFormat="1" applyFont="1" applyFill="1" applyBorder="1" applyAlignment="1"/>
    <xf numFmtId="3" fontId="92" fillId="0" borderId="69" xfId="0" applyNumberFormat="1" applyFont="1" applyFill="1" applyBorder="1" applyAlignment="1"/>
    <xf numFmtId="3" fontId="88" fillId="0" borderId="0" xfId="0" applyNumberFormat="1" applyFont="1" applyFill="1" applyBorder="1" applyAlignment="1"/>
    <xf numFmtId="3" fontId="92" fillId="0" borderId="219" xfId="0" applyNumberFormat="1" applyFont="1" applyFill="1" applyBorder="1" applyAlignment="1"/>
    <xf numFmtId="3" fontId="88" fillId="0" borderId="0" xfId="0" applyNumberFormat="1" applyFont="1" applyFill="1" applyAlignment="1"/>
    <xf numFmtId="3" fontId="36" fillId="0" borderId="0" xfId="0" applyNumberFormat="1" applyFont="1" applyAlignment="1"/>
    <xf numFmtId="3" fontId="10" fillId="0" borderId="0" xfId="0" applyNumberFormat="1" applyFont="1" applyFill="1" applyAlignment="1">
      <alignment horizontal="centerContinuous"/>
    </xf>
    <xf numFmtId="3" fontId="9" fillId="0" borderId="0" xfId="0" applyNumberFormat="1" applyFont="1" applyFill="1" applyAlignment="1">
      <alignment horizontal="center"/>
    </xf>
    <xf numFmtId="3" fontId="10" fillId="0" borderId="13" xfId="0" applyNumberFormat="1" applyFont="1" applyFill="1" applyBorder="1" applyAlignment="1"/>
    <xf numFmtId="3" fontId="3" fillId="0" borderId="0" xfId="0" applyNumberFormat="1" applyFont="1" applyBorder="1" applyAlignment="1"/>
    <xf numFmtId="3" fontId="4" fillId="0" borderId="12" xfId="0" applyNumberFormat="1" applyFont="1" applyFill="1" applyBorder="1" applyAlignment="1"/>
    <xf numFmtId="3" fontId="33" fillId="0" borderId="0" xfId="0" applyNumberFormat="1" applyFont="1" applyFill="1" applyAlignment="1">
      <alignment wrapText="1"/>
    </xf>
    <xf numFmtId="3" fontId="15" fillId="25" borderId="0" xfId="0" applyNumberFormat="1" applyFont="1" applyFill="1" applyAlignment="1">
      <alignment horizontal="center"/>
    </xf>
    <xf numFmtId="3" fontId="5" fillId="25" borderId="0" xfId="0" applyNumberFormat="1" applyFont="1" applyFill="1" applyAlignment="1">
      <alignment horizontal="center"/>
    </xf>
    <xf numFmtId="3" fontId="0" fillId="0" borderId="0" xfId="0" applyNumberFormat="1"/>
    <xf numFmtId="3" fontId="5" fillId="0" borderId="0" xfId="0" applyNumberFormat="1" applyFont="1" applyFill="1" applyAlignment="1">
      <alignment horizontal="center"/>
    </xf>
    <xf numFmtId="3" fontId="91" fillId="1" borderId="271" xfId="48" applyNumberFormat="1" applyFont="1" applyFill="1" applyBorder="1" applyAlignment="1">
      <alignment vertical="top"/>
    </xf>
    <xf numFmtId="3" fontId="30" fillId="0" borderId="40" xfId="30" applyNumberFormat="1" applyFont="1" applyFill="1" applyBorder="1" applyAlignment="1" applyProtection="1">
      <alignment horizontal="center"/>
    </xf>
    <xf numFmtId="3" fontId="30" fillId="0" borderId="97" xfId="30" applyNumberFormat="1" applyFont="1" applyFill="1" applyBorder="1" applyAlignment="1"/>
    <xf numFmtId="3" fontId="30" fillId="0" borderId="66" xfId="30" applyNumberFormat="1" applyFont="1" applyFill="1" applyBorder="1" applyAlignment="1"/>
    <xf numFmtId="3" fontId="30" fillId="0" borderId="117" xfId="30" applyNumberFormat="1" applyFont="1" applyFill="1" applyBorder="1" applyAlignment="1"/>
    <xf numFmtId="3" fontId="30" fillId="0" borderId="40" xfId="30" applyNumberFormat="1" applyFont="1" applyFill="1" applyBorder="1" applyAlignment="1" applyProtection="1">
      <alignment horizontal="center"/>
      <protection locked="0"/>
    </xf>
    <xf numFmtId="3" fontId="30" fillId="0" borderId="40" xfId="30" applyNumberFormat="1" applyFont="1" applyFill="1" applyBorder="1" applyAlignment="1" applyProtection="1">
      <protection locked="0"/>
    </xf>
    <xf numFmtId="3" fontId="30" fillId="36" borderId="40" xfId="30" applyNumberFormat="1" applyFont="1" applyFill="1" applyBorder="1" applyAlignment="1" applyProtection="1">
      <alignment horizontal="center"/>
    </xf>
    <xf numFmtId="3" fontId="30" fillId="36" borderId="66" xfId="30" applyNumberFormat="1" applyFont="1" applyFill="1" applyBorder="1" applyAlignment="1"/>
    <xf numFmtId="3" fontId="30" fillId="36" borderId="117" xfId="30" applyNumberFormat="1" applyFont="1" applyFill="1" applyBorder="1" applyAlignment="1"/>
    <xf numFmtId="3" fontId="30" fillId="0" borderId="40" xfId="30" applyNumberFormat="1" applyFont="1" applyFill="1" applyBorder="1" applyAlignment="1" applyProtection="1">
      <alignment horizontal="right"/>
      <protection locked="0"/>
    </xf>
    <xf numFmtId="3" fontId="30" fillId="0" borderId="40" xfId="30" applyNumberFormat="1" applyFont="1" applyFill="1" applyBorder="1" applyAlignment="1" applyProtection="1">
      <alignment wrapText="1"/>
      <protection locked="0"/>
    </xf>
    <xf numFmtId="3" fontId="30" fillId="0" borderId="40" xfId="30" applyNumberFormat="1" applyFont="1" applyFill="1" applyBorder="1" applyAlignment="1" applyProtection="1">
      <alignment horizontal="right"/>
    </xf>
    <xf numFmtId="3" fontId="30" fillId="0" borderId="26" xfId="30" applyNumberFormat="1" applyFont="1" applyFill="1" applyBorder="1" applyAlignment="1" applyProtection="1">
      <protection locked="0"/>
    </xf>
    <xf numFmtId="3" fontId="30" fillId="0" borderId="40" xfId="42" applyNumberFormat="1" applyFont="1" applyFill="1" applyBorder="1" applyAlignment="1" applyProtection="1">
      <protection locked="0"/>
    </xf>
    <xf numFmtId="3" fontId="30" fillId="0" borderId="241" xfId="30" applyNumberFormat="1" applyFont="1" applyFill="1" applyBorder="1" applyAlignment="1" applyProtection="1">
      <alignment wrapText="1"/>
      <protection locked="0"/>
    </xf>
    <xf numFmtId="3" fontId="30" fillId="0" borderId="241" xfId="30" applyNumberFormat="1" applyFont="1" applyFill="1" applyBorder="1" applyAlignment="1" applyProtection="1">
      <alignment horizontal="right"/>
    </xf>
    <xf numFmtId="3" fontId="86" fillId="0" borderId="241" xfId="30" applyNumberFormat="1" applyFont="1" applyFill="1" applyBorder="1" applyAlignment="1" applyProtection="1">
      <alignment wrapText="1"/>
      <protection locked="0"/>
    </xf>
    <xf numFmtId="3" fontId="86" fillId="0" borderId="241" xfId="30" applyNumberFormat="1" applyFont="1" applyFill="1" applyBorder="1" applyAlignment="1" applyProtection="1">
      <alignment horizontal="right"/>
    </xf>
    <xf numFmtId="3" fontId="33" fillId="46" borderId="298" xfId="0" applyNumberFormat="1" applyFont="1" applyFill="1" applyBorder="1" applyAlignment="1">
      <alignment wrapText="1"/>
    </xf>
    <xf numFmtId="3" fontId="91" fillId="0" borderId="241" xfId="0" applyNumberFormat="1" applyFont="1" applyFill="1" applyBorder="1" applyAlignment="1">
      <alignment horizontal="left" vertical="top"/>
    </xf>
    <xf numFmtId="3" fontId="91" fillId="0" borderId="241" xfId="0" quotePrefix="1" applyNumberFormat="1" applyFont="1" applyFill="1" applyBorder="1" applyAlignment="1">
      <alignment horizontal="center" vertical="top"/>
    </xf>
    <xf numFmtId="3" fontId="91" fillId="0" borderId="40" xfId="0" applyNumberFormat="1" applyFont="1" applyFill="1" applyBorder="1" applyAlignment="1">
      <alignment horizontal="center"/>
    </xf>
    <xf numFmtId="3" fontId="91" fillId="0" borderId="0" xfId="0" applyNumberFormat="1" applyFont="1" applyFill="1" applyBorder="1" applyAlignment="1">
      <alignment horizontal="center"/>
    </xf>
    <xf numFmtId="3" fontId="90" fillId="0" borderId="26" xfId="40" applyNumberFormat="1" applyFont="1" applyFill="1" applyBorder="1" applyAlignment="1">
      <alignment horizontal="center" vertical="center" wrapText="1"/>
    </xf>
    <xf numFmtId="3" fontId="91" fillId="0" borderId="40" xfId="40" applyNumberFormat="1" applyFont="1" applyFill="1" applyBorder="1" applyAlignment="1">
      <alignment horizontal="center"/>
    </xf>
    <xf numFmtId="3" fontId="91" fillId="0" borderId="40" xfId="40" applyNumberFormat="1" applyFont="1" applyFill="1" applyBorder="1" applyAlignment="1" applyProtection="1">
      <alignment horizontal="center"/>
      <protection locked="0"/>
    </xf>
    <xf numFmtId="3" fontId="33" fillId="0" borderId="40" xfId="0" applyNumberFormat="1" applyFont="1" applyFill="1" applyBorder="1" applyAlignment="1">
      <alignment horizontal="center" vertical="center" wrapText="1"/>
    </xf>
    <xf numFmtId="3" fontId="33" fillId="56" borderId="241" xfId="0" applyNumberFormat="1" applyFont="1" applyFill="1" applyBorder="1" applyAlignment="1" applyProtection="1">
      <alignment horizontal="right"/>
      <protection locked="0"/>
    </xf>
    <xf numFmtId="3" fontId="33" fillId="46" borderId="241" xfId="0" applyNumberFormat="1" applyFont="1" applyFill="1" applyBorder="1" applyAlignment="1" applyProtection="1">
      <alignment horizontal="right"/>
      <protection locked="0"/>
    </xf>
    <xf numFmtId="3" fontId="30" fillId="0" borderId="0" xfId="40" applyNumberFormat="1" applyFont="1" applyFill="1" applyBorder="1" applyAlignment="1">
      <alignment horizontal="center"/>
    </xf>
    <xf numFmtId="3" fontId="30" fillId="0" borderId="0" xfId="40" applyNumberFormat="1" applyFont="1" applyFill="1" applyBorder="1" applyAlignment="1" applyProtection="1">
      <alignment horizontal="right"/>
      <protection locked="0"/>
    </xf>
    <xf numFmtId="3" fontId="30" fillId="0" borderId="40" xfId="40" applyNumberFormat="1" applyFont="1" applyFill="1" applyBorder="1" applyAlignment="1" applyProtection="1">
      <alignment horizontal="center" wrapText="1"/>
      <protection locked="0"/>
    </xf>
    <xf numFmtId="3" fontId="148" fillId="0" borderId="26" xfId="40" applyNumberFormat="1" applyFont="1" applyFill="1" applyBorder="1" applyAlignment="1">
      <alignment horizontal="left"/>
    </xf>
    <xf numFmtId="3" fontId="148" fillId="0" borderId="58" xfId="40" applyNumberFormat="1" applyFont="1" applyFill="1" applyBorder="1" applyAlignment="1">
      <alignment horizontal="left"/>
    </xf>
    <xf numFmtId="3" fontId="30" fillId="0" borderId="40" xfId="40" applyNumberFormat="1" applyFont="1" applyFill="1" applyBorder="1" applyAlignment="1">
      <alignment horizontal="left"/>
    </xf>
    <xf numFmtId="3" fontId="30" fillId="0" borderId="117" xfId="40" applyNumberFormat="1" applyFont="1" applyFill="1" applyBorder="1" applyAlignment="1">
      <alignment horizontal="left"/>
    </xf>
    <xf numFmtId="3" fontId="91" fillId="0" borderId="40" xfId="40" applyNumberFormat="1" applyFont="1" applyFill="1" applyBorder="1" applyAlignment="1">
      <alignment horizontal="left"/>
    </xf>
    <xf numFmtId="3" fontId="91" fillId="0" borderId="117" xfId="40" applyNumberFormat="1" applyFont="1" applyFill="1" applyBorder="1" applyAlignment="1">
      <alignment horizontal="left"/>
    </xf>
    <xf numFmtId="3" fontId="30" fillId="0" borderId="216" xfId="40" applyNumberFormat="1" applyFont="1" applyFill="1" applyBorder="1" applyAlignment="1">
      <alignment horizontal="left"/>
    </xf>
    <xf numFmtId="3" fontId="30" fillId="0" borderId="220" xfId="40" applyNumberFormat="1" applyFont="1" applyFill="1" applyBorder="1" applyAlignment="1">
      <alignment horizontal="left"/>
    </xf>
    <xf numFmtId="3" fontId="30" fillId="0" borderId="40" xfId="0" applyNumberFormat="1" applyFont="1" applyFill="1" applyBorder="1" applyAlignment="1">
      <alignment horizontal="left"/>
    </xf>
    <xf numFmtId="3" fontId="30" fillId="0" borderId="117" xfId="0" applyNumberFormat="1" applyFont="1" applyFill="1" applyBorder="1" applyAlignment="1">
      <alignment horizontal="left"/>
    </xf>
    <xf numFmtId="3" fontId="115" fillId="0" borderId="40" xfId="40" applyNumberFormat="1" applyFont="1" applyFill="1" applyBorder="1" applyAlignment="1">
      <alignment horizontal="left"/>
    </xf>
    <xf numFmtId="3" fontId="115" fillId="0" borderId="117" xfId="40" applyNumberFormat="1" applyFont="1" applyFill="1" applyBorder="1" applyAlignment="1">
      <alignment horizontal="left"/>
    </xf>
    <xf numFmtId="3" fontId="91" fillId="0" borderId="216" xfId="40" applyNumberFormat="1" applyFont="1" applyFill="1" applyBorder="1" applyAlignment="1">
      <alignment horizontal="left"/>
    </xf>
    <xf numFmtId="3" fontId="91" fillId="0" borderId="220" xfId="40" applyNumberFormat="1" applyFont="1" applyFill="1" applyBorder="1" applyAlignment="1">
      <alignment horizontal="left"/>
    </xf>
    <xf numFmtId="3" fontId="30" fillId="0" borderId="0" xfId="28" applyNumberFormat="1" applyFont="1" applyFill="1" applyBorder="1" applyAlignment="1" applyProtection="1">
      <protection locked="0"/>
    </xf>
    <xf numFmtId="176" fontId="30" fillId="0" borderId="40" xfId="59" applyNumberFormat="1" applyFont="1" applyFill="1" applyBorder="1" applyAlignment="1" applyProtection="1">
      <alignment horizontal="right"/>
      <protection locked="0"/>
    </xf>
    <xf numFmtId="3" fontId="30" fillId="0" borderId="26" xfId="40" applyNumberFormat="1" applyFont="1" applyFill="1" applyBorder="1" applyAlignment="1"/>
    <xf numFmtId="3" fontId="30" fillId="0" borderId="26" xfId="59" applyNumberFormat="1" applyFont="1" applyFill="1" applyBorder="1" applyAlignment="1" applyProtection="1">
      <alignment horizontal="right"/>
      <protection locked="0"/>
    </xf>
    <xf numFmtId="3" fontId="30" fillId="0" borderId="211" xfId="40" applyNumberFormat="1" applyFont="1" applyFill="1" applyBorder="1" applyAlignment="1"/>
    <xf numFmtId="3" fontId="30" fillId="0" borderId="211" xfId="59" applyNumberFormat="1" applyFont="1" applyFill="1" applyBorder="1" applyAlignment="1">
      <alignment horizontal="right"/>
    </xf>
    <xf numFmtId="3" fontId="30" fillId="0" borderId="212" xfId="40" applyNumberFormat="1" applyFont="1" applyFill="1" applyBorder="1" applyAlignment="1"/>
    <xf numFmtId="3" fontId="30" fillId="0" borderId="212" xfId="59" applyNumberFormat="1" applyFont="1" applyFill="1" applyBorder="1" applyAlignment="1" applyProtection="1">
      <alignment horizontal="right"/>
      <protection locked="0"/>
    </xf>
    <xf numFmtId="3" fontId="30" fillId="0" borderId="213" xfId="40" applyNumberFormat="1" applyFont="1" applyFill="1" applyBorder="1" applyAlignment="1"/>
    <xf numFmtId="3" fontId="30" fillId="0" borderId="213" xfId="59" applyNumberFormat="1" applyFont="1" applyFill="1" applyBorder="1" applyAlignment="1">
      <alignment horizontal="right"/>
    </xf>
    <xf numFmtId="3" fontId="33" fillId="0" borderId="40" xfId="40" applyNumberFormat="1" applyFont="1" applyFill="1" applyBorder="1" applyAlignment="1"/>
    <xf numFmtId="3" fontId="30" fillId="0" borderId="40" xfId="59" applyNumberFormat="1" applyFont="1" applyFill="1" applyBorder="1" applyAlignment="1" applyProtection="1">
      <alignment horizontal="right"/>
      <protection locked="0"/>
    </xf>
    <xf numFmtId="3" fontId="10" fillId="46" borderId="13" xfId="0" applyNumberFormat="1" applyFont="1" applyFill="1" applyBorder="1" applyAlignment="1">
      <alignment horizontal="centerContinuous"/>
    </xf>
    <xf numFmtId="3" fontId="10" fillId="46" borderId="70" xfId="0" applyNumberFormat="1" applyFont="1" applyFill="1" applyBorder="1" applyAlignment="1">
      <alignment horizontal="centerContinuous"/>
    </xf>
    <xf numFmtId="3" fontId="9" fillId="46" borderId="140" xfId="0" applyNumberFormat="1" applyFont="1" applyFill="1" applyBorder="1" applyAlignment="1">
      <alignment horizontal="center"/>
    </xf>
    <xf numFmtId="3" fontId="5" fillId="24" borderId="0" xfId="0" applyNumberFormat="1" applyFont="1" applyFill="1" applyAlignment="1">
      <alignment horizontal="center"/>
    </xf>
    <xf numFmtId="3" fontId="13" fillId="25" borderId="0" xfId="0" applyNumberFormat="1" applyFont="1" applyFill="1" applyAlignment="1">
      <alignment horizontal="center"/>
    </xf>
    <xf numFmtId="3" fontId="31" fillId="0" borderId="0" xfId="0" applyNumberFormat="1" applyFont="1" applyFill="1" applyAlignment="1">
      <alignment horizontal="center"/>
    </xf>
    <xf numFmtId="3" fontId="4" fillId="25" borderId="0" xfId="0" applyNumberFormat="1" applyFont="1" applyFill="1" applyAlignment="1">
      <alignment horizontal="center"/>
    </xf>
    <xf numFmtId="3" fontId="18" fillId="0" borderId="0" xfId="40" applyNumberFormat="1" applyFont="1" applyFill="1" applyAlignment="1">
      <alignment wrapText="1"/>
    </xf>
    <xf numFmtId="3" fontId="87" fillId="24" borderId="0" xfId="0" applyNumberFormat="1" applyFont="1" applyFill="1" applyAlignment="1"/>
    <xf numFmtId="3" fontId="98" fillId="25" borderId="0" xfId="0" applyNumberFormat="1" applyFont="1" applyFill="1" applyAlignment="1">
      <alignment horizontal="center"/>
    </xf>
    <xf numFmtId="3" fontId="3" fillId="0" borderId="0" xfId="0" applyNumberFormat="1" applyFont="1" applyFill="1"/>
    <xf numFmtId="3" fontId="89" fillId="0" borderId="246" xfId="41" applyNumberFormat="1" applyFont="1" applyFill="1" applyBorder="1" applyAlignment="1">
      <alignment wrapText="1"/>
    </xf>
    <xf numFmtId="3" fontId="3" fillId="0" borderId="0" xfId="0" applyNumberFormat="1" applyFont="1" applyFill="1" applyBorder="1"/>
    <xf numFmtId="3" fontId="3" fillId="0" borderId="0" xfId="40" applyNumberFormat="1"/>
    <xf numFmtId="3" fontId="5" fillId="24" borderId="0" xfId="0" applyNumberFormat="1" applyFont="1" applyFill="1" applyAlignment="1"/>
    <xf numFmtId="3" fontId="33" fillId="0" borderId="0" xfId="0" applyNumberFormat="1" applyFont="1" applyFill="1" applyBorder="1" applyAlignment="1">
      <alignment horizontal="center" vertical="center" wrapText="1"/>
    </xf>
    <xf numFmtId="3" fontId="33" fillId="0" borderId="0" xfId="40" applyNumberFormat="1" applyFont="1" applyFill="1" applyBorder="1" applyAlignment="1">
      <alignment horizontal="center" vertical="center" wrapText="1"/>
    </xf>
    <xf numFmtId="3" fontId="3" fillId="0" borderId="0" xfId="40" applyNumberFormat="1" applyFont="1" applyFill="1" applyAlignment="1"/>
    <xf numFmtId="3" fontId="48" fillId="0" borderId="0" xfId="0" applyNumberFormat="1" applyFont="1" applyFill="1" applyAlignment="1"/>
    <xf numFmtId="3" fontId="48" fillId="0" borderId="0" xfId="0" applyNumberFormat="1" applyFont="1" applyFill="1" applyBorder="1" applyAlignment="1"/>
    <xf numFmtId="3" fontId="3" fillId="0" borderId="0" xfId="0" applyNumberFormat="1" applyFont="1" applyFill="1" applyBorder="1" applyAlignment="1"/>
    <xf numFmtId="3" fontId="55" fillId="0" borderId="0" xfId="0" applyNumberFormat="1" applyFont="1" applyFill="1" applyBorder="1" applyAlignment="1"/>
    <xf numFmtId="3" fontId="53" fillId="0" borderId="0" xfId="0" applyNumberFormat="1" applyFont="1" applyFill="1" applyBorder="1" applyAlignment="1">
      <alignment horizontal="center" vertical="center" wrapText="1"/>
    </xf>
    <xf numFmtId="3" fontId="118" fillId="0" borderId="0" xfId="0" applyNumberFormat="1" applyFont="1" applyFill="1" applyBorder="1" applyAlignment="1">
      <alignment horizontal="center" vertical="center" wrapText="1"/>
    </xf>
    <xf numFmtId="3" fontId="87" fillId="0" borderId="0" xfId="0" applyNumberFormat="1" applyFont="1" applyFill="1" applyAlignment="1"/>
    <xf numFmtId="3" fontId="5" fillId="25" borderId="0" xfId="0" applyNumberFormat="1" applyFont="1" applyFill="1" applyAlignment="1"/>
    <xf numFmtId="3" fontId="5" fillId="0" borderId="0" xfId="0" applyNumberFormat="1" applyFont="1" applyFill="1" applyAlignment="1"/>
    <xf numFmtId="3" fontId="5" fillId="33" borderId="0" xfId="0" applyNumberFormat="1" applyFont="1" applyFill="1" applyAlignment="1"/>
    <xf numFmtId="0" fontId="30" fillId="0" borderId="72" xfId="0" applyNumberFormat="1" applyFont="1" applyFill="1" applyBorder="1" applyAlignment="1"/>
    <xf numFmtId="0" fontId="9" fillId="24" borderId="72" xfId="0" applyNumberFormat="1" applyFont="1" applyFill="1" applyBorder="1" applyAlignment="1"/>
    <xf numFmtId="0" fontId="9" fillId="24" borderId="72" xfId="0" applyNumberFormat="1" applyFont="1" applyFill="1" applyBorder="1" applyAlignment="1" applyProtection="1">
      <protection locked="0"/>
    </xf>
    <xf numFmtId="0" fontId="11" fillId="25" borderId="72" xfId="0" applyNumberFormat="1" applyFont="1" applyFill="1" applyBorder="1" applyAlignment="1" applyProtection="1">
      <protection locked="0"/>
    </xf>
    <xf numFmtId="0" fontId="9" fillId="24" borderId="105" xfId="0" applyNumberFormat="1" applyFont="1" applyFill="1" applyBorder="1" applyAlignment="1"/>
    <xf numFmtId="0" fontId="91" fillId="0" borderId="56" xfId="0" applyNumberFormat="1" applyFont="1" applyFill="1" applyBorder="1" applyAlignment="1"/>
    <xf numFmtId="3" fontId="10" fillId="25" borderId="0" xfId="0" applyNumberFormat="1" applyFont="1" applyFill="1" applyAlignment="1">
      <alignment horizontal="left"/>
    </xf>
    <xf numFmtId="3" fontId="10" fillId="25" borderId="0" xfId="0" applyNumberFormat="1" applyFont="1" applyFill="1" applyAlignment="1">
      <alignment horizontal="centerContinuous"/>
    </xf>
    <xf numFmtId="3" fontId="13" fillId="0" borderId="0" xfId="0" applyNumberFormat="1" applyFont="1" applyFill="1" applyAlignment="1">
      <alignment horizontal="center"/>
    </xf>
    <xf numFmtId="0" fontId="11" fillId="25" borderId="62" xfId="0" applyNumberFormat="1" applyFont="1" applyFill="1" applyBorder="1" applyAlignment="1" applyProtection="1">
      <protection locked="0"/>
    </xf>
    <xf numFmtId="0" fontId="9" fillId="0" borderId="81" xfId="0" applyNumberFormat="1" applyFont="1" applyFill="1" applyBorder="1" applyAlignment="1"/>
    <xf numFmtId="0" fontId="9" fillId="0" borderId="67" xfId="0" applyNumberFormat="1" applyFont="1" applyFill="1" applyBorder="1" applyAlignment="1"/>
    <xf numFmtId="3" fontId="4" fillId="24" borderId="0" xfId="0" applyNumberFormat="1" applyFont="1" applyFill="1" applyAlignment="1">
      <alignment horizontal="left"/>
    </xf>
    <xf numFmtId="3" fontId="4" fillId="34" borderId="0" xfId="0" applyNumberFormat="1" applyFont="1" applyFill="1" applyAlignment="1"/>
    <xf numFmtId="0" fontId="132" fillId="25" borderId="14" xfId="0" applyNumberFormat="1" applyFont="1" applyFill="1" applyBorder="1" applyAlignment="1">
      <alignment horizontal="left" indent="1"/>
    </xf>
    <xf numFmtId="0" fontId="11" fillId="24" borderId="14" xfId="0" applyNumberFormat="1" applyFont="1" applyFill="1" applyBorder="1" applyAlignment="1"/>
    <xf numFmtId="0" fontId="132" fillId="0" borderId="14" xfId="0" applyNumberFormat="1" applyFont="1" applyFill="1" applyBorder="1" applyAlignment="1">
      <alignment horizontal="left" indent="1"/>
    </xf>
    <xf numFmtId="0" fontId="9" fillId="24" borderId="14" xfId="0" applyNumberFormat="1" applyFont="1" applyFill="1" applyBorder="1" applyAlignment="1" applyProtection="1">
      <protection locked="0"/>
    </xf>
    <xf numFmtId="0" fontId="11" fillId="27" borderId="31" xfId="0" applyNumberFormat="1" applyFont="1" applyFill="1" applyBorder="1" applyAlignment="1"/>
    <xf numFmtId="0" fontId="11" fillId="27" borderId="32" xfId="0" applyNumberFormat="1" applyFont="1" applyFill="1" applyBorder="1" applyAlignment="1"/>
    <xf numFmtId="0" fontId="132" fillId="0" borderId="13" xfId="0" applyNumberFormat="1" applyFont="1" applyFill="1" applyBorder="1" applyAlignment="1">
      <alignment horizontal="left" indent="1"/>
    </xf>
    <xf numFmtId="0" fontId="91" fillId="0" borderId="15" xfId="0" applyFont="1" applyFill="1" applyBorder="1" applyAlignment="1">
      <alignment horizontal="left" indent="1"/>
    </xf>
    <xf numFmtId="0" fontId="91" fillId="0" borderId="92" xfId="0" applyFont="1" applyFill="1" applyBorder="1" applyAlignment="1">
      <alignment horizontal="left" indent="1"/>
    </xf>
    <xf numFmtId="3" fontId="16" fillId="24" borderId="0" xfId="0" applyNumberFormat="1" applyFont="1" applyFill="1" applyAlignment="1"/>
    <xf numFmtId="3" fontId="10" fillId="27" borderId="13" xfId="0" applyNumberFormat="1" applyFont="1" applyFill="1" applyBorder="1" applyAlignment="1"/>
    <xf numFmtId="3" fontId="5" fillId="27" borderId="19" xfId="0" applyNumberFormat="1" applyFont="1" applyFill="1" applyBorder="1" applyAlignment="1"/>
    <xf numFmtId="3" fontId="10" fillId="27" borderId="77" xfId="0" applyNumberFormat="1" applyFont="1" applyFill="1" applyBorder="1" applyAlignment="1"/>
    <xf numFmtId="3" fontId="4" fillId="24" borderId="19" xfId="0" applyNumberFormat="1" applyFont="1" applyFill="1" applyBorder="1" applyAlignment="1" applyProtection="1">
      <protection locked="0"/>
    </xf>
    <xf numFmtId="3" fontId="5" fillId="27" borderId="13" xfId="0" applyNumberFormat="1" applyFont="1" applyFill="1" applyBorder="1" applyAlignment="1">
      <alignment horizontal="right"/>
    </xf>
    <xf numFmtId="3" fontId="5" fillId="27" borderId="19" xfId="0" applyNumberFormat="1" applyFont="1" applyFill="1" applyBorder="1" applyAlignment="1">
      <alignment horizontal="right"/>
    </xf>
    <xf numFmtId="3" fontId="5" fillId="27" borderId="77" xfId="0" applyNumberFormat="1" applyFont="1" applyFill="1" applyBorder="1" applyAlignment="1">
      <alignment horizontal="right"/>
    </xf>
    <xf numFmtId="10" fontId="10" fillId="27" borderId="13" xfId="0" applyNumberFormat="1" applyFont="1" applyFill="1" applyBorder="1" applyAlignment="1"/>
    <xf numFmtId="10" fontId="5" fillId="25" borderId="13" xfId="0" applyNumberFormat="1" applyFont="1" applyFill="1" applyBorder="1" applyAlignment="1" applyProtection="1">
      <alignment horizontal="center"/>
      <protection locked="0"/>
    </xf>
    <xf numFmtId="10" fontId="5" fillId="25" borderId="13" xfId="0" applyNumberFormat="1" applyFont="1" applyFill="1" applyBorder="1" applyAlignment="1" applyProtection="1">
      <protection locked="0"/>
    </xf>
    <xf numFmtId="10" fontId="5" fillId="42" borderId="13" xfId="0" applyNumberFormat="1" applyFont="1" applyFill="1" applyBorder="1" applyAlignment="1"/>
    <xf numFmtId="10" fontId="5" fillId="42" borderId="13" xfId="0" applyNumberFormat="1" applyFont="1" applyFill="1" applyBorder="1" applyAlignment="1" applyProtection="1">
      <protection locked="0"/>
    </xf>
    <xf numFmtId="10" fontId="5" fillId="25" borderId="13" xfId="0" applyNumberFormat="1" applyFont="1" applyFill="1" applyBorder="1" applyAlignment="1"/>
    <xf numFmtId="10" fontId="5" fillId="24" borderId="13" xfId="0" applyNumberFormat="1" applyFont="1" applyFill="1" applyBorder="1" applyAlignment="1" applyProtection="1">
      <protection locked="0"/>
    </xf>
    <xf numFmtId="10" fontId="5" fillId="25" borderId="27" xfId="0" applyNumberFormat="1" applyFont="1" applyFill="1" applyBorder="1" applyAlignment="1" applyProtection="1">
      <protection locked="0"/>
    </xf>
    <xf numFmtId="10" fontId="20" fillId="25" borderId="132" xfId="0" applyNumberFormat="1" applyFont="1" applyFill="1" applyBorder="1" applyAlignment="1">
      <alignment vertical="center"/>
    </xf>
    <xf numFmtId="3" fontId="9" fillId="24" borderId="271" xfId="0" applyNumberFormat="1" applyFont="1" applyFill="1" applyBorder="1" applyAlignment="1" applyProtection="1">
      <alignment horizontal="right"/>
      <protection locked="0"/>
    </xf>
    <xf numFmtId="3" fontId="9" fillId="24" borderId="272" xfId="0" applyNumberFormat="1" applyFont="1" applyFill="1" applyBorder="1" applyAlignment="1" applyProtection="1">
      <alignment horizontal="right"/>
      <protection locked="0"/>
    </xf>
    <xf numFmtId="3" fontId="9" fillId="24" borderId="269" xfId="0" applyNumberFormat="1" applyFont="1" applyFill="1" applyBorder="1" applyAlignment="1" applyProtection="1">
      <alignment horizontal="right"/>
      <protection locked="0"/>
    </xf>
    <xf numFmtId="3" fontId="9" fillId="24" borderId="268" xfId="0" applyNumberFormat="1" applyFont="1" applyFill="1" applyBorder="1" applyAlignment="1" applyProtection="1">
      <alignment horizontal="right"/>
      <protection locked="0"/>
    </xf>
    <xf numFmtId="3" fontId="4" fillId="25" borderId="14" xfId="0" applyNumberFormat="1" applyFont="1" applyFill="1" applyBorder="1" applyAlignment="1"/>
    <xf numFmtId="10" fontId="9" fillId="25" borderId="13" xfId="0" applyNumberFormat="1" applyFont="1" applyFill="1" applyBorder="1" applyAlignment="1" applyProtection="1">
      <alignment horizontal="right"/>
      <protection locked="0"/>
    </xf>
    <xf numFmtId="10" fontId="9" fillId="27" borderId="27" xfId="0" applyNumberFormat="1" applyFont="1" applyFill="1" applyBorder="1" applyAlignment="1" applyProtection="1">
      <alignment horizontal="right"/>
      <protection locked="0"/>
    </xf>
    <xf numFmtId="10" fontId="9" fillId="32" borderId="27" xfId="0" applyNumberFormat="1" applyFont="1" applyFill="1" applyBorder="1" applyAlignment="1">
      <alignment horizontal="center"/>
    </xf>
    <xf numFmtId="10" fontId="11" fillId="25" borderId="114" xfId="0" applyNumberFormat="1" applyFont="1" applyFill="1" applyBorder="1" applyAlignment="1">
      <alignment horizontal="center"/>
    </xf>
    <xf numFmtId="10" fontId="11" fillId="25" borderId="114" xfId="0" applyNumberFormat="1" applyFont="1" applyFill="1" applyBorder="1" applyAlignment="1">
      <alignment horizontal="right"/>
    </xf>
    <xf numFmtId="10" fontId="9" fillId="27" borderId="30" xfId="0" applyNumberFormat="1" applyFont="1" applyFill="1" applyBorder="1" applyAlignment="1">
      <alignment horizontal="center"/>
    </xf>
    <xf numFmtId="3" fontId="6" fillId="0" borderId="0" xfId="0" applyNumberFormat="1" applyFont="1" applyAlignment="1"/>
    <xf numFmtId="3" fontId="9" fillId="0" borderId="27" xfId="0" applyNumberFormat="1" applyFont="1" applyFill="1" applyBorder="1" applyAlignment="1">
      <alignment horizontal="right"/>
    </xf>
    <xf numFmtId="3" fontId="4" fillId="24" borderId="15" xfId="0" applyNumberFormat="1" applyFont="1" applyFill="1" applyBorder="1" applyAlignment="1">
      <alignment horizontal="centerContinuous"/>
    </xf>
    <xf numFmtId="3" fontId="11" fillId="24" borderId="15" xfId="0" applyNumberFormat="1" applyFont="1" applyFill="1" applyBorder="1" applyAlignment="1">
      <alignment horizontal="centerContinuous"/>
    </xf>
    <xf numFmtId="3" fontId="4" fillId="24" borderId="0" xfId="0" applyNumberFormat="1" applyFont="1" applyFill="1" applyAlignment="1">
      <alignment horizontal="centerContinuous"/>
    </xf>
    <xf numFmtId="3" fontId="11" fillId="24" borderId="0" xfId="0" applyNumberFormat="1" applyFont="1" applyFill="1" applyAlignment="1">
      <alignment horizontal="centerContinuous"/>
    </xf>
    <xf numFmtId="3" fontId="39" fillId="24" borderId="0" xfId="0" applyNumberFormat="1" applyFont="1" applyFill="1" applyAlignment="1">
      <alignment horizontal="center"/>
    </xf>
    <xf numFmtId="3" fontId="39" fillId="0" borderId="0" xfId="0" applyNumberFormat="1" applyFont="1" applyFill="1" applyAlignment="1">
      <alignment horizontal="center"/>
    </xf>
    <xf numFmtId="0" fontId="9" fillId="54" borderId="14" xfId="0" applyNumberFormat="1" applyFont="1" applyFill="1" applyBorder="1" applyAlignment="1" applyProtection="1">
      <alignment horizontal="right"/>
      <protection locked="0"/>
    </xf>
    <xf numFmtId="0" fontId="9" fillId="0" borderId="13" xfId="0" applyNumberFormat="1" applyFont="1" applyFill="1" applyBorder="1" applyAlignment="1" applyProtection="1">
      <alignment horizontal="right"/>
      <protection locked="0"/>
    </xf>
    <xf numFmtId="0" fontId="41" fillId="25" borderId="13" xfId="0" applyNumberFormat="1" applyFont="1" applyFill="1" applyBorder="1" applyAlignment="1" applyProtection="1">
      <alignment horizontal="right"/>
      <protection locked="0"/>
    </xf>
    <xf numFmtId="0" fontId="41" fillId="0" borderId="13" xfId="0" applyNumberFormat="1" applyFont="1" applyFill="1" applyBorder="1" applyAlignment="1" applyProtection="1">
      <alignment horizontal="right"/>
      <protection locked="0"/>
    </xf>
    <xf numFmtId="0" fontId="30" fillId="54" borderId="113" xfId="0" applyNumberFormat="1" applyFont="1" applyFill="1" applyBorder="1" applyAlignment="1" applyProtection="1">
      <alignment horizontal="right"/>
      <protection locked="0"/>
    </xf>
    <xf numFmtId="0" fontId="9" fillId="25" borderId="0" xfId="0" applyNumberFormat="1" applyFont="1" applyFill="1" applyBorder="1" applyAlignment="1" applyProtection="1">
      <alignment horizontal="left"/>
      <protection locked="0"/>
    </xf>
    <xf numFmtId="0" fontId="9" fillId="25" borderId="10" xfId="0" applyNumberFormat="1" applyFont="1" applyFill="1" applyBorder="1" applyAlignment="1" applyProtection="1">
      <alignment horizontal="left"/>
      <protection locked="0"/>
    </xf>
    <xf numFmtId="3" fontId="33" fillId="0" borderId="40" xfId="40" applyNumberFormat="1" applyFont="1" applyFill="1" applyBorder="1" applyAlignment="1">
      <alignment horizontal="right"/>
    </xf>
    <xf numFmtId="0" fontId="41" fillId="46" borderId="14" xfId="0" applyNumberFormat="1" applyFont="1" applyFill="1" applyBorder="1" applyAlignment="1"/>
    <xf numFmtId="0" fontId="41" fillId="0" borderId="14" xfId="0" applyNumberFormat="1" applyFont="1" applyBorder="1" applyAlignment="1"/>
    <xf numFmtId="0" fontId="33" fillId="53" borderId="14" xfId="0" applyNumberFormat="1" applyFont="1" applyFill="1" applyBorder="1" applyAlignment="1"/>
    <xf numFmtId="0" fontId="9" fillId="54" borderId="14" xfId="0" applyNumberFormat="1" applyFont="1" applyFill="1" applyBorder="1" applyAlignment="1"/>
    <xf numFmtId="0" fontId="33" fillId="54" borderId="269" xfId="40" applyNumberFormat="1" applyFont="1" applyFill="1" applyBorder="1" applyAlignment="1"/>
    <xf numFmtId="3" fontId="39" fillId="0" borderId="14" xfId="0" applyNumberFormat="1" applyFont="1" applyBorder="1" applyAlignment="1"/>
    <xf numFmtId="3" fontId="98" fillId="0" borderId="14" xfId="0" applyNumberFormat="1" applyFont="1" applyBorder="1" applyAlignment="1"/>
    <xf numFmtId="3" fontId="87" fillId="0" borderId="0" xfId="0" applyNumberFormat="1" applyFont="1" applyAlignment="1"/>
    <xf numFmtId="3" fontId="39" fillId="0" borderId="0" xfId="0" applyNumberFormat="1" applyFont="1" applyAlignment="1"/>
    <xf numFmtId="3" fontId="39" fillId="0" borderId="15" xfId="0" applyNumberFormat="1" applyFont="1" applyBorder="1" applyAlignment="1"/>
    <xf numFmtId="3" fontId="30" fillId="0" borderId="253" xfId="40" applyNumberFormat="1" applyFont="1" applyFill="1" applyBorder="1" applyAlignment="1"/>
    <xf numFmtId="3" fontId="31" fillId="0" borderId="248" xfId="40" applyNumberFormat="1" applyFont="1" applyFill="1" applyBorder="1" applyAlignment="1"/>
    <xf numFmtId="3" fontId="3" fillId="0" borderId="249" xfId="40" applyNumberFormat="1" applyFont="1" applyFill="1" applyBorder="1" applyAlignment="1"/>
    <xf numFmtId="3" fontId="30" fillId="0" borderId="255" xfId="0" applyNumberFormat="1" applyFont="1" applyFill="1" applyBorder="1" applyAlignment="1"/>
    <xf numFmtId="3" fontId="30" fillId="0" borderId="255" xfId="40" applyNumberFormat="1" applyFont="1" applyFill="1" applyBorder="1" applyAlignment="1"/>
    <xf numFmtId="3" fontId="33" fillId="0" borderId="255" xfId="0" applyNumberFormat="1" applyFont="1" applyFill="1" applyBorder="1" applyAlignment="1"/>
    <xf numFmtId="3" fontId="33" fillId="0" borderId="255" xfId="40" applyNumberFormat="1" applyFont="1" applyFill="1" applyBorder="1" applyAlignment="1"/>
    <xf numFmtId="3" fontId="33" fillId="0" borderId="253" xfId="40" applyNumberFormat="1" applyFont="1" applyFill="1" applyBorder="1" applyAlignment="1"/>
    <xf numFmtId="3" fontId="30" fillId="41" borderId="255" xfId="0" applyNumberFormat="1" applyFont="1" applyFill="1" applyBorder="1" applyAlignment="1"/>
    <xf numFmtId="3" fontId="30" fillId="41" borderId="255" xfId="40" applyNumberFormat="1" applyFont="1" applyFill="1" applyBorder="1" applyAlignment="1"/>
    <xf numFmtId="3" fontId="30" fillId="41" borderId="253" xfId="40" applyNumberFormat="1" applyFont="1" applyFill="1" applyBorder="1" applyAlignment="1"/>
    <xf numFmtId="3" fontId="33" fillId="0" borderId="256" xfId="40" applyNumberFormat="1" applyFont="1" applyFill="1" applyBorder="1" applyAlignment="1" applyProtection="1">
      <protection locked="0"/>
    </xf>
    <xf numFmtId="3" fontId="33" fillId="0" borderId="256" xfId="40" applyNumberFormat="1" applyFont="1" applyFill="1" applyBorder="1" applyAlignment="1"/>
    <xf numFmtId="3" fontId="33" fillId="0" borderId="270" xfId="40" applyNumberFormat="1" applyFont="1" applyFill="1" applyBorder="1" applyAlignment="1"/>
    <xf numFmtId="3" fontId="33" fillId="0" borderId="269" xfId="40" applyNumberFormat="1" applyFont="1" applyFill="1" applyBorder="1" applyAlignment="1"/>
    <xf numFmtId="3" fontId="33" fillId="0" borderId="281" xfId="40" applyNumberFormat="1" applyFont="1" applyFill="1" applyBorder="1" applyAlignment="1"/>
    <xf numFmtId="3" fontId="33" fillId="0" borderId="282" xfId="40" applyNumberFormat="1" applyFont="1" applyFill="1" applyBorder="1" applyAlignment="1"/>
    <xf numFmtId="0" fontId="30" fillId="0" borderId="253" xfId="0" applyNumberFormat="1" applyFont="1" applyFill="1" applyBorder="1" applyAlignment="1"/>
    <xf numFmtId="0" fontId="33" fillId="53" borderId="253" xfId="0" applyNumberFormat="1" applyFont="1" applyFill="1" applyBorder="1" applyAlignment="1"/>
    <xf numFmtId="0" fontId="30" fillId="41" borderId="253" xfId="0" applyNumberFormat="1" applyFont="1" applyFill="1" applyBorder="1" applyAlignment="1"/>
    <xf numFmtId="0" fontId="30" fillId="0" borderId="253" xfId="40" applyNumberFormat="1" applyFont="1" applyFill="1" applyBorder="1" applyAlignment="1"/>
    <xf numFmtId="0" fontId="33" fillId="54" borderId="270" xfId="40" applyNumberFormat="1" applyFont="1" applyFill="1" applyBorder="1" applyAlignment="1" applyProtection="1">
      <protection locked="0"/>
    </xf>
    <xf numFmtId="3" fontId="50" fillId="0" borderId="0" xfId="0" applyNumberFormat="1" applyFont="1" applyFill="1" applyAlignment="1">
      <alignment horizontal="center"/>
    </xf>
    <xf numFmtId="3" fontId="13" fillId="24" borderId="0" xfId="0" applyNumberFormat="1" applyFont="1" applyFill="1" applyAlignment="1">
      <alignment horizontal="center"/>
    </xf>
    <xf numFmtId="10" fontId="91" fillId="0" borderId="241" xfId="0" quotePrefix="1" applyNumberFormat="1" applyFont="1" applyFill="1" applyBorder="1" applyAlignment="1">
      <alignment horizontal="center" vertical="top"/>
    </xf>
    <xf numFmtId="171" fontId="9" fillId="0" borderId="16" xfId="0" applyNumberFormat="1" applyFont="1" applyFill="1" applyBorder="1" applyAlignment="1" applyProtection="1">
      <protection locked="0"/>
    </xf>
    <xf numFmtId="171" fontId="9" fillId="25" borderId="14" xfId="0" applyNumberFormat="1" applyFont="1" applyFill="1" applyBorder="1" applyAlignment="1" applyProtection="1">
      <protection locked="0"/>
    </xf>
    <xf numFmtId="171" fontId="5" fillId="25" borderId="16" xfId="0" applyNumberFormat="1" applyFont="1" applyFill="1" applyBorder="1" applyAlignment="1" applyProtection="1">
      <protection locked="0"/>
    </xf>
    <xf numFmtId="171" fontId="9" fillId="25" borderId="16" xfId="0" applyNumberFormat="1" applyFont="1" applyFill="1" applyBorder="1" applyAlignment="1" applyProtection="1">
      <protection locked="0"/>
    </xf>
    <xf numFmtId="171" fontId="11" fillId="25" borderId="16" xfId="0" applyNumberFormat="1" applyFont="1" applyFill="1" applyBorder="1" applyAlignment="1"/>
    <xf numFmtId="171" fontId="11" fillId="0" borderId="16" xfId="0" applyNumberFormat="1" applyFont="1" applyFill="1" applyBorder="1" applyAlignment="1" applyProtection="1">
      <protection locked="0"/>
    </xf>
    <xf numFmtId="171" fontId="11" fillId="0" borderId="16" xfId="0" applyNumberFormat="1" applyFont="1" applyFill="1" applyBorder="1" applyAlignment="1"/>
    <xf numFmtId="3" fontId="0" fillId="0" borderId="0" xfId="0" applyNumberFormat="1"/>
    <xf numFmtId="0" fontId="18" fillId="0" borderId="20" xfId="40" applyFont="1" applyBorder="1" applyAlignment="1" applyProtection="1">
      <alignment horizontal="center" vertical="center" wrapText="1"/>
      <protection locked="0"/>
    </xf>
    <xf numFmtId="0" fontId="24" fillId="0" borderId="0" xfId="40" applyFont="1" applyAlignment="1">
      <alignment horizontal="center" vertical="center" wrapText="1"/>
    </xf>
    <xf numFmtId="0" fontId="122" fillId="0" borderId="0" xfId="40" applyFont="1" applyAlignment="1">
      <alignment horizontal="center" vertical="center" wrapText="1"/>
    </xf>
    <xf numFmtId="0" fontId="123" fillId="0" borderId="317" xfId="40" applyFont="1" applyBorder="1"/>
    <xf numFmtId="0" fontId="88" fillId="0" borderId="40" xfId="40" applyFont="1" applyBorder="1" applyAlignment="1" applyProtection="1">
      <alignment horizontal="center" wrapText="1"/>
      <protection locked="0"/>
    </xf>
    <xf numFmtId="0" fontId="3" fillId="0" borderId="40" xfId="40" applyBorder="1" applyAlignment="1" applyProtection="1">
      <alignment horizontal="center" wrapText="1"/>
      <protection locked="0"/>
    </xf>
    <xf numFmtId="3" fontId="19" fillId="0" borderId="316" xfId="40" applyNumberFormat="1" applyFont="1" applyBorder="1" applyAlignment="1" applyProtection="1">
      <alignment horizontal="center"/>
      <protection locked="0"/>
    </xf>
    <xf numFmtId="0" fontId="54" fillId="0" borderId="20" xfId="40" applyFont="1" applyBorder="1" applyAlignment="1">
      <alignment horizontal="left"/>
    </xf>
    <xf numFmtId="4" fontId="30" fillId="0" borderId="40" xfId="59" applyNumberFormat="1" applyFont="1" applyFill="1" applyBorder="1" applyAlignment="1" applyProtection="1">
      <alignment horizontal="right"/>
      <protection locked="0"/>
    </xf>
    <xf numFmtId="4" fontId="30" fillId="0" borderId="40" xfId="59" applyNumberFormat="1" applyFont="1" applyFill="1" applyBorder="1" applyAlignment="1" applyProtection="1">
      <alignment horizontal="left"/>
      <protection locked="0"/>
    </xf>
    <xf numFmtId="4" fontId="30" fillId="0" borderId="40" xfId="40" applyNumberFormat="1" applyFont="1" applyBorder="1" applyAlignment="1" applyProtection="1">
      <alignment horizontal="center"/>
      <protection locked="0"/>
    </xf>
    <xf numFmtId="3" fontId="19" fillId="0" borderId="184" xfId="40" applyNumberFormat="1" applyFont="1" applyBorder="1" applyAlignment="1" applyProtection="1">
      <alignment horizontal="center"/>
      <protection locked="0"/>
    </xf>
    <xf numFmtId="10" fontId="30" fillId="0" borderId="40" xfId="59" applyNumberFormat="1" applyFont="1" applyFill="1" applyBorder="1" applyAlignment="1" applyProtection="1">
      <alignment horizontal="right"/>
      <protection locked="0"/>
    </xf>
    <xf numFmtId="10" fontId="30" fillId="0" borderId="40" xfId="59" applyNumberFormat="1" applyFont="1" applyFill="1" applyBorder="1" applyAlignment="1" applyProtection="1">
      <alignment horizontal="left"/>
      <protection locked="0"/>
    </xf>
    <xf numFmtId="10" fontId="30" fillId="0" borderId="40" xfId="40" applyNumberFormat="1" applyFont="1" applyBorder="1" applyAlignment="1" applyProtection="1">
      <alignment horizontal="center"/>
      <protection locked="0"/>
    </xf>
    <xf numFmtId="10" fontId="91" fillId="0" borderId="40" xfId="40" applyNumberFormat="1" applyFont="1" applyBorder="1" applyAlignment="1" applyProtection="1">
      <alignment horizontal="center"/>
      <protection locked="0"/>
    </xf>
    <xf numFmtId="0" fontId="19" fillId="0" borderId="0" xfId="40" applyFont="1" applyAlignment="1" applyProtection="1">
      <alignment horizontal="right"/>
      <protection locked="0"/>
    </xf>
    <xf numFmtId="0" fontId="19" fillId="0" borderId="0" xfId="40" applyFont="1" applyAlignment="1" applyProtection="1">
      <alignment horizontal="left"/>
      <protection locked="0"/>
    </xf>
    <xf numFmtId="10" fontId="30" fillId="0" borderId="0" xfId="40" applyNumberFormat="1" applyFont="1" applyAlignment="1" applyProtection="1">
      <alignment horizontal="center"/>
      <protection locked="0"/>
    </xf>
    <xf numFmtId="0" fontId="30" fillId="0" borderId="0" xfId="40" applyFont="1" applyAlignment="1" applyProtection="1">
      <alignment horizontal="center"/>
      <protection locked="0"/>
    </xf>
    <xf numFmtId="0" fontId="19" fillId="0" borderId="117" xfId="40" applyFont="1" applyBorder="1" applyAlignment="1" applyProtection="1">
      <alignment horizontal="left"/>
      <protection locked="0"/>
    </xf>
    <xf numFmtId="0" fontId="18" fillId="0" borderId="183" xfId="40" applyFont="1" applyBorder="1"/>
    <xf numFmtId="3" fontId="30" fillId="0" borderId="40" xfId="40" applyNumberFormat="1" applyFont="1" applyBorder="1" applyProtection="1">
      <protection locked="0"/>
    </xf>
    <xf numFmtId="3" fontId="30" fillId="0" borderId="188" xfId="40" applyNumberFormat="1" applyFont="1" applyBorder="1" applyAlignment="1" applyProtection="1">
      <alignment horizontal="right"/>
      <protection locked="0"/>
    </xf>
    <xf numFmtId="0" fontId="18" fillId="0" borderId="20" xfId="40" applyFont="1" applyBorder="1"/>
    <xf numFmtId="3" fontId="30" fillId="45" borderId="40" xfId="40" applyNumberFormat="1" applyFont="1" applyFill="1" applyBorder="1" applyProtection="1">
      <protection locked="0"/>
    </xf>
    <xf numFmtId="3" fontId="24" fillId="0" borderId="0" xfId="40" applyNumberFormat="1" applyFont="1"/>
    <xf numFmtId="0" fontId="19" fillId="0" borderId="183" xfId="40" applyFont="1" applyBorder="1"/>
    <xf numFmtId="3" fontId="30" fillId="0" borderId="0" xfId="40" applyNumberFormat="1" applyFont="1" applyProtection="1">
      <protection locked="0"/>
    </xf>
    <xf numFmtId="3" fontId="30" fillId="0" borderId="301" xfId="40" applyNumberFormat="1" applyFont="1" applyBorder="1" applyAlignment="1" applyProtection="1">
      <alignment horizontal="right"/>
      <protection locked="0"/>
    </xf>
    <xf numFmtId="0" fontId="91" fillId="0" borderId="183" xfId="40" applyFont="1" applyBorder="1"/>
    <xf numFmtId="0" fontId="19" fillId="0" borderId="0" xfId="40" applyFont="1" applyAlignment="1">
      <alignment horizontal="left" wrapText="1"/>
    </xf>
    <xf numFmtId="3" fontId="19" fillId="0" borderId="0" xfId="40" applyNumberFormat="1" applyFont="1" applyAlignment="1">
      <alignment horizontal="left" wrapText="1"/>
    </xf>
    <xf numFmtId="3" fontId="19" fillId="0" borderId="0" xfId="40" applyNumberFormat="1" applyFont="1" applyAlignment="1">
      <alignment horizontal="right"/>
    </xf>
    <xf numFmtId="0" fontId="132" fillId="0" borderId="189" xfId="40" applyFont="1" applyBorder="1"/>
    <xf numFmtId="0" fontId="88" fillId="0" borderId="190" xfId="40" applyFont="1" applyBorder="1"/>
    <xf numFmtId="0" fontId="88" fillId="0" borderId="191" xfId="40" applyFont="1" applyBorder="1"/>
    <xf numFmtId="3" fontId="50" fillId="0" borderId="0" xfId="40" applyNumberFormat="1" applyFont="1"/>
    <xf numFmtId="3" fontId="57" fillId="0" borderId="0" xfId="40" applyNumberFormat="1" applyFont="1"/>
    <xf numFmtId="10" fontId="30" fillId="0" borderId="40" xfId="65" applyNumberFormat="1" applyFont="1" applyFill="1" applyBorder="1" applyAlignment="1" applyProtection="1">
      <alignment horizontal="right"/>
      <protection locked="0"/>
    </xf>
    <xf numFmtId="3" fontId="30" fillId="0" borderId="288" xfId="28" applyNumberFormat="1" applyFont="1" applyFill="1" applyBorder="1" applyAlignment="1" applyProtection="1">
      <protection locked="0"/>
    </xf>
    <xf numFmtId="0" fontId="91" fillId="0" borderId="0" xfId="40" applyFont="1"/>
    <xf numFmtId="0" fontId="30" fillId="0" borderId="0" xfId="40" applyFont="1"/>
    <xf numFmtId="3" fontId="30" fillId="0" borderId="0" xfId="40" applyNumberFormat="1" applyFont="1"/>
    <xf numFmtId="0" fontId="30" fillId="0" borderId="0" xfId="40" applyFont="1" applyAlignment="1">
      <alignment wrapText="1"/>
    </xf>
    <xf numFmtId="3" fontId="3" fillId="0" borderId="0" xfId="0" applyNumberFormat="1" applyFont="1"/>
    <xf numFmtId="0" fontId="91" fillId="0" borderId="0" xfId="40" applyFont="1" applyAlignment="1">
      <alignment wrapText="1"/>
    </xf>
    <xf numFmtId="0" fontId="18" fillId="0" borderId="200" xfId="40" applyFont="1" applyFill="1" applyBorder="1" applyAlignment="1">
      <alignment horizontal="center"/>
    </xf>
    <xf numFmtId="0" fontId="24" fillId="0" borderId="0" xfId="40" applyFont="1" applyFill="1" applyAlignment="1">
      <alignment horizontal="center" vertical="center" wrapText="1"/>
    </xf>
    <xf numFmtId="3" fontId="3" fillId="0" borderId="0" xfId="40" applyNumberFormat="1" applyFill="1"/>
    <xf numFmtId="0" fontId="33" fillId="0" borderId="324" xfId="40" applyFont="1" applyFill="1" applyBorder="1" applyAlignment="1">
      <alignment horizontal="center" vertical="center" wrapText="1"/>
    </xf>
    <xf numFmtId="3" fontId="24" fillId="0" borderId="0" xfId="40" applyNumberFormat="1" applyFont="1" applyFill="1"/>
    <xf numFmtId="3" fontId="50" fillId="0" borderId="0" xfId="40" applyNumberFormat="1" applyFont="1" applyFill="1"/>
    <xf numFmtId="3" fontId="57" fillId="0" borderId="0" xfId="40" applyNumberFormat="1" applyFont="1" applyFill="1"/>
    <xf numFmtId="0" fontId="88" fillId="0" borderId="40" xfId="40" applyFont="1" applyFill="1" applyBorder="1" applyAlignment="1" applyProtection="1">
      <alignment horizontal="center" wrapText="1"/>
      <protection locked="0"/>
    </xf>
    <xf numFmtId="0" fontId="18" fillId="0" borderId="0" xfId="40" applyFont="1" applyBorder="1" applyAlignment="1" applyProtection="1">
      <alignment horizontal="center" vertical="center" wrapText="1"/>
      <protection locked="0"/>
    </xf>
    <xf numFmtId="0" fontId="18" fillId="0" borderId="0" xfId="40" applyFont="1" applyBorder="1" applyAlignment="1">
      <alignment horizontal="center"/>
    </xf>
    <xf numFmtId="0" fontId="89" fillId="0" borderId="0" xfId="40" applyFont="1" applyBorder="1" applyAlignment="1" applyProtection="1">
      <alignment horizontal="center" vertical="center" wrapText="1"/>
      <protection locked="0"/>
    </xf>
    <xf numFmtId="0" fontId="18" fillId="0" borderId="328" xfId="40" applyFont="1" applyBorder="1" applyAlignment="1" applyProtection="1">
      <alignment horizontal="center" vertical="center" wrapText="1"/>
      <protection locked="0"/>
    </xf>
    <xf numFmtId="0" fontId="18" fillId="0" borderId="328" xfId="40" applyFont="1" applyBorder="1" applyAlignment="1">
      <alignment horizontal="center"/>
    </xf>
    <xf numFmtId="0" fontId="89" fillId="0" borderId="328" xfId="40" applyFont="1" applyBorder="1" applyAlignment="1" applyProtection="1">
      <alignment horizontal="center" vertical="center" wrapText="1"/>
      <protection locked="0"/>
    </xf>
    <xf numFmtId="0" fontId="4" fillId="0" borderId="0" xfId="0" applyNumberFormat="1" applyFont="1" applyFill="1" applyAlignment="1"/>
    <xf numFmtId="0" fontId="0" fillId="0" borderId="0" xfId="0"/>
    <xf numFmtId="0" fontId="4" fillId="0" borderId="0" xfId="0" applyNumberFormat="1" applyFont="1" applyFill="1" applyAlignment="1"/>
    <xf numFmtId="0" fontId="4" fillId="0" borderId="12" xfId="0" applyNumberFormat="1" applyFont="1" applyFill="1" applyBorder="1" applyAlignment="1"/>
    <xf numFmtId="0" fontId="18" fillId="0" borderId="330" xfId="0" applyNumberFormat="1" applyFont="1" applyFill="1" applyBorder="1" applyAlignment="1"/>
    <xf numFmtId="0" fontId="92" fillId="0" borderId="273" xfId="0" applyNumberFormat="1" applyFont="1" applyFill="1" applyBorder="1" applyAlignment="1"/>
    <xf numFmtId="3" fontId="8" fillId="0" borderId="286" xfId="0" applyNumberFormat="1" applyFont="1" applyFill="1" applyBorder="1" applyAlignment="1"/>
    <xf numFmtId="0" fontId="9" fillId="0" borderId="331" xfId="0" applyNumberFormat="1" applyFont="1" applyFill="1" applyBorder="1" applyAlignment="1">
      <alignment vertical="top"/>
    </xf>
    <xf numFmtId="0" fontId="93" fillId="0" borderId="331" xfId="0" applyNumberFormat="1" applyFont="1" applyFill="1" applyBorder="1" applyAlignment="1"/>
    <xf numFmtId="0" fontId="10" fillId="25" borderId="273" xfId="0" applyNumberFormat="1" applyFont="1" applyFill="1" applyBorder="1" applyAlignment="1"/>
    <xf numFmtId="3" fontId="7" fillId="0" borderId="286" xfId="0" applyNumberFormat="1" applyFont="1" applyFill="1" applyBorder="1" applyAlignment="1"/>
    <xf numFmtId="3" fontId="20" fillId="25" borderId="194" xfId="0" applyNumberFormat="1" applyFont="1" applyFill="1" applyBorder="1" applyAlignment="1">
      <alignment vertical="center"/>
    </xf>
    <xf numFmtId="3" fontId="30" fillId="0" borderId="286" xfId="40" applyNumberFormat="1" applyFont="1" applyFill="1" applyBorder="1" applyAlignment="1"/>
    <xf numFmtId="0" fontId="5" fillId="24" borderId="273" xfId="0" applyNumberFormat="1" applyFont="1" applyFill="1" applyBorder="1" applyAlignment="1"/>
    <xf numFmtId="0" fontId="4" fillId="24" borderId="273" xfId="0" applyNumberFormat="1" applyFont="1" applyFill="1" applyBorder="1" applyAlignment="1"/>
    <xf numFmtId="3" fontId="11" fillId="0" borderId="286" xfId="0" applyNumberFormat="1" applyFont="1" applyFill="1" applyBorder="1" applyAlignment="1"/>
    <xf numFmtId="0" fontId="4" fillId="24" borderId="332" xfId="0" applyNumberFormat="1" applyFont="1" applyFill="1" applyBorder="1" applyAlignment="1">
      <alignment horizontal="center"/>
    </xf>
    <xf numFmtId="0" fontId="4" fillId="24" borderId="333" xfId="0" applyNumberFormat="1" applyFont="1" applyFill="1" applyBorder="1" applyAlignment="1"/>
    <xf numFmtId="0" fontId="11" fillId="0" borderId="72" xfId="0" applyNumberFormat="1" applyFont="1" applyFill="1" applyBorder="1" applyAlignment="1">
      <alignment horizontal="center" vertical="center"/>
    </xf>
    <xf numFmtId="3" fontId="5" fillId="25" borderId="273" xfId="0" applyNumberFormat="1" applyFont="1" applyFill="1" applyBorder="1" applyAlignment="1"/>
    <xf numFmtId="3" fontId="10" fillId="30" borderId="273" xfId="0" applyNumberFormat="1" applyFont="1" applyFill="1" applyBorder="1" applyAlignment="1" applyProtection="1">
      <alignment horizontal="right"/>
      <protection locked="0"/>
    </xf>
    <xf numFmtId="3" fontId="5" fillId="27" borderId="273" xfId="0" applyNumberFormat="1" applyFont="1" applyFill="1" applyBorder="1" applyAlignment="1">
      <alignment horizontal="right"/>
    </xf>
    <xf numFmtId="3" fontId="5" fillId="25" borderId="273" xfId="0" applyNumberFormat="1" applyFont="1" applyFill="1" applyBorder="1" applyAlignment="1">
      <alignment horizontal="right"/>
    </xf>
    <xf numFmtId="3" fontId="10" fillId="27" borderId="273" xfId="0" applyNumberFormat="1" applyFont="1" applyFill="1" applyBorder="1" applyAlignment="1">
      <alignment horizontal="right"/>
    </xf>
    <xf numFmtId="3" fontId="5" fillId="25" borderId="296" xfId="0" applyNumberFormat="1" applyFont="1" applyFill="1" applyBorder="1" applyAlignment="1"/>
    <xf numFmtId="3" fontId="10" fillId="30" borderId="296" xfId="0" applyNumberFormat="1" applyFont="1" applyFill="1" applyBorder="1" applyAlignment="1" applyProtection="1">
      <alignment horizontal="right"/>
      <protection locked="0"/>
    </xf>
    <xf numFmtId="3" fontId="5" fillId="27" borderId="296" xfId="0" applyNumberFormat="1" applyFont="1" applyFill="1" applyBorder="1" applyAlignment="1">
      <alignment horizontal="right"/>
    </xf>
    <xf numFmtId="3" fontId="5" fillId="25" borderId="296" xfId="0" applyNumberFormat="1" applyFont="1" applyFill="1" applyBorder="1" applyAlignment="1">
      <alignment horizontal="right"/>
    </xf>
    <xf numFmtId="3" fontId="10" fillId="27" borderId="296" xfId="0" applyNumberFormat="1" applyFont="1" applyFill="1" applyBorder="1" applyAlignment="1">
      <alignment horizontal="right"/>
    </xf>
    <xf numFmtId="3" fontId="10" fillId="27" borderId="334" xfId="0" applyNumberFormat="1" applyFont="1" applyFill="1" applyBorder="1" applyAlignment="1">
      <alignment horizontal="right"/>
    </xf>
    <xf numFmtId="0" fontId="4" fillId="24" borderId="72" xfId="0" applyNumberFormat="1" applyFont="1" applyFill="1" applyBorder="1" applyAlignment="1"/>
    <xf numFmtId="0" fontId="91" fillId="0" borderId="183" xfId="40" applyFont="1" applyFill="1" applyBorder="1"/>
    <xf numFmtId="0" fontId="91" fillId="0" borderId="0" xfId="40" applyFont="1" applyFill="1" applyAlignment="1">
      <alignment horizontal="left" vertical="center"/>
    </xf>
    <xf numFmtId="0" fontId="90" fillId="0" borderId="0" xfId="40" applyNumberFormat="1" applyFont="1" applyFill="1" applyAlignment="1">
      <alignment horizontal="left" vertical="center"/>
    </xf>
    <xf numFmtId="3" fontId="9" fillId="0" borderId="176" xfId="0" applyNumberFormat="1" applyFont="1" applyFill="1" applyBorder="1" applyAlignment="1">
      <alignment horizontal="right"/>
    </xf>
    <xf numFmtId="3" fontId="9" fillId="0" borderId="167" xfId="0" applyNumberFormat="1" applyFont="1" applyFill="1" applyBorder="1" applyAlignment="1">
      <alignment horizontal="right"/>
    </xf>
    <xf numFmtId="3" fontId="9" fillId="0" borderId="176" xfId="0" applyNumberFormat="1" applyFont="1" applyFill="1" applyBorder="1" applyAlignment="1" applyProtection="1">
      <alignment horizontal="right"/>
      <protection locked="0"/>
    </xf>
    <xf numFmtId="0" fontId="10" fillId="0" borderId="120" xfId="0" applyNumberFormat="1" applyFont="1" applyFill="1" applyBorder="1" applyAlignment="1"/>
    <xf numFmtId="0" fontId="10" fillId="0" borderId="289" xfId="0" applyNumberFormat="1" applyFont="1" applyFill="1" applyBorder="1" applyAlignment="1"/>
    <xf numFmtId="0" fontId="10" fillId="0" borderId="94" xfId="0" applyNumberFormat="1" applyFont="1" applyFill="1" applyBorder="1" applyAlignment="1"/>
    <xf numFmtId="0" fontId="33" fillId="0" borderId="40" xfId="64" applyFont="1" applyFill="1" applyBorder="1" applyAlignment="1">
      <alignment horizontal="center" vertical="center" wrapText="1"/>
    </xf>
    <xf numFmtId="3" fontId="30" fillId="0" borderId="16" xfId="0" applyNumberFormat="1" applyFont="1" applyFill="1" applyBorder="1" applyAlignment="1" applyProtection="1">
      <alignment horizontal="right"/>
      <protection locked="0"/>
    </xf>
    <xf numFmtId="3" fontId="30" fillId="0" borderId="16" xfId="0" applyNumberFormat="1" applyFont="1" applyFill="1" applyBorder="1" applyAlignment="1">
      <alignment horizontal="right"/>
    </xf>
    <xf numFmtId="0" fontId="33" fillId="0" borderId="271" xfId="0" applyNumberFormat="1" applyFont="1" applyFill="1" applyBorder="1" applyAlignment="1">
      <alignment wrapText="1"/>
    </xf>
    <xf numFmtId="0" fontId="33" fillId="0" borderId="120" xfId="0" applyNumberFormat="1" applyFont="1" applyFill="1" applyBorder="1" applyAlignment="1"/>
    <xf numFmtId="0" fontId="33" fillId="0" borderId="289" xfId="0" applyNumberFormat="1" applyFont="1" applyFill="1" applyBorder="1" applyAlignment="1"/>
    <xf numFmtId="3" fontId="33" fillId="0" borderId="120" xfId="0" applyNumberFormat="1" applyFont="1" applyFill="1" applyBorder="1" applyAlignment="1" applyProtection="1">
      <alignment horizontal="right"/>
      <protection locked="0"/>
    </xf>
    <xf numFmtId="3" fontId="33" fillId="0" borderId="94" xfId="0" applyNumberFormat="1" applyFont="1" applyFill="1" applyBorder="1" applyAlignment="1" applyProtection="1">
      <alignment horizontal="right"/>
      <protection locked="0"/>
    </xf>
    <xf numFmtId="0" fontId="33" fillId="0" borderId="0" xfId="0" applyNumberFormat="1" applyFont="1" applyFill="1" applyBorder="1" applyAlignment="1"/>
    <xf numFmtId="0" fontId="33" fillId="0" borderId="13" xfId="0" applyNumberFormat="1" applyFont="1" applyFill="1" applyBorder="1" applyAlignment="1">
      <alignment wrapText="1"/>
    </xf>
    <xf numFmtId="0" fontId="30" fillId="0" borderId="326" xfId="40" applyFont="1" applyFill="1" applyBorder="1" applyAlignment="1">
      <alignment wrapText="1"/>
    </xf>
    <xf numFmtId="0" fontId="18" fillId="0" borderId="0" xfId="40" applyFont="1" applyFill="1" applyAlignment="1">
      <alignment horizontal="left"/>
    </xf>
    <xf numFmtId="0" fontId="18" fillId="0" borderId="0" xfId="40" applyFont="1" applyFill="1" applyAlignment="1">
      <alignment horizontal="left" wrapText="1"/>
    </xf>
    <xf numFmtId="3" fontId="18" fillId="0" borderId="0" xfId="40" applyNumberFormat="1" applyFont="1" applyFill="1" applyAlignment="1">
      <alignment horizontal="right"/>
    </xf>
    <xf numFmtId="0" fontId="123" fillId="0" borderId="55" xfId="40" applyFont="1" applyFill="1" applyBorder="1" applyAlignment="1">
      <alignment horizontal="left"/>
    </xf>
    <xf numFmtId="3" fontId="33" fillId="0" borderId="198" xfId="40" applyNumberFormat="1" applyFont="1" applyFill="1" applyBorder="1" applyAlignment="1" applyProtection="1">
      <alignment horizontal="right"/>
      <protection locked="0"/>
    </xf>
    <xf numFmtId="0" fontId="54" fillId="0" borderId="20" xfId="40" applyFont="1" applyFill="1" applyBorder="1" applyAlignment="1">
      <alignment horizontal="left"/>
    </xf>
    <xf numFmtId="0" fontId="18" fillId="0" borderId="20" xfId="40" applyFont="1" applyFill="1" applyBorder="1"/>
    <xf numFmtId="3" fontId="30" fillId="0" borderId="40" xfId="40" applyNumberFormat="1" applyFont="1" applyFill="1" applyBorder="1" applyProtection="1">
      <protection locked="0"/>
    </xf>
    <xf numFmtId="3" fontId="30" fillId="0" borderId="298" xfId="40" applyNumberFormat="1" applyFont="1" applyFill="1" applyBorder="1" applyProtection="1">
      <protection locked="0"/>
    </xf>
    <xf numFmtId="0" fontId="19" fillId="0" borderId="183" xfId="40" applyFont="1" applyFill="1" applyBorder="1"/>
    <xf numFmtId="3" fontId="30" fillId="0" borderId="0" xfId="40" applyNumberFormat="1" applyFont="1" applyFill="1" applyProtection="1">
      <protection locked="0"/>
    </xf>
    <xf numFmtId="3" fontId="30" fillId="0" borderId="300" xfId="40" applyNumberFormat="1" applyFont="1" applyFill="1" applyBorder="1" applyAlignment="1" applyProtection="1">
      <alignment horizontal="right"/>
      <protection locked="0"/>
    </xf>
    <xf numFmtId="3" fontId="91" fillId="0" borderId="40" xfId="40" applyNumberFormat="1" applyFont="1" applyFill="1" applyBorder="1" applyProtection="1">
      <protection locked="0"/>
    </xf>
    <xf numFmtId="3" fontId="91" fillId="0" borderId="298" xfId="40" applyNumberFormat="1" applyFont="1" applyFill="1" applyBorder="1" applyProtection="1">
      <protection locked="0"/>
    </xf>
    <xf numFmtId="3" fontId="110" fillId="0" borderId="0" xfId="40" applyNumberFormat="1" applyFont="1" applyFill="1"/>
    <xf numFmtId="0" fontId="87" fillId="0" borderId="0" xfId="0" applyFont="1" applyFill="1"/>
    <xf numFmtId="3" fontId="30" fillId="0" borderId="288" xfId="40" applyNumberFormat="1" applyFont="1" applyFill="1" applyBorder="1" applyProtection="1">
      <protection locked="0"/>
    </xf>
    <xf numFmtId="3" fontId="30" fillId="0" borderId="291" xfId="40" applyNumberFormat="1" applyFont="1" applyFill="1" applyBorder="1" applyProtection="1">
      <protection locked="0"/>
    </xf>
    <xf numFmtId="3" fontId="33" fillId="0" borderId="40" xfId="28" applyNumberFormat="1" applyFont="1" applyFill="1" applyBorder="1" applyAlignment="1">
      <alignment horizontal="right"/>
    </xf>
    <xf numFmtId="3" fontId="93" fillId="0" borderId="0" xfId="0" applyNumberFormat="1" applyFont="1" applyFill="1" applyAlignment="1">
      <alignment horizontal="center"/>
    </xf>
    <xf numFmtId="3" fontId="30" fillId="0" borderId="40" xfId="40" applyNumberFormat="1" applyFont="1" applyFill="1" applyBorder="1" applyAlignment="1" applyProtection="1">
      <alignment horizontal="right"/>
      <protection locked="0"/>
    </xf>
    <xf numFmtId="0" fontId="19" fillId="0" borderId="0" xfId="40" applyFont="1" applyFill="1" applyAlignment="1">
      <alignment horizontal="left" wrapText="1"/>
    </xf>
    <xf numFmtId="3" fontId="30" fillId="0" borderId="0" xfId="40" applyNumberFormat="1" applyFont="1" applyFill="1" applyAlignment="1">
      <alignment horizontal="left" wrapText="1"/>
    </xf>
    <xf numFmtId="3" fontId="30" fillId="0" borderId="0" xfId="40" applyNumberFormat="1" applyFont="1" applyFill="1" applyAlignment="1">
      <alignment horizontal="right"/>
    </xf>
    <xf numFmtId="0" fontId="89" fillId="0" borderId="180" xfId="40" applyFont="1" applyFill="1" applyBorder="1" applyAlignment="1">
      <alignment horizontal="left"/>
    </xf>
    <xf numFmtId="3" fontId="90" fillId="0" borderId="181" xfId="40" applyNumberFormat="1" applyFont="1" applyFill="1" applyBorder="1" applyAlignment="1">
      <alignment horizontal="left" wrapText="1"/>
    </xf>
    <xf numFmtId="3" fontId="33" fillId="0" borderId="181" xfId="40" applyNumberFormat="1" applyFont="1" applyFill="1" applyBorder="1" applyAlignment="1">
      <alignment horizontal="left" wrapText="1"/>
    </xf>
    <xf numFmtId="3" fontId="33" fillId="0" borderId="185" xfId="40" applyNumberFormat="1" applyFont="1" applyFill="1" applyBorder="1" applyAlignment="1">
      <alignment horizontal="left" wrapText="1"/>
    </xf>
    <xf numFmtId="3" fontId="33" fillId="0" borderId="186" xfId="40" applyNumberFormat="1" applyFont="1" applyFill="1" applyBorder="1" applyAlignment="1">
      <alignment horizontal="right"/>
    </xf>
    <xf numFmtId="0" fontId="3" fillId="0" borderId="0" xfId="40" applyFill="1"/>
    <xf numFmtId="0" fontId="132" fillId="0" borderId="189" xfId="40" applyFont="1" applyFill="1" applyBorder="1"/>
    <xf numFmtId="0" fontId="88" fillId="0" borderId="190" xfId="40" applyFont="1" applyFill="1" applyBorder="1"/>
    <xf numFmtId="0" fontId="88" fillId="0" borderId="191" xfId="40" applyFont="1" applyFill="1" applyBorder="1"/>
    <xf numFmtId="0" fontId="156" fillId="0" borderId="194" xfId="0" applyFont="1" applyFill="1" applyBorder="1" applyAlignment="1">
      <alignment horizontal="left" wrapText="1"/>
    </xf>
    <xf numFmtId="0" fontId="156" fillId="0" borderId="195" xfId="0" applyFont="1" applyFill="1" applyBorder="1" applyAlignment="1">
      <alignment horizontal="left" wrapText="1"/>
    </xf>
    <xf numFmtId="3" fontId="0" fillId="0" borderId="0" xfId="0" applyNumberFormat="1" applyFill="1"/>
    <xf numFmtId="3" fontId="30" fillId="0" borderId="0" xfId="40" applyNumberFormat="1" applyFont="1" applyFill="1"/>
    <xf numFmtId="0" fontId="18" fillId="0" borderId="0" xfId="40" applyFont="1" applyFill="1" applyAlignment="1">
      <alignment vertical="center"/>
    </xf>
    <xf numFmtId="0" fontId="3" fillId="0" borderId="0" xfId="40" applyFill="1" applyAlignment="1">
      <alignment vertical="center"/>
    </xf>
    <xf numFmtId="3" fontId="30" fillId="0" borderId="299" xfId="40" applyNumberFormat="1" applyFont="1" applyFill="1" applyBorder="1"/>
    <xf numFmtId="0" fontId="30" fillId="0" borderId="299" xfId="40" applyFont="1" applyFill="1" applyBorder="1" applyAlignment="1" applyProtection="1">
      <alignment horizontal="center" vertical="center" wrapText="1"/>
      <protection locked="0"/>
    </xf>
    <xf numFmtId="0" fontId="19" fillId="0" borderId="0" xfId="40" applyFont="1" applyFill="1" applyAlignment="1">
      <alignment vertical="center" wrapText="1"/>
    </xf>
    <xf numFmtId="0" fontId="91" fillId="0" borderId="299" xfId="40" applyFont="1" applyFill="1" applyBorder="1" applyAlignment="1" applyProtection="1">
      <alignment horizontal="center" vertical="center" wrapText="1"/>
      <protection locked="0"/>
    </xf>
    <xf numFmtId="0" fontId="30" fillId="0" borderId="329" xfId="40" applyFont="1" applyFill="1" applyBorder="1" applyAlignment="1">
      <alignment horizontal="center" vertical="center" wrapText="1"/>
    </xf>
    <xf numFmtId="3" fontId="30" fillId="0" borderId="329" xfId="40" applyNumberFormat="1" applyFont="1" applyFill="1" applyBorder="1"/>
    <xf numFmtId="0" fontId="19" fillId="0" borderId="0" xfId="40" applyFont="1" applyFill="1" applyAlignment="1">
      <alignment horizontal="right" vertical="center" wrapText="1"/>
    </xf>
    <xf numFmtId="3" fontId="30" fillId="0" borderId="40" xfId="40" applyNumberFormat="1" applyFont="1" applyFill="1" applyBorder="1"/>
    <xf numFmtId="0" fontId="33" fillId="0" borderId="40" xfId="40" applyFont="1" applyFill="1" applyBorder="1" applyAlignment="1">
      <alignment vertical="center" wrapText="1"/>
    </xf>
    <xf numFmtId="3" fontId="33" fillId="0" borderId="40" xfId="40" applyNumberFormat="1" applyFont="1" applyFill="1" applyBorder="1" applyAlignment="1">
      <alignment wrapText="1"/>
    </xf>
    <xf numFmtId="3" fontId="33" fillId="0" borderId="40" xfId="40" applyNumberFormat="1" applyFont="1" applyFill="1" applyBorder="1"/>
    <xf numFmtId="0" fontId="86" fillId="0" borderId="40" xfId="40" applyFont="1" applyFill="1" applyBorder="1" applyAlignment="1">
      <alignment horizontal="center" vertical="center" wrapText="1"/>
    </xf>
    <xf numFmtId="0" fontId="89" fillId="0" borderId="40" xfId="40" applyFont="1" applyFill="1" applyBorder="1" applyAlignment="1">
      <alignment horizontal="center" vertical="center" wrapText="1"/>
    </xf>
    <xf numFmtId="0" fontId="30" fillId="0" borderId="40" xfId="40" applyFont="1" applyFill="1" applyBorder="1" applyAlignment="1">
      <alignment horizontal="center" vertical="center"/>
    </xf>
    <xf numFmtId="0" fontId="54" fillId="0" borderId="0" xfId="40" applyFont="1" applyFill="1"/>
    <xf numFmtId="0" fontId="30" fillId="0" borderId="0" xfId="40" applyFont="1" applyFill="1" applyAlignment="1">
      <alignment horizontal="center"/>
    </xf>
    <xf numFmtId="0" fontId="30" fillId="0" borderId="0" xfId="40" applyFont="1" applyFill="1" applyAlignment="1">
      <alignment horizontal="center" wrapText="1"/>
    </xf>
    <xf numFmtId="3" fontId="30" fillId="0" borderId="13" xfId="0" applyNumberFormat="1" applyFont="1" applyFill="1" applyBorder="1" applyAlignment="1">
      <alignment horizontal="center"/>
    </xf>
    <xf numFmtId="3" fontId="11" fillId="0" borderId="24" xfId="0" applyNumberFormat="1" applyFont="1" applyFill="1" applyBorder="1" applyAlignment="1">
      <alignment horizontal="right"/>
    </xf>
    <xf numFmtId="3" fontId="27" fillId="0" borderId="13" xfId="0" applyNumberFormat="1" applyFont="1" applyFill="1" applyBorder="1" applyAlignment="1">
      <alignment horizontal="center"/>
    </xf>
    <xf numFmtId="0" fontId="92" fillId="0" borderId="271" xfId="0" applyNumberFormat="1" applyFont="1" applyFill="1" applyBorder="1" applyAlignment="1">
      <alignment horizontal="center" vertical="center" wrapText="1"/>
    </xf>
    <xf numFmtId="0" fontId="30" fillId="47" borderId="226" xfId="40" applyFont="1" applyFill="1" applyBorder="1"/>
    <xf numFmtId="0" fontId="91" fillId="0" borderId="20" xfId="40" applyFont="1" applyBorder="1"/>
    <xf numFmtId="3" fontId="30" fillId="0" borderId="241" xfId="28" applyNumberFormat="1" applyFont="1" applyFill="1" applyBorder="1" applyAlignment="1">
      <alignment horizontal="right"/>
    </xf>
    <xf numFmtId="3" fontId="30" fillId="0" borderId="241" xfId="40" applyNumberFormat="1" applyFont="1" applyBorder="1" applyAlignment="1">
      <alignment horizontal="right"/>
    </xf>
    <xf numFmtId="0" fontId="33" fillId="47" borderId="54" xfId="0" applyFont="1" applyFill="1" applyBorder="1"/>
    <xf numFmtId="3" fontId="18" fillId="47" borderId="241" xfId="56" applyNumberFormat="1" applyFont="1" applyFill="1" applyBorder="1" applyAlignment="1">
      <alignment horizontal="right"/>
    </xf>
    <xf numFmtId="3" fontId="18" fillId="47" borderId="198" xfId="40" applyNumberFormat="1" applyFont="1" applyFill="1" applyBorder="1" applyAlignment="1" applyProtection="1">
      <alignment horizontal="right"/>
      <protection locked="0"/>
    </xf>
    <xf numFmtId="3" fontId="14" fillId="26" borderId="0" xfId="40" applyNumberFormat="1" applyFont="1" applyFill="1" applyAlignment="1">
      <alignment horizontal="center"/>
    </xf>
    <xf numFmtId="0" fontId="30" fillId="0" borderId="14" xfId="0" applyFont="1" applyBorder="1"/>
    <xf numFmtId="172" fontId="91" fillId="0" borderId="14" xfId="0" applyNumberFormat="1" applyFont="1" applyBorder="1"/>
    <xf numFmtId="3" fontId="91" fillId="0" borderId="16" xfId="0" applyNumberFormat="1" applyFont="1" applyBorder="1" applyAlignment="1" applyProtection="1">
      <alignment horizontal="center" vertical="center" wrapText="1"/>
      <protection locked="0"/>
    </xf>
    <xf numFmtId="3" fontId="9" fillId="0" borderId="14" xfId="0" applyNumberFormat="1" applyFont="1" applyBorder="1" applyAlignment="1" applyProtection="1">
      <alignment horizontal="right"/>
      <protection locked="0"/>
    </xf>
    <xf numFmtId="3" fontId="91" fillId="0" borderId="14" xfId="0" applyNumberFormat="1" applyFont="1" applyBorder="1" applyAlignment="1" applyProtection="1">
      <alignment horizontal="right"/>
      <protection locked="0"/>
    </xf>
    <xf numFmtId="0" fontId="30" fillId="0" borderId="16" xfId="0" applyFont="1" applyBorder="1"/>
    <xf numFmtId="172" fontId="91" fillId="0" borderId="16" xfId="0" applyNumberFormat="1" applyFont="1" applyBorder="1"/>
    <xf numFmtId="3" fontId="9" fillId="0" borderId="16" xfId="0" applyNumberFormat="1" applyFont="1" applyBorder="1" applyAlignment="1" applyProtection="1">
      <alignment horizontal="right"/>
      <protection locked="0"/>
    </xf>
    <xf numFmtId="3" fontId="91" fillId="0" borderId="16" xfId="0" applyNumberFormat="1" applyFont="1" applyBorder="1" applyAlignment="1" applyProtection="1">
      <alignment horizontal="right"/>
      <protection locked="0"/>
    </xf>
    <xf numFmtId="0" fontId="91" fillId="0" borderId="14" xfId="0" applyFont="1" applyBorder="1" applyAlignment="1">
      <alignment horizontal="center" vertical="center" wrapText="1"/>
    </xf>
    <xf numFmtId="0" fontId="9" fillId="0" borderId="14" xfId="0" applyFont="1" applyBorder="1" applyProtection="1">
      <protection locked="0"/>
    </xf>
    <xf numFmtId="0" fontId="30" fillId="0" borderId="14" xfId="0" applyFont="1" applyBorder="1" applyProtection="1">
      <protection locked="0"/>
    </xf>
    <xf numFmtId="172" fontId="91" fillId="0" borderId="14" xfId="0" applyNumberFormat="1" applyFont="1" applyBorder="1" applyProtection="1">
      <protection locked="0"/>
    </xf>
    <xf numFmtId="0" fontId="9" fillId="0" borderId="16" xfId="0" applyFont="1" applyBorder="1" applyAlignment="1" applyProtection="1">
      <alignment horizontal="center" vertical="center" wrapText="1"/>
      <protection locked="0"/>
    </xf>
    <xf numFmtId="0" fontId="9" fillId="25" borderId="14" xfId="0" applyFont="1" applyFill="1" applyBorder="1" applyProtection="1">
      <protection locked="0"/>
    </xf>
    <xf numFmtId="0" fontId="9" fillId="25" borderId="14" xfId="0" applyFont="1" applyFill="1" applyBorder="1" applyAlignment="1" applyProtection="1">
      <alignment horizontal="center" vertical="center" wrapText="1"/>
      <protection locked="0"/>
    </xf>
    <xf numFmtId="0" fontId="91" fillId="0" borderId="14" xfId="0" applyFont="1" applyBorder="1" applyAlignment="1" applyProtection="1">
      <alignment horizontal="center" vertical="center" wrapText="1"/>
      <protection locked="0"/>
    </xf>
    <xf numFmtId="0" fontId="91" fillId="0" borderId="336" xfId="40" applyFont="1" applyFill="1" applyBorder="1" applyAlignment="1">
      <alignment wrapText="1"/>
    </xf>
    <xf numFmtId="3" fontId="30" fillId="0" borderId="188" xfId="40" applyNumberFormat="1" applyFont="1" applyFill="1" applyBorder="1" applyAlignment="1" applyProtection="1">
      <alignment horizontal="right"/>
      <protection locked="0"/>
    </xf>
    <xf numFmtId="3" fontId="19" fillId="45" borderId="323" xfId="56" applyNumberFormat="1" applyFont="1" applyFill="1" applyBorder="1" applyAlignment="1" applyProtection="1">
      <protection locked="0"/>
    </xf>
    <xf numFmtId="3" fontId="19" fillId="45" borderId="323" xfId="40" applyNumberFormat="1" applyFont="1" applyFill="1" applyBorder="1" applyProtection="1">
      <protection locked="0"/>
    </xf>
    <xf numFmtId="3" fontId="18" fillId="45" borderId="198" xfId="40" applyNumberFormat="1" applyFont="1" applyFill="1" applyBorder="1" applyAlignment="1" applyProtection="1">
      <alignment horizontal="right"/>
      <protection locked="0"/>
    </xf>
    <xf numFmtId="3" fontId="9" fillId="41" borderId="338" xfId="0" applyNumberFormat="1" applyFont="1" applyFill="1" applyBorder="1" applyAlignment="1">
      <alignment horizontal="center"/>
    </xf>
    <xf numFmtId="3" fontId="9" fillId="41" borderId="337" xfId="0" applyNumberFormat="1" applyFont="1" applyFill="1" applyBorder="1" applyAlignment="1">
      <alignment horizontal="center"/>
    </xf>
    <xf numFmtId="0" fontId="4" fillId="0" borderId="0" xfId="0" applyNumberFormat="1" applyFont="1" applyFill="1" applyAlignment="1"/>
    <xf numFmtId="0" fontId="4" fillId="0" borderId="0" xfId="0" applyNumberFormat="1" applyFont="1" applyFill="1" applyAlignment="1"/>
    <xf numFmtId="3" fontId="91" fillId="0" borderId="278" xfId="0" applyNumberFormat="1" applyFont="1" applyFill="1" applyBorder="1" applyAlignment="1"/>
    <xf numFmtId="3" fontId="9" fillId="0" borderId="298" xfId="0" applyNumberFormat="1" applyFont="1" applyFill="1" applyBorder="1" applyAlignment="1" applyProtection="1">
      <alignment horizontal="right"/>
      <protection locked="0"/>
    </xf>
    <xf numFmtId="3" fontId="9" fillId="0" borderId="288" xfId="0" applyNumberFormat="1" applyFont="1" applyFill="1" applyBorder="1" applyAlignment="1" applyProtection="1">
      <alignment horizontal="right"/>
      <protection locked="0"/>
    </xf>
    <xf numFmtId="3" fontId="9" fillId="41" borderId="288" xfId="0" applyNumberFormat="1" applyFont="1" applyFill="1" applyBorder="1" applyAlignment="1" applyProtection="1">
      <protection locked="0"/>
    </xf>
    <xf numFmtId="3" fontId="9" fillId="41" borderId="339" xfId="0" applyNumberFormat="1" applyFont="1" applyFill="1" applyBorder="1" applyAlignment="1" applyProtection="1">
      <protection locked="0"/>
    </xf>
    <xf numFmtId="0" fontId="4" fillId="20" borderId="82" xfId="0" applyNumberFormat="1" applyFont="1" applyFill="1" applyBorder="1" applyAlignment="1">
      <alignment horizontal="right"/>
    </xf>
    <xf numFmtId="0" fontId="10" fillId="27" borderId="271" xfId="0" applyNumberFormat="1" applyFont="1" applyFill="1" applyBorder="1" applyAlignment="1">
      <alignment horizontal="right"/>
    </xf>
    <xf numFmtId="0" fontId="10" fillId="27" borderId="273" xfId="0" applyNumberFormat="1" applyFont="1" applyFill="1" applyBorder="1" applyAlignment="1">
      <alignment horizontal="right"/>
    </xf>
    <xf numFmtId="0" fontId="5" fillId="25" borderId="0" xfId="0" applyNumberFormat="1" applyFont="1" applyFill="1" applyBorder="1" applyAlignment="1">
      <alignment horizontal="center"/>
    </xf>
    <xf numFmtId="0" fontId="5"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0" fontId="10" fillId="27" borderId="40" xfId="0" applyNumberFormat="1" applyFont="1" applyFill="1" applyBorder="1" applyAlignment="1">
      <alignment horizontal="right"/>
    </xf>
    <xf numFmtId="3" fontId="5" fillId="25" borderId="271" xfId="0" applyNumberFormat="1" applyFont="1" applyFill="1" applyBorder="1" applyAlignment="1"/>
    <xf numFmtId="3" fontId="10" fillId="27" borderId="273" xfId="0" applyNumberFormat="1" applyFont="1" applyFill="1" applyBorder="1" applyAlignment="1">
      <alignment horizontal="centerContinuous"/>
    </xf>
    <xf numFmtId="3" fontId="20" fillId="25" borderId="94" xfId="0" applyNumberFormat="1" applyFont="1" applyFill="1" applyBorder="1" applyAlignment="1">
      <alignment horizontal="right" vertical="center"/>
    </xf>
    <xf numFmtId="0" fontId="10" fillId="27" borderId="342" xfId="0" applyNumberFormat="1" applyFont="1" applyFill="1" applyBorder="1" applyAlignment="1">
      <alignment horizontal="right"/>
    </xf>
    <xf numFmtId="0" fontId="10" fillId="27" borderId="288" xfId="0" applyNumberFormat="1" applyFont="1" applyFill="1" applyBorder="1" applyAlignment="1">
      <alignment horizontal="right"/>
    </xf>
    <xf numFmtId="3" fontId="5" fillId="25" borderId="0" xfId="0" applyNumberFormat="1" applyFont="1" applyFill="1" applyBorder="1" applyAlignment="1" applyProtection="1">
      <alignment horizontal="right"/>
      <protection locked="0"/>
    </xf>
    <xf numFmtId="3" fontId="10" fillId="27" borderId="40" xfId="0" applyNumberFormat="1" applyFont="1" applyFill="1" applyBorder="1" applyAlignment="1">
      <alignment horizontal="centerContinuous"/>
    </xf>
    <xf numFmtId="3" fontId="20" fillId="42" borderId="342" xfId="0" applyNumberFormat="1" applyFont="1" applyFill="1" applyBorder="1" applyAlignment="1">
      <alignment horizontal="right" vertical="center"/>
    </xf>
    <xf numFmtId="3" fontId="20" fillId="0" borderId="0" xfId="0" applyNumberFormat="1" applyFont="1" applyFill="1" applyBorder="1" applyAlignment="1">
      <alignment horizontal="right" vertical="center"/>
    </xf>
    <xf numFmtId="0" fontId="4" fillId="20" borderId="273" xfId="0" applyNumberFormat="1" applyFont="1" applyFill="1" applyBorder="1" applyAlignment="1">
      <alignment horizontal="right"/>
    </xf>
    <xf numFmtId="3" fontId="10" fillId="27" borderId="271" xfId="0" applyNumberFormat="1" applyFont="1" applyFill="1" applyBorder="1" applyAlignment="1">
      <alignment horizontal="centerContinuous"/>
    </xf>
    <xf numFmtId="3" fontId="14" fillId="25" borderId="0" xfId="0" applyNumberFormat="1" applyFont="1" applyFill="1" applyBorder="1" applyAlignment="1">
      <alignment horizontal="center" vertical="center"/>
    </xf>
    <xf numFmtId="0" fontId="5" fillId="27" borderId="288" xfId="0" applyNumberFormat="1" applyFont="1" applyFill="1" applyBorder="1" applyAlignment="1"/>
    <xf numFmtId="0" fontId="10" fillId="27" borderId="147" xfId="0" applyNumberFormat="1" applyFont="1" applyFill="1" applyBorder="1" applyAlignment="1"/>
    <xf numFmtId="0" fontId="5" fillId="27" borderId="0" xfId="0" applyNumberFormat="1" applyFont="1" applyFill="1" applyBorder="1" applyAlignment="1">
      <alignment horizontal="right"/>
    </xf>
    <xf numFmtId="3" fontId="10" fillId="27" borderId="298" xfId="0" applyNumberFormat="1" applyFont="1" applyFill="1" applyBorder="1" applyAlignment="1">
      <alignment horizontal="right"/>
    </xf>
    <xf numFmtId="3" fontId="10" fillId="27" borderId="112" xfId="0" applyNumberFormat="1" applyFont="1" applyFill="1" applyBorder="1" applyAlignment="1">
      <alignment horizontal="right"/>
    </xf>
    <xf numFmtId="3" fontId="10" fillId="27" borderId="343" xfId="0" applyNumberFormat="1" applyFont="1" applyFill="1" applyBorder="1" applyAlignment="1">
      <alignment horizontal="right"/>
    </xf>
    <xf numFmtId="3" fontId="20" fillId="0" borderId="132" xfId="0" applyNumberFormat="1" applyFont="1" applyFill="1" applyBorder="1" applyAlignment="1">
      <alignment horizontal="right" vertical="center"/>
    </xf>
    <xf numFmtId="3" fontId="91" fillId="0" borderId="278" xfId="0" applyNumberFormat="1" applyFont="1" applyFill="1" applyBorder="1" applyAlignment="1" applyProtection="1">
      <alignment horizontal="right"/>
      <protection locked="0"/>
    </xf>
    <xf numFmtId="3" fontId="91" fillId="0" borderId="274" xfId="0" applyNumberFormat="1" applyFont="1" applyFill="1" applyBorder="1" applyAlignment="1" applyProtection="1">
      <alignment horizontal="right"/>
      <protection locked="0"/>
    </xf>
    <xf numFmtId="0" fontId="4" fillId="0" borderId="0" xfId="0" applyNumberFormat="1" applyFont="1" applyFill="1" applyAlignment="1"/>
    <xf numFmtId="3" fontId="9" fillId="0" borderId="314" xfId="0" applyNumberFormat="1" applyFont="1" applyFill="1" applyBorder="1" applyAlignment="1" applyProtection="1">
      <protection locked="0"/>
    </xf>
    <xf numFmtId="3" fontId="91" fillId="0" borderId="139" xfId="0" applyNumberFormat="1" applyFont="1" applyFill="1" applyBorder="1" applyAlignment="1"/>
    <xf numFmtId="0" fontId="9" fillId="0" borderId="72" xfId="0" applyNumberFormat="1" applyFont="1" applyFill="1" applyBorder="1" applyAlignment="1"/>
    <xf numFmtId="0" fontId="0" fillId="0" borderId="0" xfId="0"/>
    <xf numFmtId="0" fontId="0" fillId="0" borderId="0" xfId="0"/>
    <xf numFmtId="3" fontId="30" fillId="47" borderId="323" xfId="28" applyNumberFormat="1" applyFont="1" applyFill="1" applyBorder="1" applyAlignment="1">
      <alignment horizontal="right"/>
    </xf>
    <xf numFmtId="0" fontId="4" fillId="0" borderId="0" xfId="0" applyNumberFormat="1" applyFont="1" applyFill="1" applyAlignment="1"/>
    <xf numFmtId="0" fontId="9" fillId="20" borderId="46" xfId="0" applyFont="1" applyFill="1" applyBorder="1"/>
    <xf numFmtId="0" fontId="9" fillId="20" borderId="45" xfId="0" applyFont="1" applyFill="1" applyBorder="1"/>
    <xf numFmtId="0" fontId="9" fillId="0" borderId="46" xfId="0" applyFont="1" applyBorder="1" applyAlignment="1" applyProtection="1">
      <alignment horizontal="center"/>
      <protection locked="0"/>
    </xf>
    <xf numFmtId="0" fontId="22" fillId="0" borderId="45" xfId="0" applyFont="1" applyBorder="1" applyAlignment="1" applyProtection="1">
      <alignment horizontal="center"/>
      <protection locked="0"/>
    </xf>
    <xf numFmtId="0" fontId="4" fillId="20" borderId="14" xfId="0" applyFont="1" applyFill="1" applyBorder="1"/>
    <xf numFmtId="0" fontId="10" fillId="30" borderId="0" xfId="0" applyFont="1" applyFill="1"/>
    <xf numFmtId="0" fontId="9" fillId="30" borderId="46" xfId="0" applyFont="1" applyFill="1" applyBorder="1" applyProtection="1">
      <protection locked="0"/>
    </xf>
    <xf numFmtId="0" fontId="9" fillId="30" borderId="45" xfId="0" applyFont="1" applyFill="1" applyBorder="1" applyProtection="1">
      <protection locked="0"/>
    </xf>
    <xf numFmtId="0" fontId="4" fillId="0" borderId="0" xfId="0" applyNumberFormat="1" applyFont="1" applyFill="1" applyAlignment="1"/>
    <xf numFmtId="0" fontId="4" fillId="34" borderId="0" xfId="40" applyFont="1" applyFill="1"/>
    <xf numFmtId="0" fontId="5" fillId="34" borderId="0" xfId="40" applyFont="1" applyFill="1" applyAlignment="1">
      <alignment horizontal="center"/>
    </xf>
    <xf numFmtId="0" fontId="5" fillId="34" borderId="0" xfId="40" applyFont="1" applyFill="1"/>
    <xf numFmtId="0" fontId="0" fillId="36" borderId="0" xfId="40" applyFont="1" applyFill="1"/>
    <xf numFmtId="0" fontId="4" fillId="34" borderId="0" xfId="40" applyFont="1" applyFill="1" applyAlignment="1">
      <alignment horizontal="center"/>
    </xf>
    <xf numFmtId="0" fontId="0" fillId="36" borderId="0" xfId="40" applyFont="1" applyFill="1" applyAlignment="1">
      <alignment horizontal="center"/>
    </xf>
    <xf numFmtId="3" fontId="14" fillId="36" borderId="0" xfId="40" applyNumberFormat="1" applyFont="1" applyFill="1" applyAlignment="1">
      <alignment horizontal="center"/>
    </xf>
    <xf numFmtId="0" fontId="5" fillId="33" borderId="0" xfId="40" applyFont="1" applyFill="1"/>
    <xf numFmtId="0" fontId="5" fillId="36" borderId="0" xfId="40" applyFont="1" applyFill="1"/>
    <xf numFmtId="0" fontId="87" fillId="34" borderId="0" xfId="40" applyFont="1" applyFill="1"/>
    <xf numFmtId="0" fontId="98" fillId="34" borderId="0" xfId="40" applyFont="1" applyFill="1" applyAlignment="1">
      <alignment horizontal="center"/>
    </xf>
    <xf numFmtId="0" fontId="98" fillId="34" borderId="0" xfId="40" applyFont="1" applyFill="1"/>
    <xf numFmtId="0" fontId="87" fillId="36" borderId="0" xfId="40" applyFont="1" applyFill="1"/>
    <xf numFmtId="3" fontId="0" fillId="36" borderId="0" xfId="40" applyNumberFormat="1" applyFont="1" applyFill="1"/>
    <xf numFmtId="0" fontId="4" fillId="34" borderId="364" xfId="40" applyFont="1" applyFill="1" applyBorder="1"/>
    <xf numFmtId="3" fontId="9" fillId="46" borderId="298" xfId="0" applyNumberFormat="1" applyFont="1" applyFill="1" applyBorder="1" applyAlignment="1">
      <alignment horizontal="center"/>
    </xf>
    <xf numFmtId="3" fontId="9" fillId="0" borderId="117" xfId="0" applyNumberFormat="1" applyFont="1" applyFill="1" applyBorder="1" applyAlignment="1"/>
    <xf numFmtId="3" fontId="30" fillId="0" borderId="40" xfId="0" applyNumberFormat="1" applyFont="1" applyFill="1" applyBorder="1" applyAlignment="1" applyProtection="1">
      <protection locked="0"/>
    </xf>
    <xf numFmtId="3" fontId="9" fillId="46" borderId="385" xfId="0" applyNumberFormat="1" applyFont="1" applyFill="1" applyBorder="1" applyAlignment="1">
      <alignment horizontal="center"/>
    </xf>
    <xf numFmtId="3" fontId="9" fillId="0" borderId="288" xfId="0" applyNumberFormat="1" applyFont="1" applyFill="1" applyBorder="1" applyAlignment="1" applyProtection="1">
      <protection locked="0"/>
    </xf>
    <xf numFmtId="3" fontId="11" fillId="25" borderId="338" xfId="0" applyNumberFormat="1" applyFont="1" applyFill="1" applyBorder="1" applyAlignment="1">
      <alignment horizontal="right"/>
    </xf>
    <xf numFmtId="3" fontId="11" fillId="28" borderId="168" xfId="0" applyNumberFormat="1" applyFont="1" applyFill="1" applyBorder="1" applyAlignment="1"/>
    <xf numFmtId="3" fontId="30" fillId="0" borderId="40" xfId="0" applyNumberFormat="1" applyFont="1" applyBorder="1" applyAlignment="1" applyProtection="1">
      <alignment horizontal="right"/>
      <protection locked="0"/>
    </xf>
    <xf numFmtId="3" fontId="14" fillId="57" borderId="0" xfId="40" applyNumberFormat="1" applyFont="1" applyFill="1" applyAlignment="1">
      <alignment horizontal="center"/>
    </xf>
    <xf numFmtId="0" fontId="87" fillId="34" borderId="364" xfId="40" applyFont="1" applyFill="1" applyBorder="1"/>
    <xf numFmtId="3" fontId="10" fillId="46" borderId="22" xfId="0" applyNumberFormat="1" applyFont="1" applyFill="1" applyBorder="1" applyAlignment="1">
      <alignment horizontal="center"/>
    </xf>
    <xf numFmtId="3" fontId="10" fillId="46" borderId="390" xfId="0" applyNumberFormat="1" applyFont="1" applyFill="1" applyBorder="1" applyAlignment="1">
      <alignment horizontal="center"/>
    </xf>
    <xf numFmtId="3" fontId="30" fillId="46" borderId="348" xfId="0" applyNumberFormat="1" applyFont="1" applyFill="1" applyBorder="1" applyAlignment="1">
      <alignment horizontal="center"/>
    </xf>
    <xf numFmtId="3" fontId="30" fillId="46" borderId="216" xfId="0" applyNumberFormat="1" applyFont="1" applyFill="1" applyBorder="1" applyAlignment="1">
      <alignment horizontal="center"/>
    </xf>
    <xf numFmtId="3" fontId="9" fillId="28" borderId="332" xfId="0" applyNumberFormat="1" applyFont="1" applyFill="1" applyBorder="1" applyAlignment="1"/>
    <xf numFmtId="3" fontId="9" fillId="28" borderId="387" xfId="0" applyNumberFormat="1" applyFont="1" applyFill="1" applyBorder="1" applyAlignment="1"/>
    <xf numFmtId="3" fontId="30" fillId="0" borderId="387" xfId="0" applyNumberFormat="1" applyFont="1" applyFill="1" applyBorder="1" applyAlignment="1"/>
    <xf numFmtId="3" fontId="30" fillId="0" borderId="386" xfId="0" applyNumberFormat="1" applyFont="1" applyFill="1" applyBorder="1" applyAlignment="1"/>
    <xf numFmtId="3" fontId="9" fillId="0" borderId="263" xfId="0" applyNumberFormat="1" applyFont="1" applyFill="1" applyBorder="1" applyAlignment="1"/>
    <xf numFmtId="3" fontId="9" fillId="25" borderId="349" xfId="0" applyNumberFormat="1" applyFont="1" applyFill="1" applyBorder="1" applyAlignment="1"/>
    <xf numFmtId="3" fontId="9" fillId="25" borderId="391" xfId="0" applyNumberFormat="1" applyFont="1" applyFill="1" applyBorder="1" applyAlignment="1"/>
    <xf numFmtId="3" fontId="91" fillId="0" borderId="391" xfId="0" applyNumberFormat="1" applyFont="1" applyFill="1" applyBorder="1" applyAlignment="1"/>
    <xf numFmtId="3" fontId="30" fillId="0" borderId="391" xfId="0" applyNumberFormat="1" applyFont="1" applyFill="1" applyBorder="1" applyAlignment="1"/>
    <xf numFmtId="3" fontId="9" fillId="0" borderId="391" xfId="0" applyNumberFormat="1" applyFont="1" applyFill="1" applyBorder="1" applyAlignment="1"/>
    <xf numFmtId="3" fontId="11" fillId="0" borderId="236" xfId="0" applyNumberFormat="1" applyFont="1" applyFill="1" applyBorder="1" applyAlignment="1"/>
    <xf numFmtId="3" fontId="11" fillId="0" borderId="388" xfId="0" applyNumberFormat="1" applyFont="1" applyFill="1" applyBorder="1" applyAlignment="1"/>
    <xf numFmtId="3" fontId="11" fillId="0" borderId="241" xfId="0" applyNumberFormat="1" applyFont="1" applyFill="1" applyBorder="1" applyAlignment="1">
      <alignment horizontal="right"/>
    </xf>
    <xf numFmtId="3" fontId="9" fillId="0" borderId="241" xfId="0" applyNumberFormat="1" applyFont="1" applyFill="1" applyBorder="1" applyAlignment="1"/>
    <xf numFmtId="3" fontId="11" fillId="0" borderId="392" xfId="0" applyNumberFormat="1" applyFont="1" applyFill="1" applyBorder="1" applyAlignment="1"/>
    <xf numFmtId="3" fontId="30" fillId="46" borderId="347" xfId="0" applyNumberFormat="1" applyFont="1" applyFill="1" applyBorder="1" applyAlignment="1">
      <alignment horizontal="center"/>
    </xf>
    <xf numFmtId="3" fontId="9" fillId="0" borderId="347" xfId="0" applyNumberFormat="1" applyFont="1" applyBorder="1" applyAlignment="1" applyProtection="1">
      <alignment horizontal="right"/>
      <protection locked="0"/>
    </xf>
    <xf numFmtId="3" fontId="10" fillId="46" borderId="396" xfId="0" applyNumberFormat="1" applyFont="1" applyFill="1" applyBorder="1" applyAlignment="1">
      <alignment horizontal="centerContinuous"/>
    </xf>
    <xf numFmtId="3" fontId="9" fillId="0" borderId="396" xfId="0" applyNumberFormat="1" applyFont="1" applyBorder="1" applyAlignment="1" applyProtection="1">
      <alignment horizontal="right"/>
      <protection locked="0"/>
    </xf>
    <xf numFmtId="3" fontId="91" fillId="0" borderId="396" xfId="0" applyNumberFormat="1" applyFont="1" applyBorder="1" applyAlignment="1" applyProtection="1">
      <alignment horizontal="right"/>
      <protection locked="0"/>
    </xf>
    <xf numFmtId="3" fontId="91" fillId="0" borderId="397" xfId="0" applyNumberFormat="1" applyFont="1" applyBorder="1" applyAlignment="1" applyProtection="1">
      <alignment horizontal="right"/>
      <protection locked="0"/>
    </xf>
    <xf numFmtId="3" fontId="9" fillId="0" borderId="398" xfId="0" applyNumberFormat="1" applyFont="1" applyBorder="1" applyAlignment="1" applyProtection="1">
      <alignment horizontal="right"/>
      <protection locked="0"/>
    </xf>
    <xf numFmtId="3" fontId="91" fillId="0" borderId="396" xfId="0" applyNumberFormat="1" applyFont="1" applyFill="1" applyBorder="1" applyAlignment="1" applyProtection="1">
      <alignment horizontal="right"/>
      <protection locked="0"/>
    </xf>
    <xf numFmtId="3" fontId="9" fillId="0" borderId="398" xfId="0" applyNumberFormat="1" applyFont="1" applyFill="1" applyBorder="1" applyAlignment="1" applyProtection="1">
      <alignment horizontal="right"/>
      <protection locked="0"/>
    </xf>
    <xf numFmtId="3" fontId="9" fillId="0" borderId="347" xfId="0" applyNumberFormat="1" applyFont="1" applyFill="1" applyBorder="1" applyAlignment="1" applyProtection="1">
      <alignment horizontal="right"/>
      <protection locked="0"/>
    </xf>
    <xf numFmtId="3" fontId="9" fillId="0" borderId="396" xfId="0" applyNumberFormat="1" applyFont="1" applyFill="1" applyBorder="1" applyAlignment="1" applyProtection="1">
      <alignment horizontal="right"/>
      <protection locked="0"/>
    </xf>
    <xf numFmtId="3" fontId="11" fillId="0" borderId="394" xfId="0" applyNumberFormat="1" applyFont="1" applyFill="1" applyBorder="1" applyAlignment="1">
      <alignment horizontal="right"/>
    </xf>
    <xf numFmtId="3" fontId="30" fillId="0" borderId="323" xfId="0" applyNumberFormat="1" applyFont="1" applyFill="1" applyBorder="1" applyAlignment="1">
      <alignment horizontal="right"/>
    </xf>
    <xf numFmtId="3" fontId="10" fillId="46" borderId="399" xfId="0" applyNumberFormat="1" applyFont="1" applyFill="1" applyBorder="1" applyAlignment="1">
      <alignment horizontal="center"/>
    </xf>
    <xf numFmtId="3" fontId="9" fillId="46" borderId="400" xfId="0" applyNumberFormat="1" applyFont="1" applyFill="1" applyBorder="1" applyAlignment="1">
      <alignment horizontal="center"/>
    </xf>
    <xf numFmtId="3" fontId="9" fillId="25" borderId="400" xfId="0" applyNumberFormat="1" applyFont="1" applyFill="1" applyBorder="1" applyAlignment="1" applyProtection="1">
      <alignment horizontal="right"/>
      <protection locked="0"/>
    </xf>
    <xf numFmtId="3" fontId="91" fillId="0" borderId="400" xfId="0" applyNumberFormat="1" applyFont="1" applyBorder="1" applyAlignment="1" applyProtection="1">
      <alignment horizontal="right"/>
      <protection locked="0"/>
    </xf>
    <xf numFmtId="3" fontId="9" fillId="0" borderId="400" xfId="0" applyNumberFormat="1" applyFont="1" applyBorder="1" applyAlignment="1" applyProtection="1">
      <alignment horizontal="right"/>
      <protection locked="0"/>
    </xf>
    <xf numFmtId="3" fontId="9" fillId="41" borderId="400" xfId="0" applyNumberFormat="1" applyFont="1" applyFill="1" applyBorder="1" applyAlignment="1">
      <alignment horizontal="center"/>
    </xf>
    <xf numFmtId="3" fontId="9" fillId="41" borderId="40" xfId="0" applyNumberFormat="1" applyFont="1" applyFill="1" applyBorder="1" applyAlignment="1">
      <alignment horizontal="center"/>
    </xf>
    <xf numFmtId="3" fontId="4" fillId="24" borderId="402" xfId="0" applyNumberFormat="1" applyFont="1" applyFill="1" applyBorder="1"/>
    <xf numFmtId="3" fontId="9" fillId="41" borderId="401" xfId="0" applyNumberFormat="1" applyFont="1" applyFill="1" applyBorder="1" applyAlignment="1">
      <alignment horizontal="center"/>
    </xf>
    <xf numFmtId="3" fontId="9" fillId="41" borderId="347" xfId="0" applyNumberFormat="1" applyFont="1" applyFill="1" applyBorder="1" applyAlignment="1">
      <alignment horizontal="center"/>
    </xf>
    <xf numFmtId="3" fontId="9" fillId="41" borderId="400" xfId="0" applyNumberFormat="1" applyFont="1" applyFill="1" applyBorder="1" applyAlignment="1" applyProtection="1">
      <alignment horizontal="center"/>
      <protection locked="0"/>
    </xf>
    <xf numFmtId="3" fontId="9" fillId="41" borderId="114" xfId="0" applyNumberFormat="1" applyFont="1" applyFill="1" applyBorder="1" applyAlignment="1">
      <alignment horizontal="center"/>
    </xf>
    <xf numFmtId="0" fontId="10" fillId="27" borderId="398" xfId="0" applyNumberFormat="1" applyFont="1" applyFill="1" applyBorder="1" applyAlignment="1">
      <alignment horizontal="right"/>
    </xf>
    <xf numFmtId="0" fontId="4" fillId="36" borderId="0" xfId="40" applyFont="1" applyFill="1"/>
    <xf numFmtId="0" fontId="4" fillId="36" borderId="0" xfId="40" applyFont="1" applyFill="1" applyAlignment="1">
      <alignment horizontal="centerContinuous"/>
    </xf>
    <xf numFmtId="0" fontId="10" fillId="36" borderId="0" xfId="40" applyFont="1" applyFill="1" applyAlignment="1">
      <alignment horizontal="centerContinuous"/>
    </xf>
    <xf numFmtId="3" fontId="10" fillId="36" borderId="0" xfId="40" applyNumberFormat="1" applyFont="1" applyFill="1" applyAlignment="1">
      <alignment horizontal="centerContinuous"/>
    </xf>
    <xf numFmtId="0" fontId="91" fillId="36" borderId="360" xfId="40" applyFont="1" applyFill="1" applyBorder="1"/>
    <xf numFmtId="0" fontId="93" fillId="36" borderId="265" xfId="40" applyFont="1" applyFill="1" applyBorder="1"/>
    <xf numFmtId="0" fontId="93" fillId="36" borderId="266" xfId="40" applyFont="1" applyFill="1" applyBorder="1"/>
    <xf numFmtId="0" fontId="88" fillId="36" borderId="0" xfId="40" applyFont="1" applyFill="1"/>
    <xf numFmtId="0" fontId="91" fillId="36" borderId="362" xfId="40" applyFont="1" applyFill="1" applyBorder="1" applyAlignment="1" applyProtection="1">
      <alignment horizontal="left"/>
      <protection locked="0"/>
    </xf>
    <xf numFmtId="0" fontId="91" fillId="36" borderId="127" xfId="40" applyFont="1" applyFill="1" applyBorder="1" applyAlignment="1" applyProtection="1">
      <alignment horizontal="left"/>
      <protection locked="0"/>
    </xf>
    <xf numFmtId="0" fontId="91" fillId="36" borderId="126" xfId="40" applyFont="1" applyFill="1" applyBorder="1" applyAlignment="1" applyProtection="1">
      <alignment horizontal="left" wrapText="1"/>
      <protection locked="0"/>
    </xf>
    <xf numFmtId="0" fontId="91" fillId="36" borderId="364" xfId="40" applyFont="1" applyFill="1" applyBorder="1" applyAlignment="1">
      <alignment horizontal="centerContinuous"/>
    </xf>
    <xf numFmtId="0" fontId="93" fillId="36" borderId="0" xfId="40" applyFont="1" applyFill="1" applyAlignment="1">
      <alignment horizontal="centerContinuous"/>
    </xf>
    <xf numFmtId="0" fontId="91" fillId="36" borderId="0" xfId="40" applyFont="1" applyFill="1" applyAlignment="1" applyProtection="1">
      <alignment horizontal="right"/>
      <protection locked="0"/>
    </xf>
    <xf numFmtId="0" fontId="88" fillId="36" borderId="349" xfId="40" applyFont="1" applyFill="1" applyBorder="1" applyAlignment="1">
      <alignment horizontal="center"/>
    </xf>
    <xf numFmtId="0" fontId="91" fillId="36" borderId="362" xfId="40" applyFont="1" applyFill="1" applyBorder="1" applyAlignment="1">
      <alignment horizontal="left"/>
    </xf>
    <xf numFmtId="0" fontId="93" fillId="36" borderId="127" xfId="40" applyFont="1" applyFill="1" applyBorder="1" applyAlignment="1">
      <alignment horizontal="left"/>
    </xf>
    <xf numFmtId="0" fontId="91" fillId="36" borderId="127" xfId="40" applyFont="1" applyFill="1" applyBorder="1" applyAlignment="1" applyProtection="1">
      <alignment horizontal="right"/>
      <protection locked="0"/>
    </xf>
    <xf numFmtId="0" fontId="91" fillId="36" borderId="364" xfId="40" applyFont="1" applyFill="1" applyBorder="1"/>
    <xf numFmtId="0" fontId="91" fillId="36" borderId="0" xfId="40" applyFont="1" applyFill="1"/>
    <xf numFmtId="0" fontId="93" fillId="36" borderId="0" xfId="40" applyFont="1" applyFill="1"/>
    <xf numFmtId="0" fontId="93" fillId="36" borderId="349" xfId="40" applyFont="1" applyFill="1" applyBorder="1" applyAlignment="1">
      <alignment horizontal="left" wrapText="1"/>
    </xf>
    <xf numFmtId="0" fontId="91" fillId="36" borderId="362" xfId="40" applyFont="1" applyFill="1" applyBorder="1" applyAlignment="1" applyProtection="1">
      <alignment horizontal="left" indent="2"/>
      <protection locked="0"/>
    </xf>
    <xf numFmtId="0" fontId="91" fillId="36" borderId="127" xfId="40" applyFont="1" applyFill="1" applyBorder="1" applyAlignment="1" applyProtection="1">
      <alignment horizontal="left" indent="2"/>
      <protection locked="0"/>
    </xf>
    <xf numFmtId="0" fontId="93" fillId="36" borderId="126" xfId="40" applyFont="1" applyFill="1" applyBorder="1" applyAlignment="1">
      <alignment horizontal="left" wrapText="1"/>
    </xf>
    <xf numFmtId="0" fontId="91" fillId="36" borderId="367" xfId="40" applyFont="1" applyFill="1" applyBorder="1" applyAlignment="1">
      <alignment horizontal="left" indent="2"/>
    </xf>
    <xf numFmtId="0" fontId="91" fillId="36" borderId="365" xfId="40" applyFont="1" applyFill="1" applyBorder="1" applyAlignment="1">
      <alignment horizontal="left" indent="2"/>
    </xf>
    <xf numFmtId="0" fontId="91" fillId="36" borderId="365" xfId="40" applyFont="1" applyFill="1" applyBorder="1" applyAlignment="1" applyProtection="1">
      <alignment horizontal="left"/>
      <protection locked="0"/>
    </xf>
    <xf numFmtId="0" fontId="93" fillId="36" borderId="173" xfId="40" applyFont="1" applyFill="1" applyBorder="1" applyAlignment="1">
      <alignment horizontal="left" wrapText="1"/>
    </xf>
    <xf numFmtId="0" fontId="30" fillId="36" borderId="364" xfId="40" applyFont="1" applyFill="1" applyBorder="1" applyAlignment="1" applyProtection="1">
      <alignment horizontal="left"/>
      <protection locked="0"/>
    </xf>
    <xf numFmtId="0" fontId="91" fillId="36" borderId="0" xfId="40" applyFont="1" applyFill="1" applyAlignment="1" applyProtection="1">
      <alignment horizontal="left"/>
      <protection locked="0"/>
    </xf>
    <xf numFmtId="0" fontId="91" fillId="36" borderId="349" xfId="40" applyFont="1" applyFill="1" applyBorder="1" applyAlignment="1" applyProtection="1">
      <alignment horizontal="left"/>
      <protection locked="0"/>
    </xf>
    <xf numFmtId="0" fontId="91" fillId="36" borderId="368" xfId="40" applyFont="1" applyFill="1" applyBorder="1" applyAlignment="1" applyProtection="1">
      <alignment horizontal="left" wrapText="1"/>
      <protection locked="0"/>
    </xf>
    <xf numFmtId="0" fontId="91" fillId="36" borderId="369" xfId="40" applyFont="1" applyFill="1" applyBorder="1" applyAlignment="1" applyProtection="1">
      <alignment horizontal="left" wrapText="1"/>
      <protection locked="0"/>
    </xf>
    <xf numFmtId="0" fontId="88" fillId="36" borderId="372" xfId="40" applyFont="1" applyFill="1" applyBorder="1"/>
    <xf numFmtId="0" fontId="92" fillId="36" borderId="142" xfId="40" applyFont="1" applyFill="1" applyBorder="1"/>
    <xf numFmtId="0" fontId="92" fillId="36" borderId="373" xfId="40" applyFont="1" applyFill="1" applyBorder="1"/>
    <xf numFmtId="0" fontId="88" fillId="36" borderId="142" xfId="40" applyFont="1" applyFill="1" applyBorder="1"/>
    <xf numFmtId="3" fontId="92" fillId="36" borderId="374" xfId="40" applyNumberFormat="1" applyFont="1" applyFill="1" applyBorder="1"/>
    <xf numFmtId="3" fontId="88" fillId="36" borderId="0" xfId="40" applyNumberFormat="1" applyFont="1" applyFill="1"/>
    <xf numFmtId="0" fontId="11" fillId="36" borderId="364" xfId="40" applyFont="1" applyFill="1" applyBorder="1" applyAlignment="1" applyProtection="1">
      <alignment horizontal="left"/>
      <protection locked="0"/>
    </xf>
    <xf numFmtId="0" fontId="9" fillId="36" borderId="0" xfId="40" applyFont="1" applyFill="1" applyAlignment="1" applyProtection="1">
      <alignment horizontal="left"/>
      <protection locked="0"/>
    </xf>
    <xf numFmtId="16" fontId="33" fillId="36" borderId="362" xfId="40" applyNumberFormat="1" applyFont="1" applyFill="1" applyBorder="1" applyAlignment="1" applyProtection="1">
      <alignment horizontal="left"/>
      <protection locked="0"/>
    </xf>
    <xf numFmtId="0" fontId="30" fillId="36" borderId="127" xfId="40" applyFont="1" applyFill="1" applyBorder="1" applyAlignment="1" applyProtection="1">
      <alignment horizontal="left"/>
      <protection locked="0"/>
    </xf>
    <xf numFmtId="0" fontId="30" fillId="36" borderId="0" xfId="40" applyFont="1" applyFill="1" applyAlignment="1" applyProtection="1">
      <alignment horizontal="left"/>
      <protection locked="0"/>
    </xf>
    <xf numFmtId="0" fontId="9" fillId="36" borderId="127" xfId="40" applyFont="1" applyFill="1" applyBorder="1" applyAlignment="1" applyProtection="1">
      <alignment horizontal="left"/>
      <protection locked="0"/>
    </xf>
    <xf numFmtId="0" fontId="9" fillId="36" borderId="126" xfId="40" applyFont="1" applyFill="1" applyBorder="1" applyAlignment="1" applyProtection="1">
      <alignment horizontal="left"/>
      <protection locked="0"/>
    </xf>
    <xf numFmtId="0" fontId="9" fillId="36" borderId="364" xfId="40" applyFont="1" applyFill="1" applyBorder="1" applyAlignment="1" applyProtection="1">
      <alignment horizontal="left"/>
      <protection locked="0"/>
    </xf>
    <xf numFmtId="0" fontId="9" fillId="36" borderId="10" xfId="40" applyFont="1" applyFill="1" applyBorder="1" applyAlignment="1" applyProtection="1">
      <alignment horizontal="left"/>
      <protection locked="0"/>
    </xf>
    <xf numFmtId="0" fontId="33" fillId="36" borderId="364" xfId="40" applyFont="1" applyFill="1" applyBorder="1" applyAlignment="1" applyProtection="1">
      <alignment horizontal="left"/>
      <protection locked="0"/>
    </xf>
    <xf numFmtId="0" fontId="30" fillId="36" borderId="364" xfId="40" applyFont="1" applyFill="1" applyBorder="1" applyAlignment="1" applyProtection="1">
      <alignment horizontal="left" indent="2"/>
      <protection locked="0"/>
    </xf>
    <xf numFmtId="3" fontId="30" fillId="36" borderId="377" xfId="40" applyNumberFormat="1" applyFont="1" applyFill="1" applyBorder="1" applyAlignment="1" applyProtection="1">
      <alignment horizontal="right"/>
      <protection locked="0"/>
    </xf>
    <xf numFmtId="0" fontId="9" fillId="36" borderId="364" xfId="40" applyFont="1" applyFill="1" applyBorder="1" applyAlignment="1" applyProtection="1">
      <alignment horizontal="left" indent="2"/>
      <protection locked="0"/>
    </xf>
    <xf numFmtId="0" fontId="9" fillId="36" borderId="365" xfId="40" applyFont="1" applyFill="1" applyBorder="1" applyAlignment="1" applyProtection="1">
      <alignment horizontal="left"/>
      <protection locked="0"/>
    </xf>
    <xf numFmtId="0" fontId="9" fillId="36" borderId="173" xfId="40" applyFont="1" applyFill="1" applyBorder="1" applyAlignment="1" applyProtection="1">
      <alignment horizontal="left"/>
      <protection locked="0"/>
    </xf>
    <xf numFmtId="3" fontId="9" fillId="36" borderId="378" xfId="40" applyNumberFormat="1" applyFont="1" applyFill="1" applyBorder="1" applyAlignment="1" applyProtection="1">
      <alignment horizontal="right"/>
      <protection locked="0"/>
    </xf>
    <xf numFmtId="0" fontId="11" fillId="36" borderId="364" xfId="40" applyFont="1" applyFill="1" applyBorder="1" applyAlignment="1">
      <alignment horizontal="centerContinuous"/>
    </xf>
    <xf numFmtId="0" fontId="10" fillId="36" borderId="10" xfId="40" applyFont="1" applyFill="1" applyBorder="1" applyAlignment="1">
      <alignment horizontal="centerContinuous"/>
    </xf>
    <xf numFmtId="0" fontId="11" fillId="36" borderId="10" xfId="40" applyFont="1" applyFill="1" applyBorder="1" applyAlignment="1" applyProtection="1">
      <alignment horizontal="right"/>
      <protection locked="0"/>
    </xf>
    <xf numFmtId="0" fontId="4" fillId="36" borderId="10" xfId="40" applyFont="1" applyFill="1" applyBorder="1" applyAlignment="1">
      <alignment horizontal="centerContinuous"/>
    </xf>
    <xf numFmtId="0" fontId="11" fillId="36" borderId="10" xfId="40" applyFont="1" applyFill="1" applyBorder="1" applyAlignment="1">
      <alignment horizontal="right"/>
    </xf>
    <xf numFmtId="0" fontId="11" fillId="36" borderId="10" xfId="40" applyFont="1" applyFill="1" applyBorder="1" applyAlignment="1">
      <alignment horizontal="left"/>
    </xf>
    <xf numFmtId="3" fontId="11" fillId="36" borderId="376" xfId="40" applyNumberFormat="1" applyFont="1" applyFill="1" applyBorder="1" applyAlignment="1">
      <alignment horizontal="right"/>
    </xf>
    <xf numFmtId="3" fontId="30" fillId="36" borderId="378" xfId="40" applyNumberFormat="1" applyFont="1" applyFill="1" applyBorder="1" applyAlignment="1" applyProtection="1">
      <alignment horizontal="right"/>
      <protection locked="0"/>
    </xf>
    <xf numFmtId="0" fontId="11" fillId="36" borderId="0" xfId="40" applyFont="1" applyFill="1" applyAlignment="1" applyProtection="1">
      <alignment horizontal="right"/>
      <protection locked="0"/>
    </xf>
    <xf numFmtId="0" fontId="11" fillId="36" borderId="0" xfId="40" applyFont="1" applyFill="1" applyAlignment="1">
      <alignment horizontal="right"/>
    </xf>
    <xf numFmtId="0" fontId="90" fillId="36" borderId="0" xfId="40" applyFont="1" applyFill="1" applyAlignment="1">
      <alignment horizontal="right"/>
    </xf>
    <xf numFmtId="0" fontId="11" fillId="36" borderId="362" xfId="40" applyFont="1" applyFill="1" applyBorder="1" applyAlignment="1">
      <alignment horizontal="left"/>
    </xf>
    <xf numFmtId="0" fontId="10" fillId="36" borderId="127" xfId="40" applyFont="1" applyFill="1" applyBorder="1" applyAlignment="1">
      <alignment horizontal="centerContinuous"/>
    </xf>
    <xf numFmtId="0" fontId="11" fillId="36" borderId="127" xfId="40" applyFont="1" applyFill="1" applyBorder="1" applyAlignment="1" applyProtection="1">
      <alignment horizontal="right"/>
      <protection locked="0"/>
    </xf>
    <xf numFmtId="0" fontId="4" fillId="36" borderId="127" xfId="40" applyFont="1" applyFill="1" applyBorder="1" applyAlignment="1">
      <alignment horizontal="centerContinuous"/>
    </xf>
    <xf numFmtId="0" fontId="11" fillId="36" borderId="127" xfId="40" applyFont="1" applyFill="1" applyBorder="1" applyAlignment="1">
      <alignment horizontal="right"/>
    </xf>
    <xf numFmtId="0" fontId="90" fillId="36" borderId="127" xfId="40" applyFont="1" applyFill="1" applyBorder="1" applyAlignment="1">
      <alignment horizontal="right"/>
    </xf>
    <xf numFmtId="0" fontId="88" fillId="36" borderId="127" xfId="40" applyFont="1" applyFill="1" applyBorder="1"/>
    <xf numFmtId="3" fontId="11" fillId="36" borderId="379" xfId="40" applyNumberFormat="1" applyFont="1" applyFill="1" applyBorder="1" applyAlignment="1" applyProtection="1">
      <alignment horizontal="right"/>
      <protection locked="0"/>
    </xf>
    <xf numFmtId="0" fontId="11" fillId="36" borderId="364" xfId="40" applyFont="1" applyFill="1" applyBorder="1" applyAlignment="1">
      <alignment horizontal="left"/>
    </xf>
    <xf numFmtId="10" fontId="11" fillId="36" borderId="377" xfId="65" applyNumberFormat="1" applyFont="1" applyFill="1" applyBorder="1" applyAlignment="1" applyProtection="1">
      <alignment horizontal="right"/>
      <protection locked="0"/>
    </xf>
    <xf numFmtId="0" fontId="9" fillId="36" borderId="364" xfId="40" applyFont="1" applyFill="1" applyBorder="1" applyAlignment="1">
      <alignment horizontal="left"/>
    </xf>
    <xf numFmtId="0" fontId="9" fillId="36" borderId="127" xfId="40" applyFont="1" applyFill="1" applyBorder="1" applyAlignment="1">
      <alignment horizontal="left"/>
    </xf>
    <xf numFmtId="0" fontId="11" fillId="36" borderId="364" xfId="40" applyFont="1" applyFill="1" applyBorder="1" applyAlignment="1">
      <alignment vertical="center"/>
    </xf>
    <xf numFmtId="0" fontId="11" fillId="36" borderId="0" xfId="40" applyFont="1" applyFill="1" applyAlignment="1">
      <alignment vertical="center"/>
    </xf>
    <xf numFmtId="0" fontId="158" fillId="36" borderId="0" xfId="40" applyFont="1" applyFill="1" applyAlignment="1">
      <alignment vertical="center"/>
    </xf>
    <xf numFmtId="0" fontId="0" fillId="36" borderId="380" xfId="40" applyFont="1" applyFill="1" applyBorder="1" applyAlignment="1">
      <alignment horizontal="center"/>
    </xf>
    <xf numFmtId="0" fontId="11" fillId="36" borderId="381" xfId="40" applyFont="1" applyFill="1" applyBorder="1" applyAlignment="1">
      <alignment horizontal="left" vertical="center"/>
    </xf>
    <xf numFmtId="0" fontId="11" fillId="36" borderId="0" xfId="40" applyFont="1" applyFill="1" applyAlignment="1">
      <alignment horizontal="left" vertical="center"/>
    </xf>
    <xf numFmtId="0" fontId="0" fillId="36" borderId="364" xfId="40" applyFont="1" applyFill="1" applyBorder="1"/>
    <xf numFmtId="0" fontId="33" fillId="36" borderId="0" xfId="40" applyFont="1" applyFill="1" applyAlignment="1" applyProtection="1">
      <alignment horizontal="left"/>
      <protection locked="0"/>
    </xf>
    <xf numFmtId="0" fontId="10" fillId="36" borderId="364" xfId="40" applyFont="1" applyFill="1" applyBorder="1"/>
    <xf numFmtId="3" fontId="30" fillId="36" borderId="212" xfId="40" applyNumberFormat="1" applyFont="1" applyFill="1" applyBorder="1" applyAlignment="1" applyProtection="1">
      <alignment horizontal="right"/>
      <protection locked="0"/>
    </xf>
    <xf numFmtId="3" fontId="9" fillId="36" borderId="211" xfId="40" applyNumberFormat="1" applyFont="1" applyFill="1" applyBorder="1" applyAlignment="1" applyProtection="1">
      <alignment horizontal="right"/>
      <protection locked="0"/>
    </xf>
    <xf numFmtId="0" fontId="9" fillId="36" borderId="382" xfId="40" applyFont="1" applyFill="1" applyBorder="1" applyAlignment="1">
      <alignment horizontal="left"/>
    </xf>
    <xf numFmtId="0" fontId="11" fillId="36" borderId="382" xfId="40" applyFont="1" applyFill="1" applyBorder="1" applyAlignment="1" applyProtection="1">
      <alignment horizontal="right"/>
      <protection locked="0"/>
    </xf>
    <xf numFmtId="0" fontId="4" fillId="36" borderId="382" xfId="40" applyFont="1" applyFill="1" applyBorder="1" applyAlignment="1">
      <alignment horizontal="centerContinuous"/>
    </xf>
    <xf numFmtId="0" fontId="11" fillId="36" borderId="382" xfId="40" applyFont="1" applyFill="1" applyBorder="1" applyAlignment="1">
      <alignment horizontal="right"/>
    </xf>
    <xf numFmtId="0" fontId="0" fillId="36" borderId="212" xfId="40" applyFont="1" applyFill="1" applyBorder="1"/>
    <xf numFmtId="0" fontId="30" fillId="36" borderId="365" xfId="40" applyFont="1" applyFill="1" applyBorder="1" applyAlignment="1" applyProtection="1">
      <alignment horizontal="left"/>
      <protection locked="0"/>
    </xf>
    <xf numFmtId="0" fontId="9" fillId="36" borderId="365" xfId="40" applyFont="1" applyFill="1" applyBorder="1" applyAlignment="1">
      <alignment horizontal="left"/>
    </xf>
    <xf numFmtId="3" fontId="9" fillId="36" borderId="384" xfId="40" applyNumberFormat="1" applyFont="1" applyFill="1" applyBorder="1" applyAlignment="1" applyProtection="1">
      <alignment horizontal="right"/>
      <protection locked="0"/>
    </xf>
    <xf numFmtId="0" fontId="11" fillId="36" borderId="0" xfId="40" applyFont="1" applyFill="1" applyAlignment="1">
      <alignment horizontal="left"/>
    </xf>
    <xf numFmtId="0" fontId="11" fillId="36" borderId="365" xfId="40" applyFont="1" applyFill="1" applyBorder="1" applyAlignment="1">
      <alignment horizontal="left"/>
    </xf>
    <xf numFmtId="3" fontId="11" fillId="36" borderId="307" xfId="40" applyNumberFormat="1" applyFont="1" applyFill="1" applyBorder="1" applyAlignment="1" applyProtection="1">
      <alignment horizontal="right"/>
      <protection locked="0"/>
    </xf>
    <xf numFmtId="3" fontId="11" fillId="36" borderId="232" xfId="40" applyNumberFormat="1" applyFont="1" applyFill="1" applyBorder="1" applyAlignment="1" applyProtection="1">
      <alignment horizontal="right"/>
      <protection locked="0"/>
    </xf>
    <xf numFmtId="0" fontId="30" fillId="36" borderId="127" xfId="40" applyFont="1" applyFill="1" applyBorder="1" applyAlignment="1">
      <alignment horizontal="left"/>
    </xf>
    <xf numFmtId="3" fontId="9" fillId="36" borderId="404" xfId="40" applyNumberFormat="1" applyFont="1" applyFill="1" applyBorder="1" applyAlignment="1" applyProtection="1">
      <alignment horizontal="right"/>
      <protection locked="0"/>
    </xf>
    <xf numFmtId="0" fontId="11" fillId="36" borderId="383" xfId="40" applyFont="1" applyFill="1" applyBorder="1" applyAlignment="1">
      <alignment horizontal="left"/>
    </xf>
    <xf numFmtId="0" fontId="10" fillId="36" borderId="123" xfId="40" applyFont="1" applyFill="1" applyBorder="1" applyAlignment="1">
      <alignment horizontal="centerContinuous"/>
    </xf>
    <xf numFmtId="0" fontId="11" fillId="36" borderId="123" xfId="40" applyFont="1" applyFill="1" applyBorder="1" applyAlignment="1" applyProtection="1">
      <alignment horizontal="right"/>
      <protection locked="0"/>
    </xf>
    <xf numFmtId="0" fontId="4" fillId="36" borderId="123" xfId="40" applyFont="1" applyFill="1" applyBorder="1" applyAlignment="1">
      <alignment horizontal="centerContinuous"/>
    </xf>
    <xf numFmtId="0" fontId="11" fillId="36" borderId="123" xfId="40" applyFont="1" applyFill="1" applyBorder="1" applyAlignment="1">
      <alignment horizontal="right"/>
    </xf>
    <xf numFmtId="3" fontId="11" fillId="36" borderId="375" xfId="40" applyNumberFormat="1" applyFont="1" applyFill="1" applyBorder="1" applyAlignment="1" applyProtection="1">
      <alignment horizontal="right"/>
      <protection locked="0"/>
    </xf>
    <xf numFmtId="0" fontId="4" fillId="36" borderId="372" xfId="40" applyFont="1" applyFill="1" applyBorder="1"/>
    <xf numFmtId="0" fontId="10" fillId="36" borderId="142" xfId="40" applyFont="1" applyFill="1" applyBorder="1"/>
    <xf numFmtId="0" fontId="4" fillId="36" borderId="142" xfId="40" applyFont="1" applyFill="1" applyBorder="1"/>
    <xf numFmtId="3" fontId="10" fillId="36" borderId="374" xfId="40" applyNumberFormat="1" applyFont="1" applyFill="1" applyBorder="1"/>
    <xf numFmtId="0" fontId="92" fillId="36" borderId="0" xfId="40" applyFont="1" applyFill="1"/>
    <xf numFmtId="3" fontId="92" fillId="36" borderId="0" xfId="40" applyNumberFormat="1" applyFont="1" applyFill="1"/>
    <xf numFmtId="3" fontId="9" fillId="36" borderId="376" xfId="40" applyNumberFormat="1" applyFont="1" applyFill="1" applyBorder="1" applyAlignment="1" applyProtection="1">
      <alignment horizontal="right"/>
      <protection locked="0"/>
    </xf>
    <xf numFmtId="3" fontId="11" fillId="36" borderId="361" xfId="40" applyNumberFormat="1" applyFont="1" applyFill="1" applyBorder="1" applyAlignment="1" applyProtection="1">
      <alignment horizontal="right"/>
      <protection locked="0"/>
    </xf>
    <xf numFmtId="0" fontId="0" fillId="36" borderId="372" xfId="40" applyFont="1" applyFill="1" applyBorder="1"/>
    <xf numFmtId="0" fontId="0" fillId="36" borderId="142" xfId="40" applyFont="1" applyFill="1" applyBorder="1"/>
    <xf numFmtId="3" fontId="0" fillId="36" borderId="374" xfId="40" applyNumberFormat="1" applyFont="1" applyFill="1" applyBorder="1"/>
    <xf numFmtId="0" fontId="88" fillId="41" borderId="0" xfId="40" applyFont="1" applyFill="1"/>
    <xf numFmtId="3" fontId="92" fillId="41" borderId="361" xfId="40" applyNumberFormat="1" applyFont="1" applyFill="1" applyBorder="1" applyAlignment="1" applyProtection="1">
      <alignment horizontal="center"/>
      <protection locked="0"/>
    </xf>
    <xf numFmtId="0" fontId="90" fillId="41" borderId="0" xfId="40" applyFont="1" applyFill="1" applyAlignment="1">
      <alignment horizontal="left"/>
    </xf>
    <xf numFmtId="0" fontId="88" fillId="41" borderId="0" xfId="40" applyFont="1" applyFill="1" applyAlignment="1">
      <alignment horizontal="left"/>
    </xf>
    <xf numFmtId="3" fontId="90" fillId="41" borderId="361" xfId="40" applyNumberFormat="1" applyFont="1" applyFill="1" applyBorder="1" applyAlignment="1">
      <alignment horizontal="left"/>
    </xf>
    <xf numFmtId="0" fontId="92" fillId="41" borderId="0" xfId="40" applyFont="1" applyFill="1" applyAlignment="1">
      <alignment horizontal="left" wrapText="1"/>
    </xf>
    <xf numFmtId="0" fontId="92" fillId="41" borderId="361" xfId="40" applyFont="1" applyFill="1" applyBorder="1" applyAlignment="1">
      <alignment horizontal="left" wrapText="1"/>
    </xf>
    <xf numFmtId="0" fontId="91" fillId="41" borderId="0" xfId="40" applyFont="1" applyFill="1" applyAlignment="1" applyProtection="1">
      <alignment horizontal="left"/>
      <protection locked="0"/>
    </xf>
    <xf numFmtId="3" fontId="91" fillId="41" borderId="361" xfId="40" applyNumberFormat="1" applyFont="1" applyFill="1" applyBorder="1" applyAlignment="1" applyProtection="1">
      <alignment horizontal="left"/>
      <protection locked="0"/>
    </xf>
    <xf numFmtId="0" fontId="90" fillId="41" borderId="370" xfId="40" applyFont="1" applyFill="1" applyBorder="1" applyAlignment="1">
      <alignment horizontal="left"/>
    </xf>
    <xf numFmtId="0" fontId="90" fillId="41" borderId="369" xfId="40" applyFont="1" applyFill="1" applyBorder="1" applyAlignment="1">
      <alignment horizontal="left"/>
    </xf>
    <xf numFmtId="0" fontId="88" fillId="41" borderId="369" xfId="40" applyFont="1" applyFill="1" applyBorder="1" applyAlignment="1">
      <alignment horizontal="left"/>
    </xf>
    <xf numFmtId="3" fontId="90" fillId="41" borderId="371" xfId="40" applyNumberFormat="1" applyFont="1" applyFill="1" applyBorder="1" applyAlignment="1">
      <alignment horizontal="left"/>
    </xf>
    <xf numFmtId="3" fontId="30" fillId="41" borderId="405" xfId="40" applyNumberFormat="1" applyFont="1" applyFill="1" applyBorder="1" applyProtection="1">
      <protection locked="0"/>
    </xf>
    <xf numFmtId="3" fontId="30" fillId="0" borderId="376" xfId="40" applyNumberFormat="1" applyFont="1" applyBorder="1" applyProtection="1">
      <protection locked="0"/>
    </xf>
    <xf numFmtId="3" fontId="30" fillId="41" borderId="376" xfId="40" applyNumberFormat="1" applyFont="1" applyFill="1" applyBorder="1" applyAlignment="1" applyProtection="1">
      <alignment horizontal="right"/>
      <protection locked="0"/>
    </xf>
    <xf numFmtId="3" fontId="30" fillId="41" borderId="375" xfId="40" applyNumberFormat="1" applyFont="1" applyFill="1" applyBorder="1" applyAlignment="1" applyProtection="1">
      <alignment horizontal="right"/>
      <protection locked="0"/>
    </xf>
    <xf numFmtId="3" fontId="11" fillId="41" borderId="405" xfId="40" applyNumberFormat="1" applyFont="1" applyFill="1" applyBorder="1" applyAlignment="1" applyProtection="1">
      <alignment horizontal="right"/>
      <protection locked="0"/>
    </xf>
    <xf numFmtId="3" fontId="11" fillId="41" borderId="376" xfId="40" applyNumberFormat="1" applyFont="1" applyFill="1" applyBorder="1" applyAlignment="1" applyProtection="1">
      <alignment horizontal="right"/>
      <protection locked="0"/>
    </xf>
    <xf numFmtId="3" fontId="9" fillId="41" borderId="212" xfId="40" applyNumberFormat="1" applyFont="1" applyFill="1" applyBorder="1" applyAlignment="1" applyProtection="1">
      <alignment horizontal="right"/>
      <protection locked="0"/>
    </xf>
    <xf numFmtId="3" fontId="11" fillId="41" borderId="216" xfId="40" applyNumberFormat="1" applyFont="1" applyFill="1" applyBorder="1" applyAlignment="1" applyProtection="1">
      <alignment horizontal="right"/>
      <protection locked="0"/>
    </xf>
    <xf numFmtId="3" fontId="30" fillId="41" borderId="405" xfId="40" applyNumberFormat="1" applyFont="1" applyFill="1" applyBorder="1" applyAlignment="1" applyProtection="1">
      <alignment horizontal="right"/>
      <protection locked="0"/>
    </xf>
    <xf numFmtId="0" fontId="11" fillId="41" borderId="72" xfId="40" applyFont="1" applyFill="1" applyBorder="1" applyAlignment="1">
      <alignment horizontal="right"/>
    </xf>
    <xf numFmtId="0" fontId="90" fillId="41" borderId="0" xfId="40" applyFont="1" applyFill="1" applyAlignment="1">
      <alignment horizontal="right"/>
    </xf>
    <xf numFmtId="3" fontId="11" fillId="41" borderId="361" xfId="40" applyNumberFormat="1" applyFont="1" applyFill="1" applyBorder="1" applyAlignment="1" applyProtection="1">
      <alignment horizontal="right"/>
      <protection locked="0"/>
    </xf>
    <xf numFmtId="3" fontId="30" fillId="0" borderId="396" xfId="0" applyNumberFormat="1" applyFont="1" applyBorder="1" applyAlignment="1">
      <alignment horizontal="right"/>
    </xf>
    <xf numFmtId="3" fontId="30" fillId="0" borderId="396" xfId="0" applyNumberFormat="1" applyFont="1" applyFill="1" applyBorder="1" applyAlignment="1">
      <alignment horizontal="right"/>
    </xf>
    <xf numFmtId="3" fontId="30" fillId="0" borderId="400" xfId="0" applyNumberFormat="1" applyFont="1" applyBorder="1" applyAlignment="1">
      <alignment horizontal="right"/>
    </xf>
    <xf numFmtId="3" fontId="9" fillId="0" borderId="400" xfId="0" applyNumberFormat="1" applyFont="1" applyBorder="1" applyAlignment="1">
      <alignment horizontal="right"/>
    </xf>
    <xf numFmtId="3" fontId="9" fillId="36" borderId="377" xfId="40" applyNumberFormat="1" applyFont="1" applyFill="1" applyBorder="1" applyAlignment="1" applyProtection="1">
      <alignment horizontal="right"/>
      <protection locked="0"/>
    </xf>
    <xf numFmtId="0" fontId="88" fillId="36" borderId="248" xfId="0" applyFont="1" applyFill="1" applyBorder="1"/>
    <xf numFmtId="3" fontId="98" fillId="36" borderId="249" xfId="0" applyNumberFormat="1" applyFont="1" applyFill="1" applyBorder="1" applyAlignment="1">
      <alignment horizontal="center"/>
    </xf>
    <xf numFmtId="0" fontId="88" fillId="36" borderId="249" xfId="0" applyFont="1" applyFill="1" applyBorder="1"/>
    <xf numFmtId="0" fontId="3" fillId="36" borderId="248" xfId="0" applyFont="1" applyFill="1" applyBorder="1"/>
    <xf numFmtId="0" fontId="3" fillId="36" borderId="249" xfId="0" applyFont="1" applyFill="1" applyBorder="1"/>
    <xf numFmtId="0" fontId="91" fillId="36" borderId="0" xfId="0" applyNumberFormat="1" applyFont="1" applyFill="1" applyAlignment="1">
      <alignment horizontal="left" indent="1"/>
    </xf>
    <xf numFmtId="0" fontId="91" fillId="36" borderId="0" xfId="0" applyNumberFormat="1" applyFont="1" applyFill="1" applyAlignment="1"/>
    <xf numFmtId="0" fontId="92" fillId="36" borderId="0" xfId="0" applyNumberFormat="1" applyFont="1" applyFill="1" applyAlignment="1"/>
    <xf numFmtId="0" fontId="9" fillId="36" borderId="0" xfId="0" applyNumberFormat="1" applyFont="1" applyFill="1" applyAlignment="1"/>
    <xf numFmtId="0" fontId="10" fillId="36" borderId="10" xfId="0" applyNumberFormat="1" applyFont="1" applyFill="1" applyBorder="1" applyAlignment="1"/>
    <xf numFmtId="3" fontId="10" fillId="36" borderId="10" xfId="0" applyNumberFormat="1" applyFont="1" applyFill="1" applyBorder="1" applyAlignment="1"/>
    <xf numFmtId="0" fontId="91" fillId="36" borderId="0" xfId="0" applyNumberFormat="1" applyFont="1" applyFill="1" applyAlignment="1">
      <alignment horizontal="left"/>
    </xf>
    <xf numFmtId="0" fontId="91" fillId="36" borderId="0" xfId="0" applyNumberFormat="1" applyFont="1" applyFill="1" applyAlignment="1">
      <alignment horizontal="centerContinuous" wrapText="1"/>
    </xf>
    <xf numFmtId="0" fontId="88" fillId="36" borderId="0" xfId="0" applyNumberFormat="1" applyFont="1" applyFill="1" applyAlignment="1">
      <alignment horizontal="centerContinuous" wrapText="1"/>
    </xf>
    <xf numFmtId="3" fontId="4" fillId="36" borderId="0" xfId="0" applyNumberFormat="1" applyFont="1" applyFill="1" applyAlignment="1"/>
    <xf numFmtId="0" fontId="9" fillId="36" borderId="0" xfId="0" applyNumberFormat="1" applyFont="1" applyFill="1" applyAlignment="1">
      <alignment horizontal="left"/>
    </xf>
    <xf numFmtId="0" fontId="9" fillId="36" borderId="0" xfId="0" applyNumberFormat="1" applyFont="1" applyFill="1" applyAlignment="1">
      <alignment horizontal="centerContinuous" wrapText="1"/>
    </xf>
    <xf numFmtId="0" fontId="4" fillId="36" borderId="0" xfId="0" applyNumberFormat="1" applyFont="1" applyFill="1" applyAlignment="1">
      <alignment horizontal="centerContinuous" wrapText="1"/>
    </xf>
    <xf numFmtId="3" fontId="10" fillId="36" borderId="0" xfId="0" applyNumberFormat="1" applyFont="1" applyFill="1" applyAlignment="1"/>
    <xf numFmtId="0" fontId="10" fillId="36" borderId="0" xfId="0" applyNumberFormat="1" applyFont="1" applyFill="1" applyAlignment="1">
      <alignment horizontal="centerContinuous" wrapText="1"/>
    </xf>
    <xf numFmtId="0" fontId="90" fillId="36" borderId="0" xfId="0" applyFont="1" applyFill="1" applyAlignment="1">
      <alignment horizontal="left" wrapText="1"/>
    </xf>
    <xf numFmtId="0" fontId="90" fillId="36" borderId="40" xfId="0" applyFont="1" applyFill="1" applyBorder="1" applyAlignment="1">
      <alignment horizontal="left" wrapText="1"/>
    </xf>
    <xf numFmtId="177" fontId="90" fillId="36" borderId="40" xfId="58" applyNumberFormat="1" applyFont="1" applyFill="1" applyBorder="1" applyAlignment="1">
      <alignment horizontal="left" wrapText="1"/>
    </xf>
    <xf numFmtId="0" fontId="90" fillId="36" borderId="40" xfId="0" applyFont="1" applyFill="1" applyBorder="1" applyAlignment="1">
      <alignment horizontal="left" vertical="center" wrapText="1"/>
    </xf>
    <xf numFmtId="0" fontId="37" fillId="36" borderId="0" xfId="0" applyNumberFormat="1" applyFont="1" applyFill="1" applyAlignment="1"/>
    <xf numFmtId="0" fontId="37" fillId="36" borderId="0" xfId="0" applyNumberFormat="1" applyFont="1" applyFill="1" applyAlignment="1">
      <alignment horizontal="centerContinuous"/>
    </xf>
    <xf numFmtId="0" fontId="38" fillId="36" borderId="0" xfId="0" applyNumberFormat="1" applyFont="1" applyFill="1" applyAlignment="1">
      <alignment horizontal="centerContinuous"/>
    </xf>
    <xf numFmtId="3" fontId="38" fillId="36" borderId="0" xfId="0" applyNumberFormat="1" applyFont="1" applyFill="1" applyAlignment="1">
      <alignment horizontal="centerContinuous"/>
    </xf>
    <xf numFmtId="0" fontId="41" fillId="36" borderId="0" xfId="0" applyNumberFormat="1" applyFont="1" applyFill="1" applyAlignment="1">
      <alignment horizontal="centerContinuous"/>
    </xf>
    <xf numFmtId="0" fontId="38" fillId="36" borderId="13" xfId="0" applyNumberFormat="1" applyFont="1" applyFill="1" applyBorder="1" applyAlignment="1"/>
    <xf numFmtId="0" fontId="38" fillId="36" borderId="15" xfId="0" applyNumberFormat="1" applyFont="1" applyFill="1" applyBorder="1" applyAlignment="1"/>
    <xf numFmtId="0" fontId="37" fillId="36" borderId="15" xfId="0" applyNumberFormat="1" applyFont="1" applyFill="1" applyBorder="1" applyAlignment="1"/>
    <xf numFmtId="0" fontId="88" fillId="36" borderId="15" xfId="0" applyNumberFormat="1" applyFont="1" applyFill="1" applyBorder="1" applyAlignment="1"/>
    <xf numFmtId="3" fontId="38" fillId="36" borderId="15" xfId="0" applyNumberFormat="1" applyFont="1" applyFill="1" applyBorder="1" applyAlignment="1"/>
    <xf numFmtId="0" fontId="37" fillId="36" borderId="75" xfId="0" applyNumberFormat="1" applyFont="1" applyFill="1" applyBorder="1" applyAlignment="1"/>
    <xf numFmtId="0" fontId="33" fillId="36" borderId="14" xfId="0" applyNumberFormat="1" applyFont="1" applyFill="1" applyBorder="1" applyAlignment="1"/>
    <xf numFmtId="0" fontId="50" fillId="36" borderId="0" xfId="0" applyNumberFormat="1" applyFont="1" applyFill="1" applyBorder="1" applyAlignment="1"/>
    <xf numFmtId="0" fontId="38" fillId="36" borderId="0" xfId="0" applyNumberFormat="1" applyFont="1" applyFill="1" applyBorder="1" applyAlignment="1"/>
    <xf numFmtId="0" fontId="37" fillId="36" borderId="0" xfId="0" applyNumberFormat="1" applyFont="1" applyFill="1" applyBorder="1" applyAlignment="1"/>
    <xf numFmtId="0" fontId="88" fillId="36" borderId="0" xfId="0" applyNumberFormat="1" applyFont="1" applyFill="1" applyBorder="1" applyAlignment="1"/>
    <xf numFmtId="0" fontId="88" fillId="36" borderId="0" xfId="0" applyNumberFormat="1" applyFont="1" applyFill="1" applyAlignment="1"/>
    <xf numFmtId="3" fontId="94" fillId="36" borderId="0" xfId="0" applyNumberFormat="1" applyFont="1" applyFill="1" applyBorder="1" applyAlignment="1" applyProtection="1">
      <alignment horizontal="center"/>
      <protection locked="0"/>
    </xf>
    <xf numFmtId="0" fontId="37" fillId="36" borderId="56" xfId="0" applyNumberFormat="1" applyFont="1" applyFill="1" applyBorder="1" applyAlignment="1"/>
    <xf numFmtId="0" fontId="36" fillId="36" borderId="0" xfId="0" applyNumberFormat="1" applyFont="1" applyFill="1" applyAlignment="1"/>
    <xf numFmtId="0" fontId="9" fillId="36" borderId="0" xfId="0" applyNumberFormat="1" applyFont="1" applyFill="1" applyBorder="1" applyAlignment="1">
      <alignment horizontal="right"/>
    </xf>
    <xf numFmtId="3" fontId="10" fillId="36" borderId="0" xfId="0" applyNumberFormat="1" applyFont="1" applyFill="1" applyBorder="1" applyAlignment="1" applyProtection="1">
      <alignment horizontal="center"/>
      <protection locked="0"/>
    </xf>
    <xf numFmtId="0" fontId="30" fillId="36" borderId="0" xfId="0" applyNumberFormat="1" applyFont="1" applyFill="1" applyAlignment="1"/>
    <xf numFmtId="3" fontId="9" fillId="36" borderId="40" xfId="0" applyNumberFormat="1" applyFont="1" applyFill="1" applyBorder="1" applyAlignment="1" applyProtection="1">
      <alignment horizontal="right"/>
      <protection locked="0"/>
    </xf>
    <xf numFmtId="0" fontId="37" fillId="36" borderId="320" xfId="0" applyNumberFormat="1" applyFont="1" applyFill="1" applyBorder="1" applyAlignment="1"/>
    <xf numFmtId="49" fontId="30" fillId="36" borderId="16" xfId="0" applyNumberFormat="1" applyFont="1" applyFill="1" applyBorder="1" applyAlignment="1" applyProtection="1">
      <alignment horizontal="left"/>
      <protection locked="0"/>
    </xf>
    <xf numFmtId="0" fontId="30" fillId="36" borderId="10" xfId="0" applyNumberFormat="1" applyFont="1" applyFill="1" applyBorder="1" applyAlignment="1" applyProtection="1">
      <alignment horizontal="left"/>
      <protection locked="0"/>
    </xf>
    <xf numFmtId="0" fontId="91" fillId="36" borderId="0" xfId="0" applyNumberFormat="1" applyFont="1" applyFill="1" applyBorder="1" applyAlignment="1" applyProtection="1">
      <alignment horizontal="left"/>
      <protection locked="0"/>
    </xf>
    <xf numFmtId="3" fontId="9" fillId="36" borderId="0" xfId="0" applyNumberFormat="1" applyFont="1" applyFill="1" applyBorder="1" applyAlignment="1" applyProtection="1">
      <alignment horizontal="right"/>
      <protection locked="0"/>
    </xf>
    <xf numFmtId="0" fontId="11" fillId="36" borderId="14" xfId="0" applyNumberFormat="1" applyFont="1" applyFill="1" applyBorder="1" applyAlignment="1">
      <alignment horizontal="left"/>
    </xf>
    <xf numFmtId="0" fontId="38" fillId="36" borderId="0" xfId="0" applyNumberFormat="1" applyFont="1" applyFill="1" applyBorder="1" applyAlignment="1">
      <alignment horizontal="centerContinuous"/>
    </xf>
    <xf numFmtId="0" fontId="11" fillId="36" borderId="0" xfId="0" applyNumberFormat="1" applyFont="1" applyFill="1" applyBorder="1" applyAlignment="1" applyProtection="1">
      <alignment horizontal="right"/>
      <protection locked="0"/>
    </xf>
    <xf numFmtId="0" fontId="37" fillId="36" borderId="0" xfId="0" applyNumberFormat="1" applyFont="1" applyFill="1" applyBorder="1" applyAlignment="1">
      <alignment horizontal="centerContinuous"/>
    </xf>
    <xf numFmtId="0" fontId="11" fillId="36" borderId="0" xfId="0" applyNumberFormat="1" applyFont="1" applyFill="1" applyBorder="1" applyAlignment="1">
      <alignment horizontal="right"/>
    </xf>
    <xf numFmtId="3" fontId="41" fillId="36" borderId="0" xfId="0" applyNumberFormat="1" applyFont="1" applyFill="1" applyBorder="1" applyAlignment="1" applyProtection="1">
      <alignment horizontal="right"/>
      <protection locked="0"/>
    </xf>
    <xf numFmtId="49" fontId="30" fillId="36" borderId="14" xfId="0" applyNumberFormat="1" applyFont="1" applyFill="1" applyBorder="1" applyAlignment="1" applyProtection="1">
      <alignment horizontal="left" indent="2"/>
      <protection locked="0"/>
    </xf>
    <xf numFmtId="0" fontId="30" fillId="36" borderId="0" xfId="0" applyNumberFormat="1" applyFont="1" applyFill="1" applyBorder="1" applyAlignment="1" applyProtection="1">
      <alignment horizontal="left"/>
      <protection locked="0"/>
    </xf>
    <xf numFmtId="0" fontId="41" fillId="36" borderId="0" xfId="0" applyNumberFormat="1" applyFont="1" applyFill="1" applyBorder="1" applyAlignment="1" applyProtection="1">
      <alignment horizontal="left"/>
      <protection locked="0"/>
    </xf>
    <xf numFmtId="49" fontId="9" fillId="36" borderId="16" xfId="0" applyNumberFormat="1" applyFont="1" applyFill="1" applyBorder="1" applyAlignment="1" applyProtection="1">
      <alignment horizontal="left" indent="2"/>
      <protection locked="0"/>
    </xf>
    <xf numFmtId="0" fontId="41" fillId="36" borderId="10" xfId="0" applyNumberFormat="1" applyFont="1" applyFill="1" applyBorder="1" applyAlignment="1" applyProtection="1">
      <alignment horizontal="left"/>
      <protection locked="0"/>
    </xf>
    <xf numFmtId="0" fontId="37" fillId="36" borderId="76" xfId="0" applyNumberFormat="1" applyFont="1" applyFill="1" applyBorder="1" applyAlignment="1"/>
    <xf numFmtId="49" fontId="30" fillId="36" borderId="16" xfId="0" applyNumberFormat="1" applyFont="1" applyFill="1" applyBorder="1" applyAlignment="1" applyProtection="1">
      <alignment horizontal="left" indent="2"/>
      <protection locked="0"/>
    </xf>
    <xf numFmtId="3" fontId="30" fillId="36" borderId="40" xfId="0" applyNumberFormat="1" applyFont="1" applyFill="1" applyBorder="1" applyAlignment="1" applyProtection="1">
      <alignment horizontal="right"/>
      <protection locked="0"/>
    </xf>
    <xf numFmtId="0" fontId="87" fillId="36" borderId="76" xfId="0" applyNumberFormat="1" applyFont="1" applyFill="1" applyBorder="1" applyAlignment="1"/>
    <xf numFmtId="3" fontId="41" fillId="36" borderId="40" xfId="0" applyNumberFormat="1" applyFont="1" applyFill="1" applyBorder="1" applyAlignment="1" applyProtection="1">
      <alignment horizontal="right"/>
      <protection locked="0"/>
    </xf>
    <xf numFmtId="0" fontId="42" fillId="36" borderId="16" xfId="0" applyNumberFormat="1" applyFont="1" applyFill="1" applyBorder="1" applyAlignment="1">
      <alignment horizontal="centerContinuous"/>
    </xf>
    <xf numFmtId="0" fontId="38" fillId="36" borderId="10" xfId="0" applyNumberFormat="1" applyFont="1" applyFill="1" applyBorder="1" applyAlignment="1">
      <alignment horizontal="centerContinuous"/>
    </xf>
    <xf numFmtId="0" fontId="11" fillId="36" borderId="10" xfId="0" applyNumberFormat="1" applyFont="1" applyFill="1" applyBorder="1" applyAlignment="1" applyProtection="1">
      <alignment horizontal="right"/>
      <protection locked="0"/>
    </xf>
    <xf numFmtId="0" fontId="37" fillId="36" borderId="10" xfId="0" applyNumberFormat="1" applyFont="1" applyFill="1" applyBorder="1" applyAlignment="1">
      <alignment horizontal="centerContinuous"/>
    </xf>
    <xf numFmtId="0" fontId="11" fillId="36" borderId="10" xfId="0" applyNumberFormat="1" applyFont="1" applyFill="1" applyBorder="1" applyAlignment="1">
      <alignment horizontal="right"/>
    </xf>
    <xf numFmtId="0" fontId="90" fillId="36" borderId="0" xfId="0" applyNumberFormat="1" applyFont="1" applyFill="1" applyBorder="1" applyAlignment="1">
      <alignment horizontal="right"/>
    </xf>
    <xf numFmtId="3" fontId="42" fillId="36" borderId="40" xfId="0" applyNumberFormat="1" applyFont="1" applyFill="1" applyBorder="1" applyAlignment="1">
      <alignment horizontal="right"/>
    </xf>
    <xf numFmtId="0" fontId="42" fillId="36" borderId="14" xfId="0" applyNumberFormat="1" applyFont="1" applyFill="1" applyBorder="1" applyAlignment="1">
      <alignment horizontal="centerContinuous"/>
    </xf>
    <xf numFmtId="3" fontId="42" fillId="36" borderId="0" xfId="0" applyNumberFormat="1" applyFont="1" applyFill="1" applyBorder="1" applyAlignment="1">
      <alignment horizontal="right"/>
    </xf>
    <xf numFmtId="3" fontId="11" fillId="36" borderId="114" xfId="0" applyNumberFormat="1" applyFont="1" applyFill="1" applyBorder="1" applyAlignment="1" applyProtection="1">
      <alignment horizontal="right"/>
      <protection locked="0"/>
    </xf>
    <xf numFmtId="0" fontId="37" fillId="36" borderId="14" xfId="0" applyNumberFormat="1" applyFont="1" applyFill="1" applyBorder="1" applyAlignment="1"/>
    <xf numFmtId="0" fontId="38" fillId="36" borderId="0" xfId="0" applyNumberFormat="1" applyFont="1" applyFill="1" applyAlignment="1"/>
    <xf numFmtId="3" fontId="38" fillId="36" borderId="0" xfId="0" applyNumberFormat="1" applyFont="1" applyFill="1" applyBorder="1" applyAlignment="1"/>
    <xf numFmtId="0" fontId="37" fillId="36" borderId="221" xfId="0" applyNumberFormat="1" applyFont="1" applyFill="1" applyBorder="1" applyAlignment="1"/>
    <xf numFmtId="3" fontId="37" fillId="36" borderId="15" xfId="0" applyNumberFormat="1" applyFont="1" applyFill="1" applyBorder="1" applyAlignment="1"/>
    <xf numFmtId="0" fontId="11" fillId="36" borderId="207" xfId="0" applyNumberFormat="1" applyFont="1" applyFill="1" applyBorder="1" applyAlignment="1" applyProtection="1">
      <alignment horizontal="left"/>
      <protection locked="0"/>
    </xf>
    <xf numFmtId="0" fontId="11" fillId="36" borderId="0" xfId="0" applyNumberFormat="1" applyFont="1" applyFill="1" applyBorder="1" applyAlignment="1" applyProtection="1">
      <alignment horizontal="left"/>
      <protection locked="0"/>
    </xf>
    <xf numFmtId="0" fontId="88" fillId="36" borderId="218" xfId="0" applyNumberFormat="1" applyFont="1" applyFill="1" applyBorder="1" applyAlignment="1"/>
    <xf numFmtId="0" fontId="92" fillId="36" borderId="219" xfId="0" applyNumberFormat="1" applyFont="1" applyFill="1" applyBorder="1" applyAlignment="1"/>
    <xf numFmtId="0" fontId="88" fillId="36" borderId="219" xfId="0" applyNumberFormat="1" applyFont="1" applyFill="1" applyBorder="1" applyAlignment="1"/>
    <xf numFmtId="3" fontId="92" fillId="36" borderId="219" xfId="0" applyNumberFormat="1" applyFont="1" applyFill="1" applyBorder="1" applyAlignment="1"/>
    <xf numFmtId="0" fontId="88" fillId="36" borderId="220" xfId="0" applyNumberFormat="1" applyFont="1" applyFill="1" applyBorder="1" applyAlignment="1"/>
    <xf numFmtId="0" fontId="4" fillId="36" borderId="313" xfId="0" applyNumberFormat="1" applyFont="1" applyFill="1" applyBorder="1" applyAlignment="1"/>
    <xf numFmtId="0" fontId="91" fillId="36" borderId="82" xfId="0" applyNumberFormat="1" applyFont="1" applyFill="1" applyBorder="1" applyAlignment="1" applyProtection="1">
      <alignment horizontal="left"/>
      <protection locked="0"/>
    </xf>
    <xf numFmtId="0" fontId="91" fillId="36" borderId="183" xfId="40" applyFont="1" applyFill="1" applyBorder="1"/>
    <xf numFmtId="3" fontId="30" fillId="36" borderId="40" xfId="28" applyNumberFormat="1" applyFont="1" applyFill="1" applyBorder="1" applyAlignment="1" applyProtection="1">
      <protection locked="0"/>
    </xf>
    <xf numFmtId="3" fontId="30" fillId="36" borderId="40" xfId="40" applyNumberFormat="1" applyFont="1" applyFill="1" applyBorder="1" applyProtection="1">
      <protection locked="0"/>
    </xf>
    <xf numFmtId="3" fontId="30" fillId="36" borderId="188" xfId="40" applyNumberFormat="1" applyFont="1" applyFill="1" applyBorder="1" applyAlignment="1" applyProtection="1">
      <alignment horizontal="right"/>
      <protection locked="0"/>
    </xf>
    <xf numFmtId="3" fontId="30" fillId="36" borderId="323" xfId="28" applyNumberFormat="1" applyFont="1" applyFill="1" applyBorder="1" applyAlignment="1" applyProtection="1">
      <protection locked="0"/>
    </xf>
    <xf numFmtId="3" fontId="30" fillId="36" borderId="323" xfId="40" applyNumberFormat="1" applyFont="1" applyFill="1" applyBorder="1" applyProtection="1">
      <protection locked="0"/>
    </xf>
    <xf numFmtId="0" fontId="8" fillId="33" borderId="0" xfId="0" applyNumberFormat="1" applyFont="1" applyFill="1" applyAlignment="1">
      <alignment horizontal="left"/>
    </xf>
    <xf numFmtId="0" fontId="8" fillId="33" borderId="82" xfId="0" applyNumberFormat="1" applyFont="1" applyFill="1" applyBorder="1" applyAlignment="1">
      <alignment horizontal="left"/>
    </xf>
    <xf numFmtId="0" fontId="9" fillId="33" borderId="0" xfId="0" applyNumberFormat="1" applyFont="1" applyFill="1" applyAlignment="1" applyProtection="1">
      <protection locked="0"/>
    </xf>
    <xf numFmtId="0" fontId="53" fillId="36" borderId="14" xfId="0" applyFont="1" applyFill="1" applyBorder="1"/>
    <xf numFmtId="0" fontId="3" fillId="36" borderId="14" xfId="0" applyFont="1" applyFill="1" applyBorder="1"/>
    <xf numFmtId="0" fontId="9" fillId="33" borderId="0" xfId="0" applyFont="1" applyFill="1" applyProtection="1">
      <protection locked="0"/>
    </xf>
    <xf numFmtId="0" fontId="9" fillId="36" borderId="0" xfId="40" applyFont="1" applyFill="1" applyAlignment="1">
      <alignment horizontal="centerContinuous"/>
    </xf>
    <xf numFmtId="0" fontId="11" fillId="0" borderId="123" xfId="40" applyNumberFormat="1" applyFont="1" applyFill="1" applyBorder="1" applyAlignment="1"/>
    <xf numFmtId="0" fontId="0" fillId="0" borderId="123" xfId="0" applyBorder="1" applyAlignment="1"/>
    <xf numFmtId="0" fontId="154" fillId="0" borderId="141" xfId="57" applyFont="1" applyBorder="1" applyAlignment="1" applyProtection="1"/>
    <xf numFmtId="0" fontId="30" fillId="0" borderId="141" xfId="0" applyFont="1" applyBorder="1"/>
    <xf numFmtId="0" fontId="11" fillId="0" borderId="123" xfId="40" applyNumberFormat="1" applyFont="1" applyFill="1" applyBorder="1" applyAlignment="1" applyProtection="1">
      <protection locked="0"/>
    </xf>
    <xf numFmtId="0" fontId="10" fillId="0" borderId="141" xfId="40" applyNumberFormat="1" applyFont="1" applyFill="1" applyBorder="1" applyAlignment="1">
      <alignment horizontal="left"/>
    </xf>
    <xf numFmtId="0" fontId="0" fillId="0" borderId="141" xfId="0" applyBorder="1" applyAlignment="1"/>
    <xf numFmtId="0" fontId="90" fillId="0" borderId="0" xfId="40" applyNumberFormat="1" applyFont="1" applyFill="1" applyBorder="1" applyAlignment="1">
      <alignment horizontal="center"/>
    </xf>
    <xf numFmtId="0" fontId="10" fillId="0" borderId="0" xfId="0" applyNumberFormat="1" applyFont="1" applyFill="1" applyAlignment="1">
      <alignment horizontal="center"/>
    </xf>
    <xf numFmtId="0" fontId="11" fillId="0" borderId="0" xfId="0" applyNumberFormat="1" applyFont="1" applyFill="1" applyAlignment="1">
      <alignment horizontal="left" vertical="center" wrapText="1"/>
    </xf>
    <xf numFmtId="0" fontId="0" fillId="0" borderId="0" xfId="0" applyAlignment="1">
      <alignment horizontal="left" vertical="center" wrapText="1"/>
    </xf>
    <xf numFmtId="0" fontId="33" fillId="0" borderId="0" xfId="40" applyNumberFormat="1" applyFont="1" applyFill="1" applyAlignment="1">
      <alignment horizontal="left" wrapText="1"/>
    </xf>
    <xf numFmtId="0" fontId="33" fillId="0" borderId="0" xfId="40" applyNumberFormat="1" applyFont="1" applyFill="1" applyAlignment="1"/>
    <xf numFmtId="0" fontId="33" fillId="0" borderId="123" xfId="0" applyNumberFormat="1" applyFont="1" applyFill="1" applyBorder="1" applyAlignment="1" applyProtection="1">
      <alignment horizontal="center" wrapText="1"/>
      <protection locked="0"/>
    </xf>
    <xf numFmtId="0" fontId="30" fillId="0" borderId="123" xfId="0" applyFont="1" applyFill="1" applyBorder="1" applyAlignment="1">
      <alignment horizontal="center" wrapText="1"/>
    </xf>
    <xf numFmtId="0" fontId="58" fillId="0" borderId="123" xfId="0" applyNumberFormat="1" applyFont="1" applyFill="1" applyBorder="1" applyAlignment="1" applyProtection="1">
      <alignment horizontal="left"/>
      <protection locked="0"/>
    </xf>
    <xf numFmtId="0" fontId="99" fillId="0" borderId="0" xfId="0" applyNumberFormat="1" applyFont="1" applyFill="1" applyAlignment="1">
      <alignment horizontal="left"/>
    </xf>
    <xf numFmtId="0" fontId="11" fillId="0" borderId="0" xfId="0" applyNumberFormat="1" applyFont="1" applyFill="1" applyAlignment="1">
      <alignment horizontal="center"/>
    </xf>
    <xf numFmtId="0" fontId="90" fillId="0" borderId="0" xfId="0" applyNumberFormat="1" applyFont="1" applyFill="1" applyAlignment="1">
      <alignment horizontal="center"/>
    </xf>
    <xf numFmtId="0" fontId="7" fillId="0" borderId="0" xfId="0" applyNumberFormat="1" applyFont="1" applyFill="1" applyAlignment="1">
      <alignment horizontal="center"/>
    </xf>
    <xf numFmtId="0" fontId="92" fillId="0" borderId="260" xfId="0" applyFont="1" applyFill="1" applyBorder="1" applyAlignment="1">
      <alignment horizontal="center" wrapText="1"/>
    </xf>
    <xf numFmtId="0" fontId="92" fillId="0" borderId="248" xfId="0" applyFont="1" applyFill="1" applyBorder="1" applyAlignment="1">
      <alignment horizontal="center" wrapText="1"/>
    </xf>
    <xf numFmtId="0" fontId="88" fillId="0" borderId="260" xfId="0" applyFont="1" applyFill="1" applyBorder="1" applyAlignment="1">
      <alignment horizontal="center"/>
    </xf>
    <xf numFmtId="0" fontId="88" fillId="0" borderId="248" xfId="0" applyFont="1" applyFill="1" applyBorder="1" applyAlignment="1">
      <alignment horizontal="center"/>
    </xf>
    <xf numFmtId="0" fontId="122" fillId="0" borderId="260" xfId="0" applyFont="1" applyFill="1" applyBorder="1" applyAlignment="1">
      <alignment horizontal="center" wrapText="1"/>
    </xf>
    <xf numFmtId="0" fontId="122" fillId="0" borderId="248" xfId="0" applyFont="1" applyFill="1" applyBorder="1" applyAlignment="1">
      <alignment horizontal="center" wrapText="1"/>
    </xf>
    <xf numFmtId="0" fontId="33" fillId="0" borderId="0" xfId="0" applyNumberFormat="1" applyFont="1" applyFill="1" applyAlignment="1">
      <alignment horizontal="left" wrapText="1"/>
    </xf>
    <xf numFmtId="3" fontId="9" fillId="41" borderId="272" xfId="0" applyNumberFormat="1" applyFont="1" applyFill="1" applyBorder="1" applyAlignment="1" applyProtection="1">
      <alignment horizontal="center"/>
      <protection locked="0"/>
    </xf>
    <xf numFmtId="3" fontId="9" fillId="41" borderId="231" xfId="0" applyNumberFormat="1" applyFont="1" applyFill="1" applyBorder="1" applyAlignment="1" applyProtection="1">
      <alignment horizontal="center"/>
      <protection locked="0"/>
    </xf>
    <xf numFmtId="0" fontId="7" fillId="0" borderId="0" xfId="0" applyNumberFormat="1" applyFont="1" applyFill="1" applyAlignment="1">
      <alignment horizontal="center" wrapText="1"/>
    </xf>
    <xf numFmtId="0" fontId="0" fillId="0" borderId="0" xfId="0" applyFill="1" applyAlignment="1">
      <alignment horizontal="center" wrapText="1"/>
    </xf>
    <xf numFmtId="0" fontId="0" fillId="0" borderId="0" xfId="0" applyFill="1" applyBorder="1" applyAlignment="1">
      <alignment horizontal="center" wrapText="1"/>
    </xf>
    <xf numFmtId="169" fontId="7" fillId="0" borderId="0" xfId="0" applyNumberFormat="1" applyFont="1" applyFill="1" applyAlignment="1">
      <alignment horizontal="center" wrapText="1"/>
    </xf>
    <xf numFmtId="171" fontId="9" fillId="0" borderId="0" xfId="0" applyNumberFormat="1" applyFont="1" applyFill="1" applyAlignment="1">
      <alignment horizontal="center" wrapText="1"/>
    </xf>
    <xf numFmtId="171" fontId="0" fillId="0" borderId="0" xfId="0" applyNumberFormat="1" applyFill="1" applyAlignment="1">
      <alignment horizontal="center" wrapText="1"/>
    </xf>
    <xf numFmtId="0" fontId="148" fillId="0" borderId="0" xfId="40" applyNumberFormat="1" applyFont="1" applyFill="1" applyAlignment="1">
      <alignment horizontal="left" vertical="center" wrapText="1"/>
    </xf>
    <xf numFmtId="3" fontId="9" fillId="41" borderId="100" xfId="0" applyNumberFormat="1" applyFont="1" applyFill="1" applyBorder="1" applyAlignment="1" applyProtection="1">
      <alignment horizontal="center"/>
      <protection locked="0"/>
    </xf>
    <xf numFmtId="0" fontId="9" fillId="0" borderId="123" xfId="0" applyNumberFormat="1" applyFont="1" applyFill="1" applyBorder="1" applyAlignment="1" applyProtection="1">
      <alignment horizontal="left"/>
      <protection locked="0"/>
    </xf>
    <xf numFmtId="0" fontId="9" fillId="0" borderId="205" xfId="0" applyNumberFormat="1" applyFont="1" applyFill="1" applyBorder="1" applyAlignment="1" applyProtection="1">
      <alignment horizontal="left"/>
      <protection locked="0"/>
    </xf>
    <xf numFmtId="0" fontId="10" fillId="0" borderId="123" xfId="0" applyNumberFormat="1" applyFont="1" applyFill="1" applyBorder="1" applyAlignment="1">
      <alignment horizontal="left"/>
    </xf>
    <xf numFmtId="0" fontId="10" fillId="0" borderId="205" xfId="0" applyNumberFormat="1" applyFont="1" applyFill="1" applyBorder="1" applyAlignment="1">
      <alignment horizontal="left"/>
    </xf>
    <xf numFmtId="0" fontId="9" fillId="36" borderId="123" xfId="0" applyNumberFormat="1" applyFont="1" applyFill="1" applyBorder="1" applyAlignment="1">
      <alignment horizontal="left"/>
    </xf>
    <xf numFmtId="0" fontId="9" fillId="36" borderId="205" xfId="0" applyNumberFormat="1" applyFont="1" applyFill="1" applyBorder="1" applyAlignment="1">
      <alignment horizontal="left"/>
    </xf>
    <xf numFmtId="0" fontId="91" fillId="0" borderId="123" xfId="0" applyNumberFormat="1" applyFont="1" applyFill="1" applyBorder="1" applyAlignment="1" applyProtection="1">
      <alignment horizontal="left"/>
      <protection locked="0"/>
    </xf>
    <xf numFmtId="0" fontId="91" fillId="0" borderId="205" xfId="0" applyNumberFormat="1" applyFont="1" applyFill="1" applyBorder="1" applyAlignment="1" applyProtection="1">
      <alignment horizontal="left"/>
      <protection locked="0"/>
    </xf>
    <xf numFmtId="0" fontId="9" fillId="0" borderId="141" xfId="0" applyNumberFormat="1" applyFont="1" applyFill="1" applyBorder="1" applyAlignment="1" applyProtection="1">
      <alignment horizontal="left"/>
      <protection locked="0"/>
    </xf>
    <xf numFmtId="0" fontId="9" fillId="0" borderId="96" xfId="0" applyNumberFormat="1" applyFont="1" applyFill="1" applyBorder="1" applyAlignment="1" applyProtection="1">
      <alignment horizontal="left"/>
      <protection locked="0"/>
    </xf>
    <xf numFmtId="0" fontId="92" fillId="0" borderId="70" xfId="0" applyNumberFormat="1" applyFont="1" applyFill="1" applyBorder="1" applyAlignment="1">
      <alignment horizontal="center" vertical="center" wrapText="1"/>
    </xf>
    <xf numFmtId="0" fontId="88" fillId="0" borderId="71" xfId="0" applyFont="1" applyFill="1" applyBorder="1" applyAlignment="1">
      <alignment horizontal="center" vertical="center" wrapText="1"/>
    </xf>
    <xf numFmtId="0" fontId="10" fillId="0" borderId="70" xfId="0" applyNumberFormat="1" applyFont="1" applyFill="1" applyBorder="1" applyAlignment="1">
      <alignment horizontal="center" vertical="center"/>
    </xf>
    <xf numFmtId="0" fontId="10" fillId="0" borderId="71" xfId="0" applyNumberFormat="1" applyFont="1" applyFill="1" applyBorder="1" applyAlignment="1">
      <alignment horizontal="center" vertical="center"/>
    </xf>
    <xf numFmtId="0" fontId="92" fillId="0" borderId="71" xfId="0" applyNumberFormat="1" applyFont="1" applyFill="1" applyBorder="1" applyAlignment="1">
      <alignment horizontal="center" vertical="center" wrapText="1"/>
    </xf>
    <xf numFmtId="0" fontId="90" fillId="0" borderId="70" xfId="0" applyNumberFormat="1" applyFont="1" applyFill="1" applyBorder="1" applyAlignment="1">
      <alignment vertical="center" wrapText="1"/>
    </xf>
    <xf numFmtId="0" fontId="88" fillId="0" borderId="71" xfId="0" applyFont="1" applyFill="1" applyBorder="1" applyAlignment="1">
      <alignment vertical="center" wrapText="1"/>
    </xf>
    <xf numFmtId="0" fontId="10" fillId="0" borderId="70" xfId="0" applyNumberFormat="1" applyFont="1" applyFill="1" applyBorder="1" applyAlignment="1">
      <alignment horizontal="center" vertical="center" wrapText="1"/>
    </xf>
    <xf numFmtId="0" fontId="10" fillId="0" borderId="71" xfId="0" applyNumberFormat="1" applyFont="1" applyFill="1" applyBorder="1" applyAlignment="1">
      <alignment horizontal="center" vertical="center" wrapText="1"/>
    </xf>
    <xf numFmtId="0" fontId="92" fillId="0" borderId="70" xfId="40" applyNumberFormat="1" applyFont="1" applyFill="1" applyBorder="1" applyAlignment="1">
      <alignment horizontal="center" vertical="center" wrapText="1"/>
    </xf>
    <xf numFmtId="0" fontId="92" fillId="0" borderId="71" xfId="40" applyNumberFormat="1" applyFont="1" applyFill="1" applyBorder="1" applyAlignment="1">
      <alignment horizontal="center" vertical="center" wrapText="1"/>
    </xf>
    <xf numFmtId="3" fontId="92" fillId="0" borderId="70" xfId="40" applyNumberFormat="1" applyFont="1" applyFill="1" applyBorder="1" applyAlignment="1">
      <alignment horizontal="center" vertical="center" wrapText="1"/>
    </xf>
    <xf numFmtId="3" fontId="92" fillId="0" borderId="71" xfId="40" applyNumberFormat="1" applyFont="1" applyFill="1" applyBorder="1" applyAlignment="1">
      <alignment horizontal="center" vertical="center" wrapText="1"/>
    </xf>
    <xf numFmtId="0" fontId="88" fillId="0" borderId="71" xfId="40" applyFont="1" applyFill="1" applyBorder="1" applyAlignment="1">
      <alignment horizontal="center" vertical="center" wrapText="1"/>
    </xf>
    <xf numFmtId="3" fontId="10" fillId="0" borderId="70" xfId="0" applyNumberFormat="1" applyFont="1" applyFill="1" applyBorder="1" applyAlignment="1">
      <alignment horizontal="center" vertical="center"/>
    </xf>
    <xf numFmtId="3" fontId="10" fillId="0" borderId="71" xfId="0" applyNumberFormat="1" applyFont="1" applyFill="1" applyBorder="1" applyAlignment="1">
      <alignment horizontal="center" vertical="center"/>
    </xf>
    <xf numFmtId="3" fontId="92" fillId="0" borderId="70" xfId="0" applyNumberFormat="1" applyFont="1" applyFill="1" applyBorder="1" applyAlignment="1">
      <alignment horizontal="center" vertical="center" wrapText="1"/>
    </xf>
    <xf numFmtId="3" fontId="92" fillId="0" borderId="71" xfId="0" applyNumberFormat="1" applyFont="1" applyFill="1" applyBorder="1" applyAlignment="1">
      <alignment horizontal="center" vertical="center" wrapText="1"/>
    </xf>
    <xf numFmtId="0" fontId="90" fillId="0" borderId="0" xfId="0" applyNumberFormat="1" applyFont="1" applyFill="1" applyAlignment="1">
      <alignment horizontal="left" wrapText="1"/>
    </xf>
    <xf numFmtId="0" fontId="7" fillId="24" borderId="0" xfId="0" applyNumberFormat="1" applyFont="1" applyFill="1" applyAlignment="1">
      <alignment horizontal="center" wrapText="1"/>
    </xf>
    <xf numFmtId="0" fontId="7" fillId="25" borderId="0" xfId="0" applyNumberFormat="1" applyFont="1" applyFill="1" applyAlignment="1">
      <alignment horizontal="center" wrapText="1"/>
    </xf>
    <xf numFmtId="0" fontId="89" fillId="0" borderId="0" xfId="0" applyNumberFormat="1" applyFont="1" applyFill="1" applyAlignment="1">
      <alignment horizontal="center" wrapText="1"/>
    </xf>
    <xf numFmtId="0" fontId="9" fillId="25" borderId="0" xfId="0" applyNumberFormat="1" applyFont="1" applyFill="1" applyAlignment="1">
      <alignment horizontal="center" wrapText="1"/>
    </xf>
    <xf numFmtId="0" fontId="91" fillId="0" borderId="0" xfId="40" applyNumberFormat="1" applyFont="1" applyFill="1" applyAlignment="1">
      <alignment horizontal="left" vertical="center" wrapText="1"/>
    </xf>
    <xf numFmtId="0" fontId="90" fillId="0" borderId="70" xfId="0" applyNumberFormat="1" applyFont="1" applyFill="1" applyBorder="1" applyAlignment="1">
      <alignment horizontal="center" vertical="center" wrapText="1"/>
    </xf>
    <xf numFmtId="0" fontId="88" fillId="0" borderId="71" xfId="0" applyFont="1" applyFill="1" applyBorder="1" applyAlignment="1">
      <alignment horizontal="center" wrapText="1"/>
    </xf>
    <xf numFmtId="0" fontId="90" fillId="0" borderId="272" xfId="0" applyNumberFormat="1" applyFont="1" applyFill="1" applyBorder="1" applyAlignment="1">
      <alignment horizontal="center" vertical="center" wrapText="1"/>
    </xf>
    <xf numFmtId="0" fontId="90" fillId="0" borderId="335" xfId="0" applyNumberFormat="1" applyFont="1" applyFill="1" applyBorder="1" applyAlignment="1">
      <alignment horizontal="center" vertical="center" wrapText="1"/>
    </xf>
    <xf numFmtId="0" fontId="90" fillId="0" borderId="70" xfId="0" applyNumberFormat="1" applyFont="1" applyFill="1" applyBorder="1" applyAlignment="1">
      <alignment horizontal="left" vertical="center" wrapText="1"/>
    </xf>
    <xf numFmtId="0" fontId="88" fillId="0" borderId="71" xfId="0" applyFont="1" applyFill="1" applyBorder="1" applyAlignment="1">
      <alignment horizontal="left" vertical="center" wrapText="1"/>
    </xf>
    <xf numFmtId="0" fontId="90" fillId="0" borderId="70" xfId="40" applyNumberFormat="1" applyFont="1" applyFill="1" applyBorder="1" applyAlignment="1">
      <alignment horizontal="center" vertical="center" wrapText="1"/>
    </xf>
    <xf numFmtId="0" fontId="91" fillId="0" borderId="0" xfId="0" applyFont="1" applyFill="1" applyAlignment="1">
      <alignment horizontal="left"/>
    </xf>
    <xf numFmtId="0" fontId="40" fillId="0" borderId="0" xfId="0" applyNumberFormat="1" applyFont="1" applyFill="1" applyAlignment="1">
      <alignment horizontal="center" wrapText="1"/>
    </xf>
    <xf numFmtId="169" fontId="40" fillId="0" borderId="0" xfId="0" applyNumberFormat="1" applyFont="1" applyFill="1" applyAlignment="1">
      <alignment horizontal="center" wrapText="1"/>
    </xf>
    <xf numFmtId="0" fontId="41" fillId="0" borderId="0" xfId="0" applyNumberFormat="1" applyFont="1" applyFill="1" applyAlignment="1">
      <alignment horizontal="center" wrapText="1"/>
    </xf>
    <xf numFmtId="0" fontId="33" fillId="36" borderId="14" xfId="0" applyNumberFormat="1" applyFont="1" applyFill="1" applyBorder="1" applyAlignment="1">
      <alignment horizontal="left"/>
    </xf>
    <xf numFmtId="0" fontId="33" fillId="36" borderId="0" xfId="0" applyNumberFormat="1" applyFont="1" applyFill="1" applyBorder="1" applyAlignment="1">
      <alignment horizontal="left"/>
    </xf>
    <xf numFmtId="0" fontId="40" fillId="36" borderId="0" xfId="0" applyNumberFormat="1" applyFont="1" applyFill="1" applyAlignment="1">
      <alignment horizontal="center" wrapText="1"/>
    </xf>
    <xf numFmtId="0" fontId="7" fillId="36" borderId="0" xfId="0" applyNumberFormat="1" applyFont="1" applyFill="1" applyAlignment="1">
      <alignment horizontal="center" wrapText="1"/>
    </xf>
    <xf numFmtId="0" fontId="89" fillId="36" borderId="0" xfId="0" applyNumberFormat="1" applyFont="1" applyFill="1" applyAlignment="1">
      <alignment horizontal="center" wrapText="1"/>
    </xf>
    <xf numFmtId="169" fontId="40" fillId="36" borderId="0" xfId="0" applyNumberFormat="1" applyFont="1" applyFill="1" applyAlignment="1">
      <alignment horizontal="center" wrapText="1"/>
    </xf>
    <xf numFmtId="0" fontId="41" fillId="36" borderId="0" xfId="0" applyNumberFormat="1" applyFont="1" applyFill="1" applyAlignment="1">
      <alignment horizontal="center" wrapText="1"/>
    </xf>
    <xf numFmtId="0" fontId="90" fillId="36" borderId="0" xfId="0" applyNumberFormat="1" applyFont="1" applyFill="1" applyAlignment="1">
      <alignment horizontal="left" wrapText="1"/>
    </xf>
    <xf numFmtId="0" fontId="91" fillId="36" borderId="0" xfId="0" applyFont="1" applyFill="1" applyAlignment="1">
      <alignment horizontal="left"/>
    </xf>
    <xf numFmtId="0" fontId="91" fillId="0" borderId="0" xfId="0" applyNumberFormat="1" applyFont="1" applyFill="1" applyAlignment="1">
      <alignment wrapText="1"/>
    </xf>
    <xf numFmtId="0" fontId="88" fillId="0" borderId="56" xfId="0" applyFont="1" applyFill="1" applyBorder="1" applyAlignment="1">
      <alignment wrapText="1"/>
    </xf>
    <xf numFmtId="0" fontId="89" fillId="0" borderId="0" xfId="0" applyNumberFormat="1" applyFont="1" applyFill="1" applyAlignment="1">
      <alignment horizontal="center"/>
    </xf>
    <xf numFmtId="169" fontId="7" fillId="0" borderId="0" xfId="0" applyNumberFormat="1" applyFont="1" applyFill="1" applyAlignment="1">
      <alignment horizontal="center"/>
    </xf>
    <xf numFmtId="0" fontId="9" fillId="0" borderId="0" xfId="0" applyNumberFormat="1" applyFont="1" applyFill="1" applyAlignment="1">
      <alignment horizontal="center"/>
    </xf>
    <xf numFmtId="0" fontId="30" fillId="0" borderId="0" xfId="0" applyNumberFormat="1" applyFont="1" applyFill="1" applyAlignment="1">
      <alignment wrapText="1"/>
    </xf>
    <xf numFmtId="0" fontId="3" fillId="0" borderId="56" xfId="0" applyFont="1" applyFill="1" applyBorder="1" applyAlignment="1">
      <alignment wrapText="1"/>
    </xf>
    <xf numFmtId="0" fontId="92" fillId="0" borderId="0" xfId="0" applyNumberFormat="1" applyFont="1" applyFill="1" applyAlignment="1">
      <alignment horizontal="center"/>
    </xf>
    <xf numFmtId="0" fontId="11" fillId="0" borderId="0" xfId="0" applyNumberFormat="1" applyFont="1" applyFill="1" applyAlignment="1">
      <alignment horizontal="left"/>
    </xf>
    <xf numFmtId="0" fontId="30" fillId="0" borderId="0" xfId="40" applyNumberFormat="1" applyFont="1" applyFill="1" applyAlignment="1">
      <alignment horizontal="left" vertical="center" wrapText="1"/>
    </xf>
    <xf numFmtId="0" fontId="90" fillId="0" borderId="13" xfId="0" applyNumberFormat="1" applyFont="1" applyFill="1" applyBorder="1" applyAlignment="1">
      <alignment horizontal="center" vertical="center"/>
    </xf>
    <xf numFmtId="0" fontId="90" fillId="0" borderId="33" xfId="0" applyNumberFormat="1" applyFont="1" applyFill="1" applyBorder="1" applyAlignment="1">
      <alignment horizontal="center" vertical="center"/>
    </xf>
    <xf numFmtId="3" fontId="9" fillId="0" borderId="143" xfId="0" applyNumberFormat="1" applyFont="1" applyFill="1" applyBorder="1" applyAlignment="1" applyProtection="1">
      <alignment horizontal="center"/>
      <protection locked="0"/>
    </xf>
    <xf numFmtId="3" fontId="9" fillId="0" borderId="141" xfId="0" applyNumberFormat="1" applyFont="1" applyFill="1" applyBorder="1" applyAlignment="1" applyProtection="1">
      <alignment horizontal="center"/>
      <protection locked="0"/>
    </xf>
    <xf numFmtId="3" fontId="9" fillId="0" borderId="96" xfId="0" applyNumberFormat="1" applyFont="1" applyFill="1" applyBorder="1" applyAlignment="1" applyProtection="1">
      <alignment horizontal="center"/>
      <protection locked="0"/>
    </xf>
    <xf numFmtId="0" fontId="90" fillId="0" borderId="83" xfId="0" applyNumberFormat="1" applyFont="1" applyFill="1" applyBorder="1" applyAlignment="1">
      <alignment horizontal="center" vertical="center" wrapText="1"/>
    </xf>
    <xf numFmtId="0" fontId="90" fillId="0" borderId="69" xfId="0" applyNumberFormat="1" applyFont="1" applyFill="1" applyBorder="1" applyAlignment="1">
      <alignment horizontal="center" vertical="center" wrapText="1"/>
    </xf>
    <xf numFmtId="0" fontId="90" fillId="0" borderId="58" xfId="0" applyNumberFormat="1" applyFont="1" applyFill="1" applyBorder="1" applyAlignment="1">
      <alignment horizontal="center" vertical="center" wrapText="1"/>
    </xf>
    <xf numFmtId="0" fontId="90" fillId="0" borderId="81" xfId="0" applyNumberFormat="1" applyFont="1" applyFill="1" applyBorder="1" applyAlignment="1">
      <alignment horizontal="center" vertical="center" wrapText="1"/>
    </xf>
    <xf numFmtId="0" fontId="90" fillId="0" borderId="67" xfId="0" applyNumberFormat="1" applyFont="1" applyFill="1" applyBorder="1" applyAlignment="1">
      <alignment horizontal="center" vertical="center" wrapText="1"/>
    </xf>
    <xf numFmtId="0" fontId="90" fillId="0" borderId="90" xfId="0" applyNumberFormat="1" applyFont="1" applyFill="1" applyBorder="1" applyAlignment="1">
      <alignment horizontal="center" vertical="center" wrapText="1"/>
    </xf>
    <xf numFmtId="3" fontId="9" fillId="0" borderId="144" xfId="0" applyNumberFormat="1" applyFont="1" applyFill="1" applyBorder="1" applyAlignment="1" applyProtection="1">
      <alignment horizontal="center"/>
      <protection locked="0"/>
    </xf>
    <xf numFmtId="3" fontId="9" fillId="0" borderId="145" xfId="0" applyNumberFormat="1" applyFont="1" applyFill="1" applyBorder="1" applyAlignment="1" applyProtection="1">
      <alignment horizontal="center"/>
      <protection locked="0"/>
    </xf>
    <xf numFmtId="3" fontId="9" fillId="0" borderId="146" xfId="0" applyNumberFormat="1" applyFont="1" applyFill="1" applyBorder="1" applyAlignment="1" applyProtection="1">
      <alignment horizontal="center"/>
      <protection locked="0"/>
    </xf>
    <xf numFmtId="0" fontId="9" fillId="0" borderId="0" xfId="0" applyNumberFormat="1" applyFont="1" applyFill="1" applyBorder="1" applyAlignment="1">
      <alignment horizontal="center"/>
    </xf>
    <xf numFmtId="0" fontId="19" fillId="0" borderId="0" xfId="0" applyNumberFormat="1" applyFont="1" applyFill="1" applyBorder="1" applyAlignment="1">
      <alignment horizontal="center" wrapText="1"/>
    </xf>
    <xf numFmtId="0" fontId="8" fillId="0" borderId="0" xfId="0" applyNumberFormat="1" applyFont="1" applyFill="1" applyAlignment="1">
      <alignment horizontal="center" wrapText="1"/>
    </xf>
    <xf numFmtId="3" fontId="11" fillId="0" borderId="81" xfId="0" applyNumberFormat="1" applyFont="1" applyFill="1" applyBorder="1" applyAlignment="1">
      <alignment horizontal="center"/>
    </xf>
    <xf numFmtId="3" fontId="11" fillId="0" borderId="67" xfId="0" applyNumberFormat="1" applyFont="1" applyFill="1" applyBorder="1" applyAlignment="1">
      <alignment horizontal="center"/>
    </xf>
    <xf numFmtId="3" fontId="11" fillId="0" borderId="90" xfId="0" applyNumberFormat="1" applyFont="1" applyFill="1" applyBorder="1" applyAlignment="1">
      <alignment horizontal="center"/>
    </xf>
    <xf numFmtId="0" fontId="7" fillId="25" borderId="0" xfId="0" applyNumberFormat="1" applyFont="1" applyFill="1" applyAlignment="1">
      <alignment horizontal="center"/>
    </xf>
    <xf numFmtId="0" fontId="9" fillId="0" borderId="143" xfId="0" applyNumberFormat="1" applyFont="1" applyFill="1" applyBorder="1" applyAlignment="1" applyProtection="1">
      <alignment horizontal="center"/>
      <protection locked="0"/>
    </xf>
    <xf numFmtId="0" fontId="9" fillId="0" borderId="141" xfId="0" applyNumberFormat="1" applyFont="1" applyFill="1" applyBorder="1" applyAlignment="1" applyProtection="1">
      <alignment horizontal="center"/>
      <protection locked="0"/>
    </xf>
    <xf numFmtId="0" fontId="9" fillId="0" borderId="96" xfId="0" applyNumberFormat="1" applyFont="1" applyFill="1" applyBorder="1" applyAlignment="1" applyProtection="1">
      <alignment horizontal="center"/>
      <protection locked="0"/>
    </xf>
    <xf numFmtId="0" fontId="9" fillId="0" borderId="144" xfId="0" applyNumberFormat="1" applyFont="1" applyFill="1" applyBorder="1" applyAlignment="1" applyProtection="1">
      <alignment horizontal="center"/>
      <protection locked="0"/>
    </xf>
    <xf numFmtId="0" fontId="9" fillId="0" borderId="145" xfId="0" applyNumberFormat="1" applyFont="1" applyFill="1" applyBorder="1" applyAlignment="1" applyProtection="1">
      <alignment horizontal="center"/>
      <protection locked="0"/>
    </xf>
    <xf numFmtId="0" fontId="9" fillId="0" borderId="146" xfId="0" applyNumberFormat="1" applyFont="1" applyFill="1" applyBorder="1" applyAlignment="1" applyProtection="1">
      <alignment horizontal="center"/>
      <protection locked="0"/>
    </xf>
    <xf numFmtId="0" fontId="90" fillId="0" borderId="0" xfId="40" applyNumberFormat="1" applyFont="1" applyFill="1" applyAlignment="1">
      <alignment horizontal="left"/>
    </xf>
    <xf numFmtId="0" fontId="90" fillId="0" borderId="83" xfId="0" applyNumberFormat="1" applyFont="1" applyFill="1" applyBorder="1" applyAlignment="1">
      <alignment horizontal="center" vertical="center"/>
    </xf>
    <xf numFmtId="0" fontId="90" fillId="0" borderId="69" xfId="0" applyNumberFormat="1" applyFont="1" applyFill="1" applyBorder="1" applyAlignment="1">
      <alignment horizontal="center" vertical="center"/>
    </xf>
    <xf numFmtId="0" fontId="90" fillId="0" borderId="58" xfId="0" applyNumberFormat="1" applyFont="1" applyFill="1" applyBorder="1" applyAlignment="1">
      <alignment horizontal="center" vertical="center"/>
    </xf>
    <xf numFmtId="0" fontId="90" fillId="0" borderId="81" xfId="0" applyNumberFormat="1" applyFont="1" applyFill="1" applyBorder="1" applyAlignment="1">
      <alignment horizontal="center" vertical="center"/>
    </xf>
    <xf numFmtId="0" fontId="90" fillId="0" borderId="67" xfId="0" applyNumberFormat="1" applyFont="1" applyFill="1" applyBorder="1" applyAlignment="1">
      <alignment horizontal="center" vertical="center"/>
    </xf>
    <xf numFmtId="0" fontId="90" fillId="0" borderId="90" xfId="0" applyNumberFormat="1" applyFont="1" applyFill="1" applyBorder="1" applyAlignment="1">
      <alignment horizontal="center" vertical="center"/>
    </xf>
    <xf numFmtId="0" fontId="90" fillId="0" borderId="0" xfId="0" applyNumberFormat="1" applyFont="1" applyFill="1" applyBorder="1" applyAlignment="1">
      <alignment horizontal="left" vertical="center"/>
    </xf>
    <xf numFmtId="0" fontId="91" fillId="0" borderId="143" xfId="0" applyNumberFormat="1" applyFont="1" applyFill="1" applyBorder="1" applyAlignment="1" applyProtection="1">
      <alignment horizontal="center"/>
      <protection locked="0"/>
    </xf>
    <xf numFmtId="0" fontId="91" fillId="0" borderId="141" xfId="0" applyNumberFormat="1" applyFont="1" applyFill="1" applyBorder="1" applyAlignment="1" applyProtection="1">
      <alignment horizontal="center"/>
      <protection locked="0"/>
    </xf>
    <xf numFmtId="0" fontId="91" fillId="0" borderId="96" xfId="0" applyNumberFormat="1" applyFont="1" applyFill="1" applyBorder="1" applyAlignment="1" applyProtection="1">
      <alignment horizontal="center"/>
      <protection locked="0"/>
    </xf>
    <xf numFmtId="0" fontId="30" fillId="0" borderId="144" xfId="0" applyNumberFormat="1" applyFont="1" applyFill="1" applyBorder="1" applyAlignment="1">
      <alignment horizontal="center"/>
    </xf>
    <xf numFmtId="0" fontId="30" fillId="0" borderId="145" xfId="0" applyNumberFormat="1" applyFont="1" applyFill="1" applyBorder="1" applyAlignment="1">
      <alignment horizontal="center"/>
    </xf>
    <xf numFmtId="0" fontId="30" fillId="0" borderId="146" xfId="0" applyNumberFormat="1" applyFont="1" applyFill="1" applyBorder="1" applyAlignment="1">
      <alignment horizontal="center"/>
    </xf>
    <xf numFmtId="0" fontId="91" fillId="0" borderId="0" xfId="40" applyNumberFormat="1" applyFont="1" applyFill="1" applyAlignment="1">
      <alignment horizontal="left" vertical="top" wrapText="1"/>
    </xf>
    <xf numFmtId="0" fontId="52" fillId="0" borderId="0" xfId="0" applyNumberFormat="1" applyFont="1" applyFill="1" applyAlignment="1">
      <alignment horizontal="center"/>
    </xf>
    <xf numFmtId="0" fontId="30" fillId="0" borderId="0" xfId="0" applyNumberFormat="1" applyFont="1" applyFill="1" applyAlignment="1">
      <alignment horizontal="left" wrapText="1"/>
    </xf>
    <xf numFmtId="0" fontId="52" fillId="0" borderId="0" xfId="0" applyNumberFormat="1" applyFont="1" applyFill="1" applyAlignment="1">
      <alignment horizontal="left" wrapText="1"/>
    </xf>
    <xf numFmtId="0" fontId="33" fillId="0" borderId="13" xfId="0" applyNumberFormat="1" applyFont="1" applyFill="1" applyBorder="1" applyAlignment="1">
      <alignment horizontal="center" vertical="center" wrapText="1"/>
    </xf>
    <xf numFmtId="0" fontId="33" fillId="0" borderId="52" xfId="0" applyNumberFormat="1" applyFont="1" applyFill="1" applyBorder="1" applyAlignment="1">
      <alignment horizontal="center" vertical="center" wrapText="1"/>
    </xf>
    <xf numFmtId="0" fontId="33" fillId="0" borderId="26" xfId="0" applyNumberFormat="1" applyFont="1" applyFill="1" applyBorder="1" applyAlignment="1">
      <alignment horizontal="center" vertical="center" wrapText="1"/>
    </xf>
    <xf numFmtId="0" fontId="33" fillId="0" borderId="43" xfId="0" applyNumberFormat="1" applyFont="1" applyFill="1" applyBorder="1" applyAlignment="1">
      <alignment horizontal="center" vertical="center" wrapText="1"/>
    </xf>
    <xf numFmtId="0" fontId="33" fillId="0" borderId="92" xfId="0" applyNumberFormat="1" applyFont="1" applyFill="1" applyBorder="1" applyAlignment="1">
      <alignment horizontal="center" vertical="center" wrapText="1"/>
    </xf>
    <xf numFmtId="0" fontId="33" fillId="0" borderId="97" xfId="0" applyNumberFormat="1" applyFont="1" applyFill="1" applyBorder="1" applyAlignment="1">
      <alignment horizontal="center" vertical="center" wrapText="1"/>
    </xf>
    <xf numFmtId="0" fontId="33" fillId="0" borderId="117" xfId="0" applyNumberFormat="1" applyFont="1" applyFill="1" applyBorder="1" applyAlignment="1">
      <alignment horizontal="center" vertical="center" wrapText="1"/>
    </xf>
    <xf numFmtId="3" fontId="30" fillId="0" borderId="207" xfId="0" applyNumberFormat="1" applyFont="1" applyBorder="1" applyAlignment="1">
      <alignment horizontal="center" vertical="center" wrapText="1"/>
    </xf>
    <xf numFmtId="3" fontId="0" fillId="0" borderId="0" xfId="0" applyNumberFormat="1"/>
    <xf numFmtId="3" fontId="0" fillId="0" borderId="313" xfId="0" applyNumberFormat="1" applyBorder="1"/>
    <xf numFmtId="0" fontId="30" fillId="0" borderId="0" xfId="40" applyNumberFormat="1" applyFont="1" applyFill="1" applyAlignment="1">
      <alignment wrapText="1"/>
    </xf>
    <xf numFmtId="0" fontId="0" fillId="0" borderId="0" xfId="0" applyAlignment="1">
      <alignment wrapText="1"/>
    </xf>
    <xf numFmtId="0" fontId="90" fillId="0" borderId="298" xfId="0" applyFont="1" applyFill="1" applyBorder="1" applyAlignment="1">
      <alignment horizontal="center" vertical="center" wrapText="1"/>
    </xf>
    <xf numFmtId="0" fontId="90" fillId="0" borderId="315" xfId="0" applyFont="1" applyFill="1" applyBorder="1" applyAlignment="1">
      <alignment horizontal="center" vertical="center" wrapText="1"/>
    </xf>
    <xf numFmtId="0" fontId="90" fillId="0" borderId="288" xfId="0" applyNumberFormat="1" applyFont="1" applyFill="1" applyBorder="1" applyAlignment="1">
      <alignment horizontal="center" vertical="center" wrapText="1"/>
    </xf>
    <xf numFmtId="0" fontId="90" fillId="0" borderId="216" xfId="0" applyNumberFormat="1" applyFont="1" applyFill="1" applyBorder="1" applyAlignment="1">
      <alignment horizontal="center" vertical="center" wrapText="1"/>
    </xf>
    <xf numFmtId="0" fontId="91" fillId="0" borderId="72" xfId="0" applyNumberFormat="1" applyFont="1" applyFill="1" applyBorder="1" applyAlignment="1">
      <alignment horizontal="left"/>
    </xf>
    <xf numFmtId="0" fontId="88" fillId="0" borderId="0" xfId="0" applyFont="1" applyBorder="1" applyAlignment="1">
      <alignment horizontal="left"/>
    </xf>
    <xf numFmtId="0" fontId="88" fillId="0" borderId="56" xfId="0" applyFont="1" applyBorder="1" applyAlignment="1">
      <alignment horizontal="left"/>
    </xf>
    <xf numFmtId="0" fontId="88" fillId="0" borderId="72" xfId="0" applyFont="1" applyBorder="1" applyAlignment="1">
      <alignment horizontal="left"/>
    </xf>
    <xf numFmtId="0" fontId="88" fillId="0" borderId="0" xfId="0" applyFont="1" applyAlignment="1">
      <alignment horizontal="left"/>
    </xf>
    <xf numFmtId="0" fontId="88" fillId="0" borderId="218" xfId="0" applyFont="1" applyBorder="1" applyAlignment="1">
      <alignment horizontal="left"/>
    </xf>
    <xf numFmtId="0" fontId="88" fillId="0" borderId="219" xfId="0" applyFont="1" applyBorder="1" applyAlignment="1">
      <alignment horizontal="left"/>
    </xf>
    <xf numFmtId="0" fontId="88" fillId="0" borderId="220" xfId="0" applyFont="1" applyBorder="1" applyAlignment="1">
      <alignment horizontal="left"/>
    </xf>
    <xf numFmtId="0" fontId="51" fillId="0" borderId="0" xfId="0" applyNumberFormat="1" applyFont="1" applyFill="1" applyAlignment="1">
      <alignment horizontal="center"/>
    </xf>
    <xf numFmtId="167" fontId="89" fillId="0" borderId="0" xfId="0" applyNumberFormat="1" applyFont="1" applyFill="1" applyAlignment="1">
      <alignment horizontal="center" wrapText="1"/>
    </xf>
    <xf numFmtId="169" fontId="51" fillId="0" borderId="0" xfId="0" applyNumberFormat="1" applyFont="1" applyFill="1" applyAlignment="1">
      <alignment horizontal="center" wrapText="1"/>
    </xf>
    <xf numFmtId="0" fontId="33" fillId="0" borderId="0" xfId="0" applyFont="1" applyFill="1" applyAlignment="1" applyProtection="1">
      <alignment horizontal="left" vertical="top" wrapText="1"/>
      <protection locked="0"/>
    </xf>
    <xf numFmtId="0" fontId="33" fillId="0" borderId="313" xfId="0" applyFont="1" applyFill="1" applyBorder="1" applyAlignment="1" applyProtection="1">
      <alignment horizontal="left" vertical="top" wrapText="1"/>
      <protection locked="0"/>
    </xf>
    <xf numFmtId="0" fontId="30" fillId="0" borderId="0" xfId="0" applyNumberFormat="1" applyFont="1" applyFill="1" applyAlignment="1" applyProtection="1">
      <alignment wrapText="1"/>
      <protection locked="0"/>
    </xf>
    <xf numFmtId="0" fontId="30" fillId="0" borderId="313" xfId="0" applyNumberFormat="1" applyFont="1" applyFill="1" applyBorder="1" applyAlignment="1" applyProtection="1">
      <alignment wrapText="1"/>
      <protection locked="0"/>
    </xf>
    <xf numFmtId="0" fontId="91" fillId="0" borderId="219" xfId="0" applyNumberFormat="1" applyFont="1" applyFill="1" applyBorder="1" applyAlignment="1">
      <alignment horizontal="left" wrapText="1"/>
    </xf>
    <xf numFmtId="0" fontId="30" fillId="0" borderId="0" xfId="0" applyNumberFormat="1" applyFont="1" applyFill="1" applyAlignment="1" applyProtection="1">
      <alignment horizontal="left" wrapText="1" indent="1"/>
      <protection locked="0"/>
    </xf>
    <xf numFmtId="0" fontId="30" fillId="0" borderId="56" xfId="0" applyNumberFormat="1" applyFont="1" applyFill="1" applyBorder="1" applyAlignment="1" applyProtection="1">
      <alignment horizontal="left" wrapText="1" indent="1"/>
      <protection locked="0"/>
    </xf>
    <xf numFmtId="3" fontId="90" fillId="0" borderId="290" xfId="40" applyNumberFormat="1" applyFont="1" applyFill="1" applyBorder="1" applyAlignment="1">
      <alignment horizontal="center" vertical="center" wrapText="1"/>
    </xf>
    <xf numFmtId="3" fontId="90" fillId="0" borderId="263" xfId="40" applyNumberFormat="1" applyFont="1" applyFill="1" applyBorder="1" applyAlignment="1">
      <alignment horizontal="center" vertical="center" wrapText="1"/>
    </xf>
    <xf numFmtId="3" fontId="91" fillId="0" borderId="298" xfId="40" applyNumberFormat="1" applyFont="1" applyFill="1" applyBorder="1" applyAlignment="1">
      <alignment horizontal="left"/>
    </xf>
    <xf numFmtId="3" fontId="91" fillId="0" borderId="263" xfId="40" applyNumberFormat="1" applyFont="1" applyFill="1" applyBorder="1" applyAlignment="1">
      <alignment horizontal="left"/>
    </xf>
    <xf numFmtId="3" fontId="91" fillId="0" borderId="298" xfId="40" applyNumberFormat="1" applyFont="1" applyFill="1" applyBorder="1" applyAlignment="1" applyProtection="1">
      <alignment horizontal="left"/>
      <protection locked="0"/>
    </xf>
    <xf numFmtId="3" fontId="91" fillId="0" borderId="263" xfId="40" applyNumberFormat="1" applyFont="1" applyFill="1" applyBorder="1" applyAlignment="1" applyProtection="1">
      <alignment horizontal="left"/>
      <protection locked="0"/>
    </xf>
    <xf numFmtId="3" fontId="90" fillId="0" borderId="291" xfId="40" applyNumberFormat="1" applyFont="1" applyFill="1" applyBorder="1" applyAlignment="1">
      <alignment horizontal="left" vertical="center" wrapText="1"/>
    </xf>
    <xf numFmtId="3" fontId="90" fillId="0" borderId="292" xfId="40" applyNumberFormat="1" applyFont="1" applyFill="1" applyBorder="1" applyAlignment="1">
      <alignment horizontal="left" vertical="center" wrapText="1"/>
    </xf>
    <xf numFmtId="0" fontId="30" fillId="0" borderId="0" xfId="0" applyNumberFormat="1" applyFont="1" applyFill="1" applyAlignment="1">
      <alignment horizontal="center" wrapText="1"/>
    </xf>
    <xf numFmtId="0" fontId="18" fillId="0" borderId="0" xfId="0" applyNumberFormat="1" applyFont="1" applyFill="1" applyAlignment="1">
      <alignment horizontal="center" wrapText="1"/>
    </xf>
    <xf numFmtId="169" fontId="18" fillId="0" borderId="0" xfId="0" applyNumberFormat="1" applyFont="1" applyFill="1" applyAlignment="1">
      <alignment horizontal="center" wrapText="1"/>
    </xf>
    <xf numFmtId="0" fontId="33" fillId="0" borderId="0" xfId="40" applyNumberFormat="1" applyFont="1" applyFill="1" applyBorder="1" applyAlignment="1" applyProtection="1">
      <alignment horizontal="left" wrapText="1"/>
      <protection locked="0"/>
    </xf>
    <xf numFmtId="0" fontId="33" fillId="0" borderId="56" xfId="40" applyNumberFormat="1" applyFont="1" applyFill="1" applyBorder="1" applyAlignment="1" applyProtection="1">
      <alignment horizontal="left" wrapText="1"/>
      <protection locked="0"/>
    </xf>
    <xf numFmtId="3" fontId="33" fillId="0" borderId="97" xfId="0" applyNumberFormat="1" applyFont="1" applyFill="1" applyBorder="1" applyAlignment="1">
      <alignment horizontal="center" vertical="center" wrapText="1"/>
    </xf>
    <xf numFmtId="3" fontId="33" fillId="0" borderId="117" xfId="0" applyNumberFormat="1" applyFont="1" applyFill="1" applyBorder="1" applyAlignment="1">
      <alignment horizontal="center" vertical="center" wrapText="1"/>
    </xf>
    <xf numFmtId="3" fontId="33" fillId="0" borderId="26" xfId="0" applyNumberFormat="1" applyFont="1" applyFill="1" applyBorder="1" applyAlignment="1">
      <alignment horizontal="center" vertical="center" wrapText="1"/>
    </xf>
    <xf numFmtId="3" fontId="33" fillId="0" borderId="43" xfId="0" applyNumberFormat="1" applyFont="1" applyFill="1" applyBorder="1" applyAlignment="1">
      <alignment horizontal="center" vertical="center" wrapText="1"/>
    </xf>
    <xf numFmtId="3" fontId="33" fillId="0" borderId="26" xfId="0" applyNumberFormat="1" applyFont="1" applyFill="1" applyBorder="1" applyAlignment="1">
      <alignment horizontal="center" vertical="center"/>
    </xf>
    <xf numFmtId="3" fontId="33" fillId="0" borderId="43" xfId="0" applyNumberFormat="1" applyFont="1" applyFill="1" applyBorder="1" applyAlignment="1">
      <alignment horizontal="center" vertical="center"/>
    </xf>
    <xf numFmtId="3" fontId="91" fillId="0" borderId="241" xfId="40" applyNumberFormat="1" applyFont="1" applyFill="1" applyBorder="1" applyAlignment="1">
      <alignment horizontal="center"/>
    </xf>
    <xf numFmtId="3" fontId="91" fillId="0" borderId="241" xfId="40" applyNumberFormat="1" applyFont="1" applyFill="1" applyBorder="1" applyAlignment="1" applyProtection="1">
      <alignment horizontal="right"/>
      <protection locked="0"/>
    </xf>
    <xf numFmtId="37" fontId="33" fillId="0" borderId="298" xfId="42" applyNumberFormat="1" applyFont="1" applyFill="1" applyBorder="1" applyAlignment="1">
      <alignment horizontal="center" vertical="center" wrapText="1"/>
    </xf>
    <xf numFmtId="37" fontId="33" fillId="0" borderId="263" xfId="42" applyNumberFormat="1" applyFont="1" applyFill="1" applyBorder="1" applyAlignment="1">
      <alignment horizontal="center" vertical="center" wrapText="1"/>
    </xf>
    <xf numFmtId="37" fontId="33" fillId="0" borderId="288" xfId="42" applyNumberFormat="1" applyFont="1" applyFill="1" applyBorder="1" applyAlignment="1">
      <alignment horizontal="center" vertical="center" wrapText="1"/>
    </xf>
    <xf numFmtId="37" fontId="33" fillId="0" borderId="216" xfId="42" applyNumberFormat="1" applyFont="1" applyFill="1" applyBorder="1" applyAlignment="1">
      <alignment horizontal="center" vertical="center" wrapText="1"/>
    </xf>
    <xf numFmtId="37" fontId="33" fillId="0" borderId="288" xfId="42" applyNumberFormat="1" applyFont="1" applyFill="1" applyBorder="1" applyAlignment="1">
      <alignment horizontal="center" vertical="center"/>
    </xf>
    <xf numFmtId="37" fontId="33" fillId="0" borderId="216" xfId="42" applyNumberFormat="1" applyFont="1" applyFill="1" applyBorder="1" applyAlignment="1">
      <alignment horizontal="center" vertical="center"/>
    </xf>
    <xf numFmtId="0" fontId="54" fillId="0" borderId="0" xfId="0" applyNumberFormat="1" applyFont="1" applyFill="1" applyBorder="1" applyAlignment="1">
      <alignment horizontal="center" vertical="center" wrapText="1"/>
    </xf>
    <xf numFmtId="0" fontId="52" fillId="24" borderId="0" xfId="0" applyNumberFormat="1" applyFont="1" applyFill="1" applyAlignment="1">
      <alignment horizontal="center" wrapText="1"/>
    </xf>
    <xf numFmtId="0" fontId="91" fillId="0" borderId="0" xfId="0" applyNumberFormat="1" applyFont="1" applyFill="1" applyAlignment="1" applyProtection="1">
      <alignment horizontal="left" indent="3"/>
      <protection locked="0"/>
    </xf>
    <xf numFmtId="0" fontId="91" fillId="0" borderId="0" xfId="0" applyNumberFormat="1" applyFont="1" applyFill="1" applyAlignment="1">
      <alignment horizontal="left" wrapText="1"/>
    </xf>
    <xf numFmtId="0" fontId="33" fillId="0" borderId="26" xfId="0" applyNumberFormat="1" applyFont="1" applyFill="1" applyBorder="1" applyAlignment="1">
      <alignment horizontal="center" vertical="center"/>
    </xf>
    <xf numFmtId="0" fontId="33" fillId="0" borderId="43" xfId="0" applyNumberFormat="1" applyFont="1" applyFill="1" applyBorder="1" applyAlignment="1">
      <alignment horizontal="center" vertical="center"/>
    </xf>
    <xf numFmtId="0" fontId="91" fillId="0" borderId="0" xfId="42" applyNumberFormat="1" applyFont="1" applyFill="1" applyAlignment="1" applyProtection="1">
      <alignment horizontal="left" indent="2"/>
      <protection locked="0"/>
    </xf>
    <xf numFmtId="37" fontId="33" fillId="0" borderId="26" xfId="42" applyNumberFormat="1" applyFont="1" applyFill="1" applyBorder="1" applyAlignment="1">
      <alignment horizontal="center" vertical="center" wrapText="1"/>
    </xf>
    <xf numFmtId="37" fontId="33" fillId="0" borderId="43" xfId="42" applyNumberFormat="1" applyFont="1" applyFill="1" applyBorder="1" applyAlignment="1">
      <alignment horizontal="center" vertical="center" wrapText="1"/>
    </xf>
    <xf numFmtId="0" fontId="51" fillId="0" borderId="0" xfId="0" applyNumberFormat="1" applyFont="1" applyAlignment="1">
      <alignment horizontal="center" wrapText="1"/>
    </xf>
    <xf numFmtId="0" fontId="51" fillId="24" borderId="0" xfId="0" applyNumberFormat="1" applyFont="1" applyFill="1" applyAlignment="1">
      <alignment horizontal="center" wrapText="1"/>
    </xf>
    <xf numFmtId="0" fontId="91" fillId="0" borderId="0" xfId="0" applyNumberFormat="1" applyFont="1" applyFill="1" applyAlignment="1" applyProtection="1">
      <alignment horizontal="left" wrapText="1"/>
      <protection locked="0"/>
    </xf>
    <xf numFmtId="37" fontId="33" fillId="0" borderId="97" xfId="42" applyNumberFormat="1" applyFont="1" applyFill="1" applyBorder="1" applyAlignment="1">
      <alignment horizontal="center" vertical="center" wrapText="1"/>
    </xf>
    <xf numFmtId="37" fontId="33" fillId="0" borderId="117" xfId="42" applyNumberFormat="1" applyFont="1" applyFill="1" applyBorder="1" applyAlignment="1">
      <alignment horizontal="center" vertical="center" wrapText="1"/>
    </xf>
    <xf numFmtId="37" fontId="33" fillId="0" borderId="26" xfId="42" applyNumberFormat="1" applyFont="1" applyFill="1" applyBorder="1" applyAlignment="1">
      <alignment horizontal="center" vertical="center"/>
    </xf>
    <xf numFmtId="37" fontId="33" fillId="0" borderId="43" xfId="42" applyNumberFormat="1" applyFont="1" applyFill="1" applyBorder="1" applyAlignment="1">
      <alignment horizontal="center" vertical="center"/>
    </xf>
    <xf numFmtId="0" fontId="91" fillId="0" borderId="26" xfId="40" applyNumberFormat="1" applyFont="1" applyFill="1" applyBorder="1" applyAlignment="1">
      <alignment horizontal="left" vertical="top" wrapText="1"/>
    </xf>
    <xf numFmtId="0" fontId="91" fillId="0" borderId="216" xfId="40" applyNumberFormat="1" applyFont="1" applyFill="1" applyBorder="1" applyAlignment="1">
      <alignment horizontal="left" vertical="top" wrapText="1"/>
    </xf>
    <xf numFmtId="0" fontId="91" fillId="0" borderId="83" xfId="40" applyNumberFormat="1" applyFont="1" applyFill="1" applyBorder="1" applyAlignment="1">
      <alignment horizontal="left" vertical="top" wrapText="1"/>
    </xf>
    <xf numFmtId="0" fontId="91" fillId="0" borderId="69" xfId="40" applyNumberFormat="1" applyFont="1" applyFill="1" applyBorder="1" applyAlignment="1">
      <alignment horizontal="left" vertical="top" wrapText="1"/>
    </xf>
    <xf numFmtId="0" fontId="91" fillId="0" borderId="58" xfId="40" applyNumberFormat="1" applyFont="1" applyFill="1" applyBorder="1" applyAlignment="1">
      <alignment horizontal="left" vertical="top" wrapText="1"/>
    </xf>
    <xf numFmtId="0" fontId="91" fillId="0" borderId="218" xfId="40" applyNumberFormat="1" applyFont="1" applyFill="1" applyBorder="1" applyAlignment="1">
      <alignment horizontal="left" vertical="top" wrapText="1"/>
    </xf>
    <xf numFmtId="0" fontId="91" fillId="0" borderId="219" xfId="40" applyNumberFormat="1" applyFont="1" applyFill="1" applyBorder="1" applyAlignment="1">
      <alignment horizontal="left" vertical="top" wrapText="1"/>
    </xf>
    <xf numFmtId="0" fontId="91" fillId="0" borderId="220" xfId="40" applyNumberFormat="1" applyFont="1" applyFill="1" applyBorder="1" applyAlignment="1">
      <alignment horizontal="left" vertical="top" wrapText="1"/>
    </xf>
    <xf numFmtId="0" fontId="30" fillId="0" borderId="83" xfId="40" applyNumberFormat="1" applyFont="1" applyFill="1" applyBorder="1" applyAlignment="1">
      <alignment horizontal="left" vertical="top" wrapText="1"/>
    </xf>
    <xf numFmtId="0" fontId="30" fillId="0" borderId="69" xfId="40" applyNumberFormat="1" applyFont="1" applyFill="1" applyBorder="1" applyAlignment="1">
      <alignment horizontal="left" vertical="top" wrapText="1"/>
    </xf>
    <xf numFmtId="0" fontId="30" fillId="0" borderId="58" xfId="40" applyNumberFormat="1" applyFont="1" applyFill="1" applyBorder="1" applyAlignment="1">
      <alignment horizontal="left" vertical="top" wrapText="1"/>
    </xf>
    <xf numFmtId="0" fontId="30" fillId="0" borderId="217" xfId="40" applyNumberFormat="1" applyFont="1" applyFill="1" applyBorder="1" applyAlignment="1">
      <alignment horizontal="left" vertical="top" wrapText="1"/>
    </xf>
    <xf numFmtId="0" fontId="30" fillId="0" borderId="214" xfId="40" applyNumberFormat="1" applyFont="1" applyFill="1" applyBorder="1" applyAlignment="1">
      <alignment horizontal="left" vertical="top" wrapText="1"/>
    </xf>
    <xf numFmtId="0" fontId="30" fillId="0" borderId="215" xfId="40" applyNumberFormat="1" applyFont="1" applyFill="1" applyBorder="1" applyAlignment="1">
      <alignment horizontal="left" vertical="top" wrapText="1"/>
    </xf>
    <xf numFmtId="0" fontId="30" fillId="0" borderId="26" xfId="40" applyNumberFormat="1" applyFont="1" applyFill="1" applyBorder="1" applyAlignment="1">
      <alignment horizontal="left" vertical="top" wrapText="1"/>
    </xf>
    <xf numFmtId="0" fontId="30" fillId="0" borderId="216" xfId="40" applyNumberFormat="1" applyFont="1" applyFill="1" applyBorder="1" applyAlignment="1">
      <alignment horizontal="left" vertical="top" wrapText="1"/>
    </xf>
    <xf numFmtId="0" fontId="30" fillId="0" borderId="288" xfId="40" applyNumberFormat="1" applyFont="1" applyFill="1" applyBorder="1" applyAlignment="1">
      <alignment horizontal="left" vertical="top" wrapText="1"/>
    </xf>
    <xf numFmtId="0" fontId="30" fillId="0" borderId="0" xfId="40" applyFont="1" applyFill="1" applyAlignment="1">
      <alignment horizontal="left" wrapText="1"/>
    </xf>
    <xf numFmtId="0" fontId="30" fillId="0" borderId="0" xfId="40" applyNumberFormat="1" applyFont="1" applyFill="1" applyAlignment="1">
      <alignment horizontal="left" vertical="top" wrapText="1"/>
    </xf>
    <xf numFmtId="0" fontId="30" fillId="0" borderId="72" xfId="40" applyNumberFormat="1" applyFont="1" applyFill="1" applyBorder="1" applyAlignment="1">
      <alignment horizontal="left" vertical="top" wrapText="1"/>
    </xf>
    <xf numFmtId="0" fontId="91" fillId="0" borderId="40" xfId="40" applyNumberFormat="1" applyFont="1" applyFill="1" applyBorder="1" applyAlignment="1">
      <alignment horizontal="center" vertical="center" wrapText="1"/>
    </xf>
    <xf numFmtId="0" fontId="52" fillId="0" borderId="0" xfId="0" applyNumberFormat="1" applyFont="1" applyFill="1" applyAlignment="1">
      <alignment horizontal="center" wrapText="1"/>
    </xf>
    <xf numFmtId="0" fontId="30" fillId="0" borderId="117" xfId="40" applyNumberFormat="1" applyFont="1" applyFill="1" applyBorder="1" applyAlignment="1">
      <alignment horizontal="left" vertical="center" wrapText="1"/>
    </xf>
    <xf numFmtId="0" fontId="30" fillId="0" borderId="40" xfId="40" applyNumberFormat="1" applyFont="1" applyFill="1" applyBorder="1" applyAlignment="1">
      <alignment horizontal="left" vertical="center" wrapText="1"/>
    </xf>
    <xf numFmtId="0" fontId="30" fillId="0" borderId="291" xfId="40" applyNumberFormat="1" applyFont="1" applyFill="1" applyBorder="1" applyAlignment="1">
      <alignment horizontal="left" vertical="top" wrapText="1"/>
    </xf>
    <xf numFmtId="0" fontId="30" fillId="0" borderId="286" xfId="40" applyNumberFormat="1" applyFont="1" applyFill="1" applyBorder="1" applyAlignment="1">
      <alignment horizontal="left" vertical="top" wrapText="1"/>
    </xf>
    <xf numFmtId="0" fontId="30" fillId="0" borderId="292" xfId="40" applyNumberFormat="1" applyFont="1" applyFill="1" applyBorder="1" applyAlignment="1">
      <alignment horizontal="left" vertical="top" wrapText="1"/>
    </xf>
    <xf numFmtId="0" fontId="30" fillId="0" borderId="218" xfId="40" applyNumberFormat="1" applyFont="1" applyFill="1" applyBorder="1" applyAlignment="1">
      <alignment horizontal="left" vertical="top" wrapText="1"/>
    </xf>
    <xf numFmtId="0" fontId="30" fillId="0" borderId="219" xfId="40" applyNumberFormat="1" applyFont="1" applyFill="1" applyBorder="1" applyAlignment="1">
      <alignment horizontal="left" vertical="top" wrapText="1"/>
    </xf>
    <xf numFmtId="0" fontId="30" fillId="0" borderId="220" xfId="40" applyNumberFormat="1" applyFont="1" applyFill="1" applyBorder="1" applyAlignment="1">
      <alignment horizontal="left" vertical="top" wrapText="1"/>
    </xf>
    <xf numFmtId="0" fontId="102" fillId="0" borderId="97" xfId="40" applyNumberFormat="1" applyFont="1" applyFill="1" applyBorder="1" applyAlignment="1">
      <alignment horizontal="left"/>
    </xf>
    <xf numFmtId="0" fontId="102" fillId="0" borderId="66" xfId="40" applyNumberFormat="1" applyFont="1" applyFill="1" applyBorder="1" applyAlignment="1">
      <alignment horizontal="left"/>
    </xf>
    <xf numFmtId="0" fontId="102" fillId="0" borderId="117" xfId="40" applyNumberFormat="1" applyFont="1" applyFill="1" applyBorder="1" applyAlignment="1">
      <alignment horizontal="left"/>
    </xf>
    <xf numFmtId="0" fontId="30" fillId="0" borderId="26" xfId="40" applyNumberFormat="1" applyFont="1" applyFill="1" applyBorder="1" applyAlignment="1" applyProtection="1">
      <alignment horizontal="left"/>
      <protection locked="0"/>
    </xf>
    <xf numFmtId="0" fontId="30" fillId="0" borderId="147" xfId="40" applyNumberFormat="1" applyFont="1" applyFill="1" applyBorder="1" applyAlignment="1" applyProtection="1">
      <alignment horizontal="left"/>
      <protection locked="0"/>
    </xf>
    <xf numFmtId="0" fontId="30" fillId="0" borderId="216" xfId="40" applyNumberFormat="1" applyFont="1" applyFill="1" applyBorder="1" applyAlignment="1" applyProtection="1">
      <alignment horizontal="left"/>
      <protection locked="0"/>
    </xf>
    <xf numFmtId="3" fontId="30" fillId="0" borderId="26" xfId="40" applyNumberFormat="1" applyFont="1" applyFill="1" applyBorder="1" applyAlignment="1" applyProtection="1">
      <alignment horizontal="left"/>
      <protection locked="0"/>
    </xf>
    <xf numFmtId="3" fontId="30" fillId="0" borderId="147" xfId="40" applyNumberFormat="1" applyFont="1" applyFill="1" applyBorder="1" applyAlignment="1" applyProtection="1">
      <alignment horizontal="left"/>
      <protection locked="0"/>
    </xf>
    <xf numFmtId="3" fontId="30" fillId="0" borderId="216" xfId="40" applyNumberFormat="1" applyFont="1" applyFill="1" applyBorder="1" applyAlignment="1" applyProtection="1">
      <alignment horizontal="left"/>
      <protection locked="0"/>
    </xf>
    <xf numFmtId="3" fontId="30" fillId="0" borderId="26" xfId="40" applyNumberFormat="1" applyFont="1" applyFill="1" applyBorder="1" applyAlignment="1" applyProtection="1">
      <alignment horizontal="left" wrapText="1"/>
      <protection locked="0"/>
    </xf>
    <xf numFmtId="3" fontId="30" fillId="0" borderId="147" xfId="40" applyNumberFormat="1" applyFont="1" applyFill="1" applyBorder="1" applyAlignment="1" applyProtection="1">
      <alignment horizontal="left" wrapText="1"/>
      <protection locked="0"/>
    </xf>
    <xf numFmtId="3" fontId="30" fillId="0" borderId="216" xfId="40" applyNumberFormat="1" applyFont="1" applyFill="1" applyBorder="1" applyAlignment="1" applyProtection="1">
      <alignment horizontal="left" wrapText="1"/>
      <protection locked="0"/>
    </xf>
    <xf numFmtId="0" fontId="30" fillId="0" borderId="26" xfId="40" applyNumberFormat="1" applyFont="1" applyFill="1" applyBorder="1" applyAlignment="1">
      <alignment horizontal="left"/>
    </xf>
    <xf numFmtId="0" fontId="30" fillId="0" borderId="216" xfId="40" applyNumberFormat="1" applyFont="1" applyFill="1" applyBorder="1" applyAlignment="1">
      <alignment horizontal="left"/>
    </xf>
    <xf numFmtId="3" fontId="30" fillId="0" borderId="26" xfId="40" applyNumberFormat="1" applyFont="1" applyFill="1" applyBorder="1" applyAlignment="1">
      <alignment horizontal="left"/>
    </xf>
    <xf numFmtId="3" fontId="30" fillId="0" borderId="216" xfId="40" applyNumberFormat="1" applyFont="1" applyFill="1" applyBorder="1" applyAlignment="1">
      <alignment horizontal="left"/>
    </xf>
    <xf numFmtId="0" fontId="33" fillId="0" borderId="97" xfId="40" applyNumberFormat="1" applyFont="1" applyFill="1" applyBorder="1" applyAlignment="1" applyProtection="1">
      <alignment horizontal="center" vertical="center" wrapText="1"/>
      <protection locked="0"/>
    </xf>
    <xf numFmtId="0" fontId="33" fillId="0" borderId="117" xfId="40" applyNumberFormat="1" applyFont="1" applyFill="1" applyBorder="1" applyAlignment="1" applyProtection="1">
      <alignment horizontal="center" vertical="center" wrapText="1"/>
      <protection locked="0"/>
    </xf>
    <xf numFmtId="0" fontId="33" fillId="0" borderId="40" xfId="40" applyNumberFormat="1" applyFont="1" applyFill="1" applyBorder="1" applyAlignment="1" applyProtection="1">
      <alignment horizontal="center" vertical="center" wrapText="1"/>
      <protection locked="0"/>
    </xf>
    <xf numFmtId="0" fontId="30" fillId="0" borderId="0" xfId="40" applyNumberFormat="1" applyFont="1" applyFill="1" applyAlignment="1" applyProtection="1">
      <alignment horizontal="left" vertical="center" wrapText="1"/>
      <protection locked="0"/>
    </xf>
    <xf numFmtId="0" fontId="30" fillId="0" borderId="56" xfId="40" applyNumberFormat="1" applyFont="1" applyFill="1" applyBorder="1" applyAlignment="1" applyProtection="1">
      <alignment horizontal="left" vertical="center" wrapText="1"/>
      <protection locked="0"/>
    </xf>
    <xf numFmtId="0" fontId="91" fillId="0" borderId="0" xfId="40" applyNumberFormat="1" applyFont="1" applyFill="1" applyAlignment="1">
      <alignment horizontal="left" wrapText="1" indent="8"/>
    </xf>
    <xf numFmtId="0" fontId="91" fillId="0" borderId="56" xfId="40" applyNumberFormat="1" applyFont="1" applyFill="1" applyBorder="1" applyAlignment="1">
      <alignment horizontal="left" wrapText="1" indent="8"/>
    </xf>
    <xf numFmtId="0" fontId="91" fillId="0" borderId="0" xfId="40" applyNumberFormat="1" applyFont="1" applyFill="1" applyAlignment="1">
      <alignment horizontal="left" wrapText="1" indent="6"/>
    </xf>
    <xf numFmtId="0" fontId="91" fillId="0" borderId="56" xfId="40" applyNumberFormat="1" applyFont="1" applyFill="1" applyBorder="1" applyAlignment="1">
      <alignment horizontal="left" wrapText="1" indent="6"/>
    </xf>
    <xf numFmtId="0" fontId="30" fillId="0" borderId="97" xfId="0" applyNumberFormat="1" applyFont="1" applyFill="1" applyBorder="1" applyAlignment="1">
      <alignment horizontal="left"/>
    </xf>
    <xf numFmtId="0" fontId="30" fillId="0" borderId="66" xfId="0" applyNumberFormat="1" applyFont="1" applyFill="1" applyBorder="1" applyAlignment="1">
      <alignment horizontal="left"/>
    </xf>
    <xf numFmtId="0" fontId="30" fillId="0" borderId="117" xfId="0" applyNumberFormat="1" applyFont="1" applyFill="1" applyBorder="1" applyAlignment="1">
      <alignment horizontal="left"/>
    </xf>
    <xf numFmtId="0" fontId="30" fillId="0" borderId="83" xfId="40" applyNumberFormat="1" applyFont="1" applyFill="1" applyBorder="1" applyAlignment="1">
      <alignment horizontal="left"/>
    </xf>
    <xf numFmtId="0" fontId="30" fillId="0" borderId="207" xfId="40" applyNumberFormat="1" applyFont="1" applyFill="1" applyBorder="1" applyAlignment="1">
      <alignment horizontal="left"/>
    </xf>
    <xf numFmtId="0" fontId="30" fillId="0" borderId="218" xfId="40" applyNumberFormat="1" applyFont="1" applyFill="1" applyBorder="1" applyAlignment="1">
      <alignment horizontal="left"/>
    </xf>
    <xf numFmtId="3" fontId="30" fillId="0" borderId="147" xfId="40" applyNumberFormat="1" applyFont="1" applyFill="1" applyBorder="1" applyAlignment="1">
      <alignment horizontal="left"/>
    </xf>
    <xf numFmtId="3" fontId="30" fillId="0" borderId="58" xfId="40" applyNumberFormat="1" applyFont="1" applyFill="1" applyBorder="1" applyAlignment="1">
      <alignment horizontal="left"/>
    </xf>
    <xf numFmtId="3" fontId="30" fillId="0" borderId="56" xfId="40" applyNumberFormat="1" applyFont="1" applyFill="1" applyBorder="1" applyAlignment="1">
      <alignment horizontal="left"/>
    </xf>
    <xf numFmtId="3" fontId="30" fillId="0" borderId="220" xfId="40" applyNumberFormat="1" applyFont="1" applyFill="1" applyBorder="1" applyAlignment="1">
      <alignment horizontal="left"/>
    </xf>
    <xf numFmtId="0" fontId="102" fillId="0" borderId="26" xfId="40" applyNumberFormat="1" applyFont="1" applyFill="1" applyBorder="1" applyAlignment="1">
      <alignment horizontal="left"/>
    </xf>
    <xf numFmtId="0" fontId="102" fillId="0" borderId="216" xfId="40" applyNumberFormat="1" applyFont="1" applyFill="1" applyBorder="1" applyAlignment="1">
      <alignment horizontal="left"/>
    </xf>
    <xf numFmtId="3" fontId="115" fillId="0" borderId="26" xfId="40" applyNumberFormat="1" applyFont="1" applyFill="1" applyBorder="1" applyAlignment="1">
      <alignment horizontal="left"/>
    </xf>
    <xf numFmtId="3" fontId="115" fillId="0" borderId="216" xfId="40" applyNumberFormat="1" applyFont="1" applyFill="1" applyBorder="1" applyAlignment="1">
      <alignment horizontal="left"/>
    </xf>
    <xf numFmtId="0" fontId="30" fillId="0" borderId="298" xfId="40" applyNumberFormat="1" applyFont="1" applyFill="1" applyBorder="1" applyAlignment="1">
      <alignment horizontal="left"/>
    </xf>
    <xf numFmtId="0" fontId="0" fillId="0" borderId="66" xfId="0" applyBorder="1" applyAlignment="1">
      <alignment horizontal="left"/>
    </xf>
    <xf numFmtId="0" fontId="0" fillId="0" borderId="117" xfId="0" applyBorder="1" applyAlignment="1">
      <alignment horizontal="left"/>
    </xf>
    <xf numFmtId="0" fontId="30" fillId="0" borderId="288" xfId="40" applyNumberFormat="1" applyFont="1" applyFill="1" applyBorder="1" applyAlignment="1" applyProtection="1">
      <alignment horizontal="left"/>
      <protection locked="0"/>
    </xf>
    <xf numFmtId="3" fontId="30" fillId="0" borderId="288" xfId="40" applyNumberFormat="1" applyFont="1" applyFill="1" applyBorder="1" applyAlignment="1" applyProtection="1">
      <alignment horizontal="left"/>
      <protection locked="0"/>
    </xf>
    <xf numFmtId="0" fontId="33" fillId="0" borderId="70" xfId="0" applyNumberFormat="1" applyFont="1" applyFill="1" applyBorder="1" applyAlignment="1">
      <alignment horizontal="left" vertical="center"/>
    </xf>
    <xf numFmtId="0" fontId="33" fillId="0" borderId="71" xfId="0" applyNumberFormat="1" applyFont="1" applyFill="1" applyBorder="1" applyAlignment="1">
      <alignment horizontal="left" vertical="center"/>
    </xf>
    <xf numFmtId="0" fontId="7" fillId="25" borderId="0" xfId="0" applyNumberFormat="1" applyFont="1" applyFill="1" applyAlignment="1">
      <alignment horizontal="center" wrapText="1" shrinkToFit="1"/>
    </xf>
    <xf numFmtId="0" fontId="33" fillId="0" borderId="70" xfId="0" applyNumberFormat="1" applyFont="1" applyFill="1" applyBorder="1" applyAlignment="1">
      <alignment horizontal="center" vertical="center"/>
    </xf>
    <xf numFmtId="0" fontId="33" fillId="0" borderId="71" xfId="0" applyNumberFormat="1" applyFont="1" applyFill="1" applyBorder="1" applyAlignment="1">
      <alignment horizontal="center" vertical="center"/>
    </xf>
    <xf numFmtId="0" fontId="33" fillId="0" borderId="272" xfId="0" applyNumberFormat="1" applyFont="1" applyFill="1" applyBorder="1" applyAlignment="1">
      <alignment horizontal="center" vertical="center" wrapText="1"/>
    </xf>
    <xf numFmtId="0" fontId="33" fillId="0" borderId="335" xfId="0" applyNumberFormat="1" applyFont="1" applyFill="1" applyBorder="1" applyAlignment="1">
      <alignment horizontal="center" vertical="center" wrapText="1"/>
    </xf>
    <xf numFmtId="0" fontId="9" fillId="0" borderId="0" xfId="0" applyNumberFormat="1" applyFont="1" applyFill="1" applyAlignment="1">
      <alignment horizontal="center" wrapText="1"/>
    </xf>
    <xf numFmtId="0" fontId="33" fillId="0" borderId="70" xfId="40" applyNumberFormat="1" applyFont="1" applyFill="1" applyBorder="1" applyAlignment="1">
      <alignment horizontal="center" vertical="center" wrapText="1"/>
    </xf>
    <xf numFmtId="0" fontId="33" fillId="0" borderId="71" xfId="40" applyNumberFormat="1" applyFont="1" applyFill="1" applyBorder="1" applyAlignment="1">
      <alignment horizontal="center" vertical="center" wrapText="1"/>
    </xf>
    <xf numFmtId="0" fontId="18" fillId="0" borderId="0" xfId="40" applyFont="1" applyAlignment="1">
      <alignment horizontal="center" wrapText="1"/>
    </xf>
    <xf numFmtId="0" fontId="89" fillId="0" borderId="0" xfId="40" applyFont="1" applyAlignment="1">
      <alignment horizontal="center" wrapText="1"/>
    </xf>
    <xf numFmtId="0" fontId="18" fillId="0" borderId="0" xfId="40" applyFont="1" applyFill="1" applyAlignment="1">
      <alignment horizontal="center" wrapText="1"/>
    </xf>
    <xf numFmtId="169" fontId="18" fillId="0" borderId="0" xfId="40" applyNumberFormat="1" applyFont="1" applyAlignment="1">
      <alignment horizontal="center" wrapText="1"/>
    </xf>
    <xf numFmtId="0" fontId="30" fillId="0" borderId="0" xfId="40" applyFont="1" applyAlignment="1">
      <alignment horizontal="center" wrapText="1"/>
    </xf>
    <xf numFmtId="0" fontId="0" fillId="0" borderId="0" xfId="0"/>
    <xf numFmtId="0" fontId="90" fillId="0" borderId="0" xfId="40" applyFont="1" applyAlignment="1">
      <alignment horizontal="left"/>
    </xf>
    <xf numFmtId="0" fontId="18" fillId="0" borderId="201" xfId="40" applyFont="1" applyBorder="1"/>
    <xf numFmtId="0" fontId="0" fillId="0" borderId="201" xfId="0" applyBorder="1"/>
    <xf numFmtId="0" fontId="0" fillId="0" borderId="0" xfId="0" applyBorder="1"/>
    <xf numFmtId="0" fontId="18" fillId="0" borderId="180" xfId="40" applyFont="1" applyBorder="1" applyAlignment="1" applyProtection="1">
      <alignment horizontal="center" vertical="center" wrapText="1"/>
      <protection locked="0"/>
    </xf>
    <xf numFmtId="0" fontId="0" fillId="0" borderId="181" xfId="0" applyBorder="1" applyAlignment="1">
      <alignment horizontal="center" vertical="center" wrapText="1"/>
    </xf>
    <xf numFmtId="0" fontId="18" fillId="0" borderId="202" xfId="40" applyFont="1" applyBorder="1" applyAlignment="1">
      <alignment horizontal="center"/>
    </xf>
    <xf numFmtId="0" fontId="0" fillId="0" borderId="203" xfId="0" applyBorder="1" applyAlignment="1">
      <alignment horizontal="center"/>
    </xf>
    <xf numFmtId="0" fontId="89" fillId="0" borderId="182" xfId="40" applyFont="1" applyBorder="1" applyAlignment="1" applyProtection="1">
      <alignment horizontal="center" vertical="center" wrapText="1"/>
      <protection locked="0"/>
    </xf>
    <xf numFmtId="0" fontId="0" fillId="0" borderId="152" xfId="0" applyBorder="1" applyAlignment="1">
      <alignment horizontal="center" vertical="center" wrapText="1"/>
    </xf>
    <xf numFmtId="0" fontId="54" fillId="0" borderId="192" xfId="40" applyFont="1" applyFill="1" applyBorder="1" applyAlignment="1">
      <alignment horizontal="center"/>
    </xf>
    <xf numFmtId="0" fontId="54" fillId="0" borderId="0" xfId="40" applyFont="1" applyFill="1" applyAlignment="1">
      <alignment horizontal="center"/>
    </xf>
    <xf numFmtId="0" fontId="54" fillId="0" borderId="193" xfId="40" applyFont="1" applyFill="1" applyBorder="1" applyAlignment="1">
      <alignment horizontal="center"/>
    </xf>
    <xf numFmtId="0" fontId="24" fillId="0" borderId="316" xfId="40" applyFont="1" applyBorder="1" applyAlignment="1">
      <alignment horizontal="center" vertical="center" wrapText="1"/>
    </xf>
    <xf numFmtId="0" fontId="24" fillId="0" borderId="319" xfId="40" applyFont="1" applyBorder="1" applyAlignment="1">
      <alignment horizontal="center" vertical="center" wrapText="1"/>
    </xf>
    <xf numFmtId="0" fontId="123" fillId="0" borderId="192" xfId="40" applyFont="1" applyBorder="1" applyAlignment="1">
      <alignment horizontal="left" wrapText="1"/>
    </xf>
    <xf numFmtId="0" fontId="88" fillId="0" borderId="0" xfId="0" applyFont="1" applyAlignment="1">
      <alignment wrapText="1"/>
    </xf>
    <xf numFmtId="0" fontId="88" fillId="0" borderId="193" xfId="0" applyFont="1" applyBorder="1" applyAlignment="1">
      <alignment wrapText="1"/>
    </xf>
    <xf numFmtId="0" fontId="123" fillId="0" borderId="328" xfId="40" applyFont="1" applyBorder="1" applyAlignment="1">
      <alignment horizontal="left" wrapText="1"/>
    </xf>
    <xf numFmtId="0" fontId="123" fillId="0" borderId="0" xfId="40" applyFont="1" applyBorder="1" applyAlignment="1">
      <alignment horizontal="left" wrapText="1"/>
    </xf>
    <xf numFmtId="0" fontId="88" fillId="0" borderId="0" xfId="0" applyFont="1" applyBorder="1" applyAlignment="1">
      <alignment wrapText="1"/>
    </xf>
    <xf numFmtId="0" fontId="18" fillId="0" borderId="202" xfId="40" applyFont="1" applyFill="1" applyBorder="1" applyAlignment="1">
      <alignment horizontal="center"/>
    </xf>
    <xf numFmtId="0" fontId="18" fillId="0" borderId="203" xfId="40" applyFont="1" applyFill="1" applyBorder="1" applyAlignment="1">
      <alignment horizontal="center"/>
    </xf>
    <xf numFmtId="0" fontId="18" fillId="0" borderId="204" xfId="40" applyFont="1" applyFill="1" applyBorder="1" applyAlignment="1">
      <alignment horizontal="center"/>
    </xf>
    <xf numFmtId="0" fontId="89" fillId="0" borderId="99" xfId="40" applyFont="1" applyFill="1" applyBorder="1" applyAlignment="1">
      <alignment horizontal="center"/>
    </xf>
    <xf numFmtId="0" fontId="89" fillId="0" borderId="66" xfId="40" applyFont="1" applyFill="1" applyBorder="1" applyAlignment="1">
      <alignment horizontal="center"/>
    </xf>
    <xf numFmtId="0" fontId="89" fillId="0" borderId="300" xfId="40" applyFont="1" applyFill="1" applyBorder="1" applyAlignment="1">
      <alignment horizontal="center"/>
    </xf>
    <xf numFmtId="0" fontId="24" fillId="0" borderId="199" xfId="40" applyFont="1" applyFill="1" applyBorder="1" applyAlignment="1">
      <alignment horizontal="center" vertical="center" wrapText="1"/>
    </xf>
    <xf numFmtId="0" fontId="24" fillId="0" borderId="325" xfId="40" applyFont="1" applyFill="1" applyBorder="1" applyAlignment="1">
      <alignment horizontal="center" vertical="center" wrapText="1"/>
    </xf>
    <xf numFmtId="0" fontId="156" fillId="0" borderId="327" xfId="0" applyFont="1" applyFill="1" applyBorder="1" applyAlignment="1">
      <alignment horizontal="left" wrapText="1"/>
    </xf>
    <xf numFmtId="0" fontId="156" fillId="0" borderId="194" xfId="0" applyFont="1" applyFill="1" applyBorder="1" applyAlignment="1">
      <alignment horizontal="left" wrapText="1"/>
    </xf>
    <xf numFmtId="0" fontId="156" fillId="0" borderId="195" xfId="0" applyFont="1" applyFill="1" applyBorder="1" applyAlignment="1">
      <alignment horizontal="left" wrapText="1"/>
    </xf>
    <xf numFmtId="0" fontId="30" fillId="0" borderId="0" xfId="40" applyFont="1" applyAlignment="1">
      <alignment horizontal="left" vertical="top" wrapText="1"/>
    </xf>
    <xf numFmtId="0" fontId="123" fillId="0" borderId="328" xfId="40" applyFont="1" applyFill="1" applyBorder="1" applyAlignment="1">
      <alignment horizontal="left" wrapText="1"/>
    </xf>
    <xf numFmtId="0" fontId="88" fillId="0" borderId="0" xfId="0" applyFont="1" applyFill="1" applyBorder="1" applyAlignment="1">
      <alignment wrapText="1"/>
    </xf>
    <xf numFmtId="0" fontId="88" fillId="0" borderId="193" xfId="0" applyFont="1" applyFill="1" applyBorder="1" applyAlignment="1">
      <alignment wrapText="1"/>
    </xf>
    <xf numFmtId="0" fontId="123" fillId="0" borderId="0" xfId="40" applyFont="1" applyFill="1" applyBorder="1" applyAlignment="1">
      <alignment horizontal="left" wrapText="1"/>
    </xf>
    <xf numFmtId="0" fontId="123" fillId="0" borderId="193" xfId="40" applyFont="1" applyFill="1" applyBorder="1" applyAlignment="1">
      <alignment horizontal="left" wrapText="1"/>
    </xf>
    <xf numFmtId="0" fontId="0" fillId="0" borderId="194" xfId="0" applyFill="1" applyBorder="1" applyAlignment="1">
      <alignment horizontal="left" wrapText="1"/>
    </xf>
    <xf numFmtId="0" fontId="30" fillId="0" borderId="241" xfId="40" applyFont="1" applyFill="1" applyBorder="1" applyAlignment="1">
      <alignment horizontal="center" vertical="center" wrapText="1"/>
    </xf>
    <xf numFmtId="0" fontId="30" fillId="0" borderId="218" xfId="40" applyFont="1" applyFill="1" applyBorder="1" applyAlignment="1">
      <alignment horizontal="center" vertical="center" wrapText="1"/>
    </xf>
    <xf numFmtId="0" fontId="30" fillId="0" borderId="219" xfId="40" applyFont="1" applyFill="1" applyBorder="1" applyAlignment="1">
      <alignment horizontal="center" vertical="center" wrapText="1"/>
    </xf>
    <xf numFmtId="0" fontId="30" fillId="0" borderId="220" xfId="40" applyFont="1" applyFill="1" applyBorder="1" applyAlignment="1">
      <alignment horizontal="center" vertical="center" wrapText="1"/>
    </xf>
    <xf numFmtId="0" fontId="30" fillId="0" borderId="97" xfId="40" applyFont="1" applyFill="1" applyBorder="1" applyAlignment="1">
      <alignment horizontal="center" vertical="center" wrapText="1"/>
    </xf>
    <xf numFmtId="0" fontId="30" fillId="0" borderId="66" xfId="40" applyFont="1" applyFill="1" applyBorder="1" applyAlignment="1">
      <alignment horizontal="center" vertical="center" wrapText="1"/>
    </xf>
    <xf numFmtId="0" fontId="30" fillId="0" borderId="117" xfId="40" applyFont="1" applyFill="1" applyBorder="1" applyAlignment="1">
      <alignment horizontal="center" vertical="center" wrapText="1"/>
    </xf>
    <xf numFmtId="0" fontId="30" fillId="0" borderId="241" xfId="40" applyFont="1" applyFill="1" applyBorder="1" applyAlignment="1">
      <alignment horizontal="center" vertical="center"/>
    </xf>
    <xf numFmtId="0" fontId="87" fillId="0" borderId="0" xfId="40" applyNumberFormat="1" applyFont="1" applyFill="1" applyAlignment="1"/>
    <xf numFmtId="0" fontId="0" fillId="0" borderId="0" xfId="0" applyAlignment="1"/>
    <xf numFmtId="0" fontId="18" fillId="0" borderId="0" xfId="40" applyNumberFormat="1" applyFont="1" applyFill="1" applyAlignment="1">
      <alignment horizontal="center" wrapText="1"/>
    </xf>
    <xf numFmtId="0" fontId="89" fillId="0" borderId="0" xfId="40" applyNumberFormat="1" applyFont="1" applyFill="1" applyAlignment="1">
      <alignment horizontal="center" wrapText="1"/>
    </xf>
    <xf numFmtId="0" fontId="88" fillId="0" borderId="0" xfId="0" applyFont="1" applyFill="1" applyAlignment="1"/>
    <xf numFmtId="0" fontId="93" fillId="0" borderId="69" xfId="40" applyFont="1" applyFill="1" applyBorder="1" applyAlignment="1">
      <alignment horizontal="left" wrapText="1"/>
    </xf>
    <xf numFmtId="0" fontId="89" fillId="0" borderId="241" xfId="40" applyFont="1" applyFill="1" applyBorder="1" applyAlignment="1">
      <alignment horizontal="center" vertical="center" wrapText="1"/>
    </xf>
    <xf numFmtId="0" fontId="89" fillId="0" borderId="241" xfId="40" applyFont="1" applyFill="1" applyBorder="1" applyAlignment="1">
      <alignment horizontal="center"/>
    </xf>
    <xf numFmtId="0" fontId="18" fillId="0" borderId="288" xfId="40" applyFont="1" applyFill="1" applyBorder="1" applyAlignment="1">
      <alignment horizontal="center" vertical="center"/>
    </xf>
    <xf numFmtId="0" fontId="19" fillId="0" borderId="0" xfId="40" applyFont="1" applyFill="1" applyBorder="1" applyAlignment="1">
      <alignment vertical="top"/>
    </xf>
    <xf numFmtId="0" fontId="30" fillId="0" borderId="309" xfId="40" applyFont="1" applyFill="1" applyBorder="1" applyAlignment="1">
      <alignment horizontal="left" vertical="center" wrapText="1"/>
    </xf>
    <xf numFmtId="0" fontId="30" fillId="0" borderId="310" xfId="40" applyFont="1" applyFill="1" applyBorder="1" applyAlignment="1">
      <alignment horizontal="left" vertical="center" wrapText="1"/>
    </xf>
    <xf numFmtId="0" fontId="30" fillId="0" borderId="311" xfId="40" applyFont="1" applyFill="1" applyBorder="1" applyAlignment="1">
      <alignment horizontal="left" vertical="center" wrapText="1"/>
    </xf>
    <xf numFmtId="0" fontId="89" fillId="0" borderId="241" xfId="40" applyFont="1" applyFill="1" applyBorder="1" applyAlignment="1">
      <alignment horizontal="center" vertical="center"/>
    </xf>
    <xf numFmtId="0" fontId="30" fillId="0" borderId="312" xfId="40" applyFont="1" applyFill="1" applyBorder="1" applyAlignment="1">
      <alignment horizontal="left" vertical="center" wrapText="1"/>
    </xf>
    <xf numFmtId="169" fontId="18" fillId="0" borderId="0" xfId="40" applyNumberFormat="1" applyFont="1" applyFill="1" applyAlignment="1">
      <alignment horizontal="center" wrapText="1"/>
    </xf>
    <xf numFmtId="0" fontId="3" fillId="0" borderId="0" xfId="0" applyFont="1" applyFill="1" applyAlignment="1"/>
    <xf numFmtId="0" fontId="30" fillId="0" borderId="0" xfId="40" applyNumberFormat="1" applyFont="1" applyFill="1" applyAlignment="1">
      <alignment horizontal="center" wrapText="1"/>
    </xf>
    <xf numFmtId="0" fontId="30" fillId="0" borderId="0" xfId="0" applyFont="1" applyAlignment="1"/>
    <xf numFmtId="0" fontId="19" fillId="0" borderId="0" xfId="40" applyNumberFormat="1" applyFont="1" applyFill="1" applyAlignment="1">
      <alignment horizontal="center" wrapText="1"/>
    </xf>
    <xf numFmtId="0" fontId="90" fillId="0" borderId="0" xfId="40" applyNumberFormat="1" applyFont="1" applyFill="1" applyAlignment="1"/>
    <xf numFmtId="0" fontId="91" fillId="0" borderId="0" xfId="0" applyFont="1" applyFill="1" applyAlignment="1"/>
    <xf numFmtId="0" fontId="121" fillId="0" borderId="165" xfId="40" applyFont="1" applyFill="1" applyBorder="1" applyAlignment="1">
      <alignment horizontal="center" wrapText="1"/>
    </xf>
    <xf numFmtId="0" fontId="121" fillId="0" borderId="166" xfId="40" applyFont="1" applyFill="1" applyBorder="1" applyAlignment="1">
      <alignment horizontal="center" wrapText="1"/>
    </xf>
    <xf numFmtId="0" fontId="121" fillId="0" borderId="187" xfId="40" applyFont="1" applyFill="1" applyBorder="1" applyAlignment="1">
      <alignment horizontal="center" wrapText="1"/>
    </xf>
    <xf numFmtId="0" fontId="0" fillId="0" borderId="0" xfId="0" applyAlignment="1">
      <alignment horizontal="center"/>
    </xf>
    <xf numFmtId="0" fontId="50" fillId="0" borderId="0" xfId="40" applyNumberFormat="1" applyFont="1" applyFill="1" applyAlignment="1">
      <alignment horizontal="center"/>
    </xf>
    <xf numFmtId="0" fontId="92" fillId="0" borderId="0" xfId="40" applyNumberFormat="1" applyFont="1" applyFill="1" applyAlignment="1">
      <alignment horizontal="center"/>
    </xf>
    <xf numFmtId="0" fontId="93" fillId="0" borderId="0" xfId="0" applyFont="1" applyFill="1" applyAlignment="1">
      <alignment horizontal="center"/>
    </xf>
    <xf numFmtId="169" fontId="50" fillId="0" borderId="0" xfId="40" applyNumberFormat="1" applyFont="1" applyFill="1" applyAlignment="1">
      <alignment horizontal="center"/>
    </xf>
    <xf numFmtId="0" fontId="3" fillId="0" borderId="0" xfId="40" applyNumberFormat="1" applyFont="1" applyFill="1" applyAlignment="1">
      <alignment horizontal="center"/>
    </xf>
    <xf numFmtId="0" fontId="3" fillId="0" borderId="0" xfId="40" applyNumberFormat="1" applyFont="1" applyFill="1" applyAlignment="1">
      <alignment horizontal="center" wrapText="1"/>
    </xf>
    <xf numFmtId="0" fontId="24" fillId="0" borderId="0" xfId="40" applyNumberFormat="1" applyFont="1" applyFill="1" applyAlignment="1">
      <alignment horizontal="center"/>
    </xf>
    <xf numFmtId="0" fontId="122" fillId="0" borderId="0" xfId="40" applyFont="1" applyFill="1" applyAlignment="1">
      <alignment horizontal="center"/>
    </xf>
    <xf numFmtId="0" fontId="3" fillId="0" borderId="0" xfId="40" applyAlignment="1">
      <alignment horizontal="center"/>
    </xf>
    <xf numFmtId="0" fontId="24" fillId="0" borderId="0" xfId="40" applyFont="1" applyFill="1" applyAlignment="1">
      <alignment horizontal="center"/>
    </xf>
    <xf numFmtId="0" fontId="50" fillId="0" borderId="0" xfId="40" applyNumberFormat="1" applyFont="1" applyFill="1" applyAlignment="1">
      <alignment horizontal="center" wrapText="1"/>
    </xf>
    <xf numFmtId="0" fontId="30" fillId="0" borderId="40" xfId="40" applyFont="1" applyFill="1" applyBorder="1" applyAlignment="1">
      <alignment horizontal="center" vertical="center"/>
    </xf>
    <xf numFmtId="0" fontId="30" fillId="0" borderId="40" xfId="40" applyFont="1" applyFill="1" applyBorder="1" applyAlignment="1">
      <alignment horizontal="center" vertical="center" wrapText="1"/>
    </xf>
    <xf numFmtId="0" fontId="93" fillId="0" borderId="286" xfId="40" applyFont="1" applyFill="1" applyBorder="1" applyAlignment="1">
      <alignment horizontal="left" wrapText="1"/>
    </xf>
    <xf numFmtId="0" fontId="30" fillId="0" borderId="298" xfId="40" applyFont="1" applyFill="1" applyBorder="1" applyAlignment="1">
      <alignment horizontal="center" vertical="center" wrapText="1"/>
    </xf>
    <xf numFmtId="0" fontId="30" fillId="0" borderId="321" xfId="40" applyFont="1" applyFill="1" applyBorder="1" applyAlignment="1">
      <alignment horizontal="center" vertical="center" wrapText="1"/>
    </xf>
    <xf numFmtId="0" fontId="30" fillId="0" borderId="322" xfId="40" applyFont="1" applyFill="1" applyBorder="1" applyAlignment="1">
      <alignment horizontal="center" vertical="center" wrapText="1"/>
    </xf>
    <xf numFmtId="0" fontId="30" fillId="0" borderId="318" xfId="40" applyFont="1" applyFill="1" applyBorder="1" applyAlignment="1">
      <alignment horizontal="center" vertical="center" wrapText="1"/>
    </xf>
    <xf numFmtId="0" fontId="19" fillId="0" borderId="0" xfId="40" applyFont="1" applyFill="1" applyAlignment="1">
      <alignment vertical="top"/>
    </xf>
    <xf numFmtId="0" fontId="89" fillId="0" borderId="40" xfId="40" applyFont="1" applyFill="1" applyBorder="1" applyAlignment="1">
      <alignment horizontal="center" vertical="center" wrapText="1"/>
    </xf>
    <xf numFmtId="0" fontId="89" fillId="0" borderId="40" xfId="40" applyFont="1" applyFill="1" applyBorder="1" applyAlignment="1">
      <alignment horizontal="center"/>
    </xf>
    <xf numFmtId="0" fontId="89" fillId="0" borderId="40" xfId="40" applyFont="1" applyFill="1" applyBorder="1" applyAlignment="1">
      <alignment horizontal="center" vertical="center"/>
    </xf>
    <xf numFmtId="0" fontId="87" fillId="0" borderId="0" xfId="40" applyFont="1" applyFill="1"/>
    <xf numFmtId="0" fontId="3" fillId="0" borderId="0" xfId="40" applyFill="1"/>
    <xf numFmtId="0" fontId="89" fillId="0" borderId="0" xfId="40" applyFont="1" applyFill="1" applyAlignment="1">
      <alignment horizontal="center" wrapText="1"/>
    </xf>
    <xf numFmtId="0" fontId="88" fillId="0" borderId="0" xfId="40" applyFont="1" applyFill="1"/>
    <xf numFmtId="0" fontId="30" fillId="0" borderId="0" xfId="40" applyFont="1" applyFill="1" applyAlignment="1">
      <alignment horizontal="center" wrapText="1"/>
    </xf>
    <xf numFmtId="0" fontId="30" fillId="0" borderId="0" xfId="40" applyFont="1" applyFill="1"/>
    <xf numFmtId="0" fontId="19" fillId="0" borderId="0" xfId="40" applyFont="1" applyFill="1" applyAlignment="1">
      <alignment horizontal="center" wrapText="1"/>
    </xf>
    <xf numFmtId="0" fontId="90" fillId="0" borderId="0" xfId="40" applyFont="1" applyFill="1"/>
    <xf numFmtId="0" fontId="91" fillId="0" borderId="0" xfId="40" applyFont="1" applyFill="1"/>
    <xf numFmtId="0" fontId="89" fillId="34" borderId="0" xfId="41" applyNumberFormat="1" applyFont="1" applyFill="1" applyAlignment="1">
      <alignment horizontal="center" wrapText="1"/>
    </xf>
    <xf numFmtId="0" fontId="91" fillId="0" borderId="97" xfId="0" applyFont="1" applyBorder="1" applyAlignment="1">
      <alignment horizontal="left" vertical="top"/>
    </xf>
    <xf numFmtId="0" fontId="91" fillId="0" borderId="66" xfId="0" applyFont="1" applyBorder="1" applyAlignment="1">
      <alignment horizontal="left" vertical="top"/>
    </xf>
    <xf numFmtId="0" fontId="91" fillId="0" borderId="117" xfId="0" applyFont="1" applyBorder="1" applyAlignment="1">
      <alignment horizontal="left" vertical="top"/>
    </xf>
    <xf numFmtId="0" fontId="30" fillId="0" borderId="0" xfId="40" applyNumberFormat="1" applyFont="1" applyFill="1" applyAlignment="1">
      <alignment horizontal="center" wrapText="1" shrinkToFit="1"/>
    </xf>
    <xf numFmtId="169" fontId="89" fillId="0" borderId="308" xfId="41" applyNumberFormat="1" applyFont="1" applyFill="1" applyBorder="1" applyAlignment="1">
      <alignment horizontal="center" wrapText="1"/>
    </xf>
    <xf numFmtId="169" fontId="89" fillId="0" borderId="245" xfId="41" applyNumberFormat="1" applyFont="1" applyFill="1" applyBorder="1" applyAlignment="1">
      <alignment horizontal="center" wrapText="1"/>
    </xf>
    <xf numFmtId="3" fontId="18" fillId="36" borderId="395" xfId="0" applyNumberFormat="1" applyFont="1" applyFill="1" applyBorder="1" applyAlignment="1">
      <alignment horizontal="center" vertical="center"/>
    </xf>
    <xf numFmtId="3" fontId="18" fillId="36" borderId="315" xfId="0" applyNumberFormat="1" applyFont="1" applyFill="1" applyBorder="1" applyAlignment="1">
      <alignment horizontal="center" vertical="center"/>
    </xf>
    <xf numFmtId="0" fontId="90" fillId="36" borderId="389" xfId="0" applyFont="1" applyFill="1" applyBorder="1" applyAlignment="1">
      <alignment horizontal="center" vertical="center" wrapText="1"/>
    </xf>
    <xf numFmtId="0" fontId="88" fillId="36" borderId="389" xfId="0" applyFont="1" applyFill="1" applyBorder="1" applyAlignment="1">
      <alignment horizontal="center" vertical="center" wrapText="1"/>
    </xf>
    <xf numFmtId="0" fontId="88" fillId="36" borderId="393" xfId="0" applyFont="1" applyFill="1" applyBorder="1" applyAlignment="1">
      <alignment horizontal="center" vertical="center" wrapText="1"/>
    </xf>
    <xf numFmtId="0" fontId="11" fillId="33" borderId="345" xfId="0" applyFont="1" applyFill="1" applyBorder="1" applyAlignment="1">
      <alignment horizontal="center" vertical="center" wrapText="1"/>
    </xf>
    <xf numFmtId="0" fontId="11" fillId="33" borderId="341" xfId="0" applyFont="1" applyFill="1" applyBorder="1" applyAlignment="1">
      <alignment horizontal="center" vertical="center" wrapText="1"/>
    </xf>
    <xf numFmtId="0" fontId="8" fillId="25" borderId="0" xfId="0" applyNumberFormat="1" applyFont="1" applyFill="1" applyAlignment="1"/>
    <xf numFmtId="0" fontId="8" fillId="25" borderId="320" xfId="0" applyNumberFormat="1" applyFont="1" applyFill="1" applyBorder="1" applyAlignment="1"/>
    <xf numFmtId="0" fontId="11" fillId="33" borderId="70" xfId="0" applyNumberFormat="1" applyFont="1" applyFill="1" applyBorder="1" applyAlignment="1">
      <alignment horizontal="center" vertical="center" wrapText="1"/>
    </xf>
    <xf numFmtId="0" fontId="11" fillId="33" borderId="100"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19" fillId="36" borderId="0" xfId="0" applyNumberFormat="1" applyFont="1" applyFill="1" applyAlignment="1">
      <alignment horizontal="left" indent="2"/>
    </xf>
    <xf numFmtId="0" fontId="19" fillId="36" borderId="82" xfId="0" applyNumberFormat="1" applyFont="1" applyFill="1" applyBorder="1" applyAlignment="1">
      <alignment horizontal="left" indent="2"/>
    </xf>
    <xf numFmtId="0" fontId="5" fillId="0" borderId="0" xfId="0" applyFont="1" applyFill="1" applyAlignment="1">
      <alignment horizontal="left" vertical="center" wrapText="1"/>
    </xf>
    <xf numFmtId="0" fontId="19" fillId="0" borderId="0" xfId="0" applyNumberFormat="1" applyFont="1" applyFill="1" applyAlignment="1">
      <alignment horizontal="left" wrapText="1"/>
    </xf>
    <xf numFmtId="0" fontId="3" fillId="0" borderId="56" xfId="0" applyFont="1" applyFill="1" applyBorder="1" applyAlignment="1">
      <alignment horizontal="left" wrapText="1"/>
    </xf>
    <xf numFmtId="0" fontId="11" fillId="25" borderId="275" xfId="0" applyNumberFormat="1" applyFont="1" applyFill="1" applyBorder="1" applyAlignment="1">
      <alignment horizontal="center" vertical="center" wrapText="1"/>
    </xf>
    <xf numFmtId="0" fontId="0" fillId="0" borderId="345" xfId="0" applyBorder="1" applyAlignment="1">
      <alignment wrapText="1"/>
    </xf>
    <xf numFmtId="0" fontId="0" fillId="0" borderId="71" xfId="0" applyBorder="1" applyAlignment="1">
      <alignment wrapText="1"/>
    </xf>
    <xf numFmtId="0" fontId="11" fillId="25" borderId="70" xfId="0" applyNumberFormat="1" applyFont="1" applyFill="1" applyBorder="1" applyAlignment="1">
      <alignment horizontal="center" vertical="center" wrapText="1"/>
    </xf>
    <xf numFmtId="0" fontId="11" fillId="25" borderId="100" xfId="0" applyNumberFormat="1" applyFont="1" applyFill="1" applyBorder="1" applyAlignment="1">
      <alignment horizontal="center" vertical="center" wrapText="1"/>
    </xf>
    <xf numFmtId="0" fontId="11" fillId="25" borderId="71" xfId="0" applyNumberFormat="1" applyFont="1" applyFill="1" applyBorder="1" applyAlignment="1">
      <alignment horizontal="center" vertical="center" wrapText="1"/>
    </xf>
    <xf numFmtId="0" fontId="90" fillId="0" borderId="271" xfId="0" applyNumberFormat="1" applyFont="1" applyFill="1" applyBorder="1" applyAlignment="1" applyProtection="1">
      <alignment horizontal="center" vertical="center" wrapText="1"/>
    </xf>
    <xf numFmtId="0" fontId="88" fillId="0" borderId="348" xfId="0" applyFont="1" applyFill="1" applyBorder="1" applyAlignment="1" applyProtection="1">
      <alignment horizontal="center" vertical="center" wrapText="1"/>
    </xf>
    <xf numFmtId="0" fontId="88" fillId="0" borderId="71" xfId="0" applyFont="1" applyFill="1" applyBorder="1" applyAlignment="1" applyProtection="1">
      <alignment horizontal="center" vertical="center" wrapText="1"/>
    </xf>
    <xf numFmtId="0" fontId="19" fillId="0" borderId="0" xfId="0" applyNumberFormat="1" applyFont="1" applyFill="1" applyAlignment="1">
      <alignment horizontal="left"/>
    </xf>
    <xf numFmtId="0" fontId="19" fillId="0" borderId="320" xfId="0" applyNumberFormat="1" applyFont="1" applyFill="1" applyBorder="1" applyAlignment="1">
      <alignment horizontal="left"/>
    </xf>
    <xf numFmtId="0" fontId="8" fillId="25" borderId="0" xfId="0" applyNumberFormat="1" applyFont="1" applyFill="1" applyAlignment="1">
      <alignment horizontal="left"/>
    </xf>
    <xf numFmtId="0" fontId="8" fillId="25" borderId="345" xfId="0" applyNumberFormat="1" applyFont="1" applyFill="1" applyBorder="1" applyAlignment="1">
      <alignment horizontal="left"/>
    </xf>
    <xf numFmtId="0" fontId="19" fillId="0" borderId="0" xfId="0" applyFont="1" applyAlignment="1">
      <alignment horizontal="left" indent="1"/>
    </xf>
    <xf numFmtId="0" fontId="19" fillId="0" borderId="345" xfId="0" applyFont="1" applyBorder="1" applyAlignment="1">
      <alignment horizontal="left" indent="1"/>
    </xf>
    <xf numFmtId="0" fontId="8" fillId="0" borderId="0" xfId="0" applyNumberFormat="1" applyFont="1" applyFill="1" applyAlignment="1">
      <alignment horizontal="left"/>
    </xf>
    <xf numFmtId="0" fontId="8" fillId="0" borderId="345" xfId="0" applyNumberFormat="1" applyFont="1" applyFill="1" applyBorder="1" applyAlignment="1">
      <alignment horizontal="left"/>
    </xf>
    <xf numFmtId="0" fontId="8" fillId="0" borderId="320" xfId="0" applyNumberFormat="1" applyFont="1" applyFill="1" applyBorder="1" applyAlignment="1">
      <alignment horizontal="left"/>
    </xf>
    <xf numFmtId="0" fontId="88" fillId="0" borderId="100" xfId="0" applyFont="1" applyFill="1" applyBorder="1" applyAlignment="1">
      <alignment horizontal="center" vertical="center" wrapText="1"/>
    </xf>
    <xf numFmtId="0" fontId="0" fillId="0" borderId="100" xfId="0" applyBorder="1" applyAlignment="1">
      <alignment horizontal="center" vertical="center" wrapText="1"/>
    </xf>
    <xf numFmtId="0" fontId="0" fillId="0" borderId="71" xfId="0" applyBorder="1" applyAlignment="1">
      <alignment horizontal="center" vertical="center" wrapText="1"/>
    </xf>
    <xf numFmtId="0" fontId="0" fillId="0" borderId="100" xfId="0" applyBorder="1" applyAlignment="1">
      <alignment vertical="center" wrapText="1"/>
    </xf>
    <xf numFmtId="0" fontId="0" fillId="0" borderId="71" xfId="0" applyBorder="1" applyAlignment="1">
      <alignment vertical="center" wrapText="1"/>
    </xf>
    <xf numFmtId="0" fontId="114" fillId="0" borderId="0" xfId="0" applyNumberFormat="1" applyFont="1" applyFill="1" applyAlignment="1">
      <alignment horizontal="left" wrapText="1"/>
    </xf>
    <xf numFmtId="0" fontId="11" fillId="25" borderId="92" xfId="0" applyNumberFormat="1" applyFont="1" applyFill="1" applyBorder="1" applyAlignment="1">
      <alignment horizontal="center" vertical="center" wrapText="1"/>
    </xf>
    <xf numFmtId="0" fontId="11" fillId="25" borderId="82" xfId="0" applyNumberFormat="1" applyFont="1" applyFill="1" applyBorder="1" applyAlignment="1">
      <alignment horizontal="center" vertical="center" wrapText="1"/>
    </xf>
    <xf numFmtId="0" fontId="11" fillId="25" borderId="148" xfId="0" applyNumberFormat="1" applyFont="1" applyFill="1" applyBorder="1" applyAlignment="1">
      <alignment horizontal="center" vertical="center" wrapText="1"/>
    </xf>
    <xf numFmtId="0" fontId="89" fillId="0" borderId="83" xfId="0" applyNumberFormat="1" applyFont="1" applyFill="1" applyBorder="1" applyAlignment="1">
      <alignment horizontal="left" vertical="center" wrapText="1"/>
    </xf>
    <xf numFmtId="0" fontId="89" fillId="0" borderId="58" xfId="0" applyNumberFormat="1" applyFont="1" applyFill="1" applyBorder="1" applyAlignment="1">
      <alignment horizontal="left" vertical="center" wrapText="1"/>
    </xf>
    <xf numFmtId="0" fontId="89" fillId="0" borderId="72" xfId="0" applyNumberFormat="1" applyFont="1" applyFill="1" applyBorder="1" applyAlignment="1">
      <alignment horizontal="left" vertical="center" wrapText="1"/>
    </xf>
    <xf numFmtId="0" fontId="89" fillId="0" borderId="56" xfId="0" applyNumberFormat="1" applyFont="1" applyFill="1" applyBorder="1" applyAlignment="1">
      <alignment horizontal="left" vertical="center" wrapText="1"/>
    </xf>
    <xf numFmtId="0" fontId="89" fillId="0" borderId="81" xfId="0" applyNumberFormat="1" applyFont="1" applyFill="1" applyBorder="1" applyAlignment="1">
      <alignment horizontal="left" vertical="center" wrapText="1"/>
    </xf>
    <xf numFmtId="0" fontId="89" fillId="0" borderId="90" xfId="0" applyNumberFormat="1" applyFont="1" applyFill="1" applyBorder="1" applyAlignment="1">
      <alignment horizontal="left" vertical="center" wrapText="1"/>
    </xf>
    <xf numFmtId="0" fontId="7" fillId="0" borderId="83" xfId="0" applyNumberFormat="1" applyFont="1" applyFill="1" applyBorder="1" applyAlignment="1">
      <alignment vertical="center" wrapText="1"/>
    </xf>
    <xf numFmtId="0" fontId="0" fillId="0" borderId="58" xfId="0" applyFill="1" applyBorder="1" applyAlignment="1">
      <alignment vertical="center" wrapText="1"/>
    </xf>
    <xf numFmtId="0" fontId="0" fillId="0" borderId="72" xfId="0" applyFill="1" applyBorder="1" applyAlignment="1">
      <alignment vertical="center" wrapText="1"/>
    </xf>
    <xf numFmtId="0" fontId="0" fillId="0" borderId="56" xfId="0" applyFill="1" applyBorder="1" applyAlignment="1">
      <alignment vertical="center" wrapText="1"/>
    </xf>
    <xf numFmtId="0" fontId="0" fillId="0" borderId="81" xfId="0" applyFill="1" applyBorder="1" applyAlignment="1">
      <alignment vertical="center" wrapText="1"/>
    </xf>
    <xf numFmtId="0" fontId="0" fillId="0" borderId="90" xfId="0" applyFill="1" applyBorder="1" applyAlignment="1">
      <alignment vertical="center" wrapText="1"/>
    </xf>
    <xf numFmtId="0" fontId="89" fillId="0" borderId="83" xfId="0" applyNumberFormat="1" applyFont="1" applyFill="1" applyBorder="1" applyAlignment="1">
      <alignment horizontal="left" wrapText="1"/>
    </xf>
    <xf numFmtId="0" fontId="89" fillId="0" borderId="58" xfId="0" applyNumberFormat="1" applyFont="1" applyFill="1" applyBorder="1" applyAlignment="1">
      <alignment horizontal="left" wrapText="1"/>
    </xf>
    <xf numFmtId="0" fontId="11" fillId="0" borderId="92" xfId="0" applyNumberFormat="1" applyFont="1" applyFill="1" applyBorder="1" applyAlignment="1">
      <alignment horizontal="center" vertical="center" wrapText="1"/>
    </xf>
    <xf numFmtId="0" fontId="11" fillId="0" borderId="82" xfId="0" applyNumberFormat="1" applyFont="1" applyFill="1" applyBorder="1" applyAlignment="1">
      <alignment horizontal="center" vertical="center" wrapText="1"/>
    </xf>
    <xf numFmtId="0" fontId="11" fillId="0" borderId="148" xfId="0" applyNumberFormat="1" applyFont="1" applyFill="1" applyBorder="1" applyAlignment="1">
      <alignment horizontal="center" vertical="center" wrapText="1"/>
    </xf>
    <xf numFmtId="0" fontId="11" fillId="0" borderId="70" xfId="0" applyNumberFormat="1" applyFont="1" applyFill="1" applyBorder="1" applyAlignment="1">
      <alignment horizontal="center" vertical="center" wrapText="1"/>
    </xf>
    <xf numFmtId="0" fontId="0" fillId="0" borderId="100" xfId="0" applyFill="1" applyBorder="1" applyAlignment="1">
      <alignment horizontal="center" vertical="center" wrapText="1"/>
    </xf>
    <xf numFmtId="0" fontId="0" fillId="0" borderId="71" xfId="0" applyFill="1" applyBorder="1" applyAlignment="1">
      <alignment horizontal="center" vertical="center" wrapText="1"/>
    </xf>
    <xf numFmtId="0" fontId="0" fillId="0" borderId="100" xfId="0" applyFill="1" applyBorder="1" applyAlignment="1">
      <alignment vertical="center" wrapText="1"/>
    </xf>
    <xf numFmtId="0" fontId="0" fillId="0" borderId="71" xfId="0" applyFill="1" applyBorder="1" applyAlignment="1">
      <alignment vertical="center" wrapText="1"/>
    </xf>
    <xf numFmtId="169" fontId="7" fillId="24" borderId="0" xfId="0" applyNumberFormat="1" applyFont="1" applyFill="1" applyAlignment="1">
      <alignment horizontal="center" wrapText="1"/>
    </xf>
    <xf numFmtId="0" fontId="11" fillId="0" borderId="150" xfId="0" applyNumberFormat="1" applyFont="1" applyFill="1" applyBorder="1" applyAlignment="1">
      <alignment horizontal="center" vertical="center" wrapText="1"/>
    </xf>
    <xf numFmtId="0" fontId="90" fillId="0" borderId="128" xfId="0" applyNumberFormat="1" applyFont="1" applyFill="1" applyBorder="1" applyAlignment="1">
      <alignment horizontal="center" vertical="center" wrapText="1"/>
    </xf>
    <xf numFmtId="0" fontId="11" fillId="0" borderId="128" xfId="0" applyNumberFormat="1" applyFont="1" applyFill="1" applyBorder="1" applyAlignment="1">
      <alignment horizontal="center" vertical="center" wrapText="1"/>
    </xf>
    <xf numFmtId="0" fontId="89" fillId="0" borderId="0" xfId="0" applyFont="1" applyFill="1" applyAlignment="1">
      <alignment horizontal="center" wrapText="1"/>
    </xf>
    <xf numFmtId="172" fontId="7" fillId="0" borderId="0" xfId="0" applyNumberFormat="1" applyFont="1" applyFill="1" applyAlignment="1">
      <alignment horizontal="center" wrapText="1"/>
    </xf>
    <xf numFmtId="0" fontId="9" fillId="0" borderId="207" xfId="0" applyNumberFormat="1" applyFont="1" applyFill="1" applyBorder="1" applyAlignment="1">
      <alignment horizontal="left"/>
    </xf>
    <xf numFmtId="0" fontId="9" fillId="0" borderId="345" xfId="0" applyNumberFormat="1" applyFont="1" applyFill="1" applyBorder="1" applyAlignment="1">
      <alignment horizontal="left"/>
    </xf>
    <xf numFmtId="0" fontId="31" fillId="0" borderId="0" xfId="0" applyNumberFormat="1" applyFont="1" applyFill="1" applyAlignment="1">
      <alignment horizontal="left" wrapText="1"/>
    </xf>
    <xf numFmtId="0" fontId="31" fillId="0" borderId="0" xfId="0" applyFont="1" applyFill="1" applyAlignment="1">
      <alignment horizontal="left" vertical="center" wrapText="1"/>
    </xf>
    <xf numFmtId="0" fontId="11" fillId="0" borderId="149" xfId="0" applyNumberFormat="1" applyFont="1" applyFill="1" applyBorder="1" applyAlignment="1">
      <alignment horizontal="center" vertical="center" wrapText="1"/>
    </xf>
    <xf numFmtId="0" fontId="0" fillId="0" borderId="76" xfId="0" applyFill="1" applyBorder="1" applyAlignment="1">
      <alignment vertical="center" wrapText="1"/>
    </xf>
    <xf numFmtId="0" fontId="0" fillId="0" borderId="106" xfId="0" applyFill="1" applyBorder="1" applyAlignment="1">
      <alignment vertical="center" wrapText="1"/>
    </xf>
    <xf numFmtId="0" fontId="90" fillId="0" borderId="83" xfId="0" applyNumberFormat="1" applyFont="1" applyFill="1" applyBorder="1" applyAlignment="1">
      <alignment horizontal="left" vertical="center" wrapText="1"/>
    </xf>
    <xf numFmtId="0" fontId="90" fillId="0" borderId="58" xfId="0" applyNumberFormat="1" applyFont="1" applyFill="1" applyBorder="1" applyAlignment="1">
      <alignment horizontal="left" vertical="center" wrapText="1"/>
    </xf>
    <xf numFmtId="0" fontId="90" fillId="0" borderId="72" xfId="0" applyNumberFormat="1" applyFont="1" applyFill="1" applyBorder="1" applyAlignment="1">
      <alignment horizontal="left" vertical="center" wrapText="1"/>
    </xf>
    <xf numFmtId="0" fontId="90" fillId="0" borderId="56" xfId="0" applyNumberFormat="1" applyFont="1" applyFill="1" applyBorder="1" applyAlignment="1">
      <alignment horizontal="left" vertical="center" wrapText="1"/>
    </xf>
    <xf numFmtId="0" fontId="90" fillId="0" borderId="81" xfId="0" applyNumberFormat="1" applyFont="1" applyFill="1" applyBorder="1" applyAlignment="1">
      <alignment horizontal="left" vertical="center" wrapText="1"/>
    </xf>
    <xf numFmtId="0" fontId="90" fillId="0" borderId="90" xfId="0" applyNumberFormat="1" applyFont="1" applyFill="1" applyBorder="1" applyAlignment="1">
      <alignment horizontal="left" vertical="center" wrapText="1"/>
    </xf>
    <xf numFmtId="0" fontId="9" fillId="0" borderId="207" xfId="0" applyNumberFormat="1" applyFont="1" applyFill="1" applyBorder="1" applyAlignment="1">
      <alignment horizontal="left" indent="1"/>
    </xf>
    <xf numFmtId="0" fontId="9" fillId="0" borderId="345" xfId="0" applyNumberFormat="1" applyFont="1" applyFill="1" applyBorder="1" applyAlignment="1">
      <alignment horizontal="left" indent="1"/>
    </xf>
    <xf numFmtId="0" fontId="91" fillId="0" borderId="207" xfId="0" applyNumberFormat="1" applyFont="1" applyFill="1" applyBorder="1" applyAlignment="1">
      <alignment horizontal="left"/>
    </xf>
    <xf numFmtId="0" fontId="91" fillId="0" borderId="345" xfId="0" applyNumberFormat="1" applyFont="1" applyFill="1" applyBorder="1" applyAlignment="1">
      <alignment horizontal="left"/>
    </xf>
    <xf numFmtId="0" fontId="90" fillId="36" borderId="293" xfId="0" applyNumberFormat="1" applyFont="1" applyFill="1" applyBorder="1" applyAlignment="1">
      <alignment horizontal="left"/>
    </xf>
    <xf numFmtId="0" fontId="90" fillId="36" borderId="294" xfId="0" applyNumberFormat="1" applyFont="1" applyFill="1" applyBorder="1" applyAlignment="1">
      <alignment horizontal="left"/>
    </xf>
    <xf numFmtId="0" fontId="90" fillId="36" borderId="344" xfId="0" applyNumberFormat="1" applyFont="1" applyFill="1" applyBorder="1" applyAlignment="1">
      <alignment horizontal="left"/>
    </xf>
    <xf numFmtId="0" fontId="90" fillId="0" borderId="271" xfId="0" applyNumberFormat="1" applyFont="1" applyFill="1" applyBorder="1" applyAlignment="1">
      <alignment horizontal="left"/>
    </xf>
    <xf numFmtId="0" fontId="90" fillId="0" borderId="273" xfId="0" applyNumberFormat="1" applyFont="1" applyFill="1" applyBorder="1" applyAlignment="1">
      <alignment horizontal="left"/>
    </xf>
    <xf numFmtId="0" fontId="90" fillId="0" borderId="275" xfId="0" applyNumberFormat="1" applyFont="1" applyFill="1" applyBorder="1" applyAlignment="1">
      <alignment horizontal="left"/>
    </xf>
    <xf numFmtId="0" fontId="23" fillId="0" borderId="0" xfId="0" applyNumberFormat="1" applyFont="1" applyFill="1" applyAlignment="1">
      <alignment horizontal="center"/>
    </xf>
    <xf numFmtId="0" fontId="18" fillId="0" borderId="0" xfId="0" applyNumberFormat="1" applyFont="1" applyFill="1" applyAlignment="1">
      <alignment horizontal="center"/>
    </xf>
    <xf numFmtId="0" fontId="132" fillId="36" borderId="271" xfId="0" applyNumberFormat="1" applyFont="1" applyFill="1" applyBorder="1" applyAlignment="1">
      <alignment horizontal="left"/>
    </xf>
    <xf numFmtId="0" fontId="132" fillId="36" borderId="273" xfId="0" applyNumberFormat="1" applyFont="1" applyFill="1" applyBorder="1" applyAlignment="1">
      <alignment horizontal="left"/>
    </xf>
    <xf numFmtId="0" fontId="132" fillId="36" borderId="275" xfId="0" applyNumberFormat="1" applyFont="1" applyFill="1" applyBorder="1" applyAlignment="1">
      <alignment horizontal="left"/>
    </xf>
    <xf numFmtId="0" fontId="90" fillId="0" borderId="31" xfId="0" applyNumberFormat="1" applyFont="1" applyFill="1" applyBorder="1" applyAlignment="1">
      <alignment horizontal="center" vertical="center"/>
    </xf>
    <xf numFmtId="0" fontId="90" fillId="0" borderId="32" xfId="0" applyNumberFormat="1" applyFont="1" applyFill="1" applyBorder="1" applyAlignment="1">
      <alignment horizontal="center" vertical="center"/>
    </xf>
    <xf numFmtId="0" fontId="90" fillId="0" borderId="294" xfId="0" applyNumberFormat="1" applyFont="1" applyFill="1" applyBorder="1" applyAlignment="1">
      <alignment horizontal="center" vertical="center"/>
    </xf>
    <xf numFmtId="0" fontId="90" fillId="0" borderId="34" xfId="0" applyNumberFormat="1" applyFont="1" applyFill="1" applyBorder="1" applyAlignment="1">
      <alignment horizontal="center" vertical="center"/>
    </xf>
    <xf numFmtId="0" fontId="132" fillId="36" borderId="340" xfId="0" applyNumberFormat="1" applyFont="1" applyFill="1" applyBorder="1" applyAlignment="1">
      <alignment horizontal="left" vertical="center" wrapText="1"/>
    </xf>
    <xf numFmtId="0" fontId="91" fillId="36" borderId="330" xfId="0" applyFont="1" applyFill="1" applyBorder="1" applyAlignment="1">
      <alignment horizontal="left" vertical="center" wrapText="1"/>
    </xf>
    <xf numFmtId="0" fontId="91" fillId="36" borderId="341" xfId="0" applyFont="1" applyFill="1" applyBorder="1" applyAlignment="1">
      <alignment horizontal="left" vertical="center" wrapText="1"/>
    </xf>
    <xf numFmtId="0" fontId="33" fillId="0" borderId="0" xfId="0" applyNumberFormat="1" applyFont="1" applyFill="1" applyAlignment="1">
      <alignment horizontal="left"/>
    </xf>
    <xf numFmtId="0" fontId="91" fillId="0" borderId="0" xfId="0" applyNumberFormat="1" applyFont="1" applyFill="1" applyAlignment="1">
      <alignment horizontal="left" vertical="top" wrapText="1"/>
    </xf>
    <xf numFmtId="0" fontId="91" fillId="0" borderId="82" xfId="0" applyNumberFormat="1" applyFont="1" applyFill="1" applyBorder="1" applyAlignment="1">
      <alignment horizontal="left" vertical="top" wrapText="1"/>
    </xf>
    <xf numFmtId="0" fontId="90" fillId="0" borderId="293" xfId="0" applyNumberFormat="1" applyFont="1" applyFill="1" applyBorder="1" applyAlignment="1">
      <alignment horizontal="left"/>
    </xf>
    <xf numFmtId="0" fontId="90" fillId="0" borderId="294" xfId="0" applyNumberFormat="1" applyFont="1" applyFill="1" applyBorder="1" applyAlignment="1">
      <alignment horizontal="left"/>
    </xf>
    <xf numFmtId="0" fontId="90" fillId="0" borderId="34" xfId="0" applyNumberFormat="1" applyFont="1" applyFill="1" applyBorder="1" applyAlignment="1">
      <alignment horizontal="left"/>
    </xf>
    <xf numFmtId="0" fontId="17" fillId="25" borderId="151" xfId="0" applyNumberFormat="1" applyFont="1" applyFill="1" applyBorder="1" applyAlignment="1">
      <alignment horizontal="left" vertical="center" wrapText="1"/>
    </xf>
    <xf numFmtId="0" fontId="0" fillId="0" borderId="152" xfId="0" applyBorder="1" applyAlignment="1">
      <alignment horizontal="left" vertical="center" wrapText="1"/>
    </xf>
    <xf numFmtId="0" fontId="0" fillId="0" borderId="153" xfId="0" applyBorder="1" applyAlignment="1">
      <alignment horizontal="left" vertical="center" wrapText="1"/>
    </xf>
    <xf numFmtId="0" fontId="17" fillId="25" borderId="14" xfId="0" applyNumberFormat="1" applyFont="1" applyFill="1" applyBorder="1" applyAlignment="1">
      <alignment horizontal="left" vertical="center" wrapText="1"/>
    </xf>
    <xf numFmtId="0" fontId="0" fillId="0" borderId="0" xfId="0" applyBorder="1" applyAlignment="1">
      <alignment wrapText="1"/>
    </xf>
    <xf numFmtId="0" fontId="0" fillId="0" borderId="82" xfId="0" applyBorder="1" applyAlignment="1">
      <alignment wrapText="1"/>
    </xf>
    <xf numFmtId="0" fontId="9" fillId="0" borderId="83" xfId="0" applyNumberFormat="1" applyFont="1" applyFill="1" applyBorder="1" applyAlignment="1">
      <alignment horizontal="left" vertical="top"/>
    </xf>
    <xf numFmtId="0" fontId="9" fillId="0" borderId="69" xfId="0" applyNumberFormat="1" applyFont="1" applyFill="1" applyBorder="1" applyAlignment="1">
      <alignment horizontal="left" vertical="top"/>
    </xf>
    <xf numFmtId="0" fontId="9" fillId="0" borderId="58" xfId="0" applyNumberFormat="1" applyFont="1" applyFill="1" applyBorder="1" applyAlignment="1">
      <alignment horizontal="left" vertical="top"/>
    </xf>
    <xf numFmtId="0" fontId="9" fillId="0" borderId="72" xfId="0" applyNumberFormat="1" applyFont="1" applyFill="1" applyBorder="1" applyAlignment="1">
      <alignment horizontal="left" vertical="top"/>
    </xf>
    <xf numFmtId="0" fontId="9" fillId="0" borderId="0" xfId="0" applyNumberFormat="1" applyFont="1" applyFill="1" applyBorder="1" applyAlignment="1">
      <alignment horizontal="left" vertical="top"/>
    </xf>
    <xf numFmtId="0" fontId="9" fillId="0" borderId="56" xfId="0" applyNumberFormat="1" applyFont="1" applyFill="1" applyBorder="1" applyAlignment="1">
      <alignment horizontal="left" vertical="top"/>
    </xf>
    <xf numFmtId="0" fontId="9" fillId="0" borderId="81" xfId="0" applyNumberFormat="1" applyFont="1" applyFill="1" applyBorder="1" applyAlignment="1">
      <alignment horizontal="left" vertical="top"/>
    </xf>
    <xf numFmtId="0" fontId="9" fillId="0" borderId="67" xfId="0" applyNumberFormat="1" applyFont="1" applyFill="1" applyBorder="1" applyAlignment="1">
      <alignment horizontal="left" vertical="top"/>
    </xf>
    <xf numFmtId="0" fontId="9" fillId="0" borderId="90" xfId="0" applyNumberFormat="1" applyFont="1" applyFill="1" applyBorder="1" applyAlignment="1">
      <alignment horizontal="left" vertical="top"/>
    </xf>
    <xf numFmtId="0" fontId="7" fillId="0" borderId="0" xfId="0" applyNumberFormat="1" applyFont="1" applyFill="1" applyAlignment="1">
      <alignment horizontal="center" vertical="center"/>
    </xf>
    <xf numFmtId="0" fontId="9" fillId="0" borderId="0" xfId="0" applyNumberFormat="1" applyFont="1" applyFill="1" applyAlignment="1">
      <alignment horizontal="center" vertical="center"/>
    </xf>
    <xf numFmtId="3" fontId="5" fillId="24" borderId="176" xfId="0" applyNumberFormat="1" applyFont="1" applyFill="1" applyBorder="1" applyAlignment="1" applyProtection="1">
      <protection locked="0"/>
    </xf>
    <xf numFmtId="0" fontId="0" fillId="0" borderId="177" xfId="0" applyBorder="1" applyAlignment="1"/>
    <xf numFmtId="0" fontId="11" fillId="25" borderId="176" xfId="0" applyNumberFormat="1" applyFont="1" applyFill="1" applyBorder="1" applyAlignment="1">
      <alignment horizontal="left"/>
    </xf>
    <xf numFmtId="3" fontId="5" fillId="24" borderId="95" xfId="0" applyNumberFormat="1" applyFont="1" applyFill="1" applyBorder="1" applyAlignment="1" applyProtection="1">
      <protection locked="0"/>
    </xf>
    <xf numFmtId="0" fontId="0" fillId="0" borderId="304" xfId="0" applyBorder="1" applyAlignment="1"/>
    <xf numFmtId="0" fontId="11" fillId="0" borderId="298" xfId="0" applyNumberFormat="1" applyFont="1" applyFill="1" applyBorder="1" applyAlignment="1">
      <alignment horizontal="center" vertical="center"/>
    </xf>
    <xf numFmtId="0" fontId="0" fillId="0" borderId="267" xfId="0" applyBorder="1" applyAlignment="1">
      <alignment horizontal="center" vertical="center"/>
    </xf>
    <xf numFmtId="0" fontId="11" fillId="0" borderId="33" xfId="0" applyNumberFormat="1" applyFont="1" applyFill="1" applyBorder="1" applyAlignment="1">
      <alignment horizontal="left" vertical="center" wrapText="1"/>
    </xf>
    <xf numFmtId="0" fontId="11" fillId="0" borderId="148" xfId="0" applyNumberFormat="1" applyFont="1" applyFill="1" applyBorder="1" applyAlignment="1">
      <alignment horizontal="left" vertical="center" wrapText="1"/>
    </xf>
    <xf numFmtId="0" fontId="11" fillId="29" borderId="97" xfId="0" applyNumberFormat="1" applyFont="1" applyFill="1" applyBorder="1" applyAlignment="1">
      <alignment horizontal="center" vertical="center"/>
    </xf>
    <xf numFmtId="0" fontId="11" fillId="29" borderId="66" xfId="0" applyNumberFormat="1" applyFont="1" applyFill="1" applyBorder="1" applyAlignment="1">
      <alignment horizontal="center" vertical="center"/>
    </xf>
    <xf numFmtId="0" fontId="11" fillId="29" borderId="117" xfId="0" applyNumberFormat="1" applyFont="1" applyFill="1" applyBorder="1" applyAlignment="1">
      <alignment horizontal="center" vertical="center"/>
    </xf>
    <xf numFmtId="0" fontId="90" fillId="0" borderId="15" xfId="0" applyNumberFormat="1" applyFont="1" applyFill="1" applyBorder="1" applyAlignment="1">
      <alignment horizontal="center" vertical="center"/>
    </xf>
    <xf numFmtId="0" fontId="90" fillId="0" borderId="273" xfId="0" applyNumberFormat="1" applyFont="1" applyFill="1" applyBorder="1" applyAlignment="1">
      <alignment horizontal="center" vertical="center"/>
    </xf>
    <xf numFmtId="0" fontId="90" fillId="0" borderId="154" xfId="0" applyNumberFormat="1" applyFont="1" applyFill="1" applyBorder="1" applyAlignment="1">
      <alignment horizontal="center" vertical="center"/>
    </xf>
    <xf numFmtId="0" fontId="90" fillId="0" borderId="52" xfId="0" applyNumberFormat="1" applyFont="1" applyFill="1" applyBorder="1" applyAlignment="1">
      <alignment horizontal="center" vertical="center"/>
    </xf>
    <xf numFmtId="0" fontId="90" fillId="0" borderId="330" xfId="0" applyNumberFormat="1" applyFont="1" applyFill="1" applyBorder="1" applyAlignment="1">
      <alignment horizontal="center" vertical="center"/>
    </xf>
    <xf numFmtId="0" fontId="90" fillId="0" borderId="155" xfId="0" applyNumberFormat="1" applyFont="1" applyFill="1" applyBorder="1" applyAlignment="1">
      <alignment horizontal="center" vertical="center"/>
    </xf>
    <xf numFmtId="0" fontId="90" fillId="0" borderId="19" xfId="0" applyNumberFormat="1" applyFont="1" applyFill="1" applyBorder="1" applyAlignment="1">
      <alignment horizontal="center" vertical="center"/>
    </xf>
    <xf numFmtId="0" fontId="90" fillId="0" borderId="92" xfId="0" applyNumberFormat="1" applyFont="1" applyFill="1" applyBorder="1" applyAlignment="1">
      <alignment horizontal="center" vertical="center"/>
    </xf>
    <xf numFmtId="0" fontId="90" fillId="0" borderId="156" xfId="0" applyNumberFormat="1" applyFont="1" applyFill="1" applyBorder="1" applyAlignment="1">
      <alignment horizontal="center" vertical="center"/>
    </xf>
    <xf numFmtId="0" fontId="90" fillId="0" borderId="148" xfId="0" applyNumberFormat="1" applyFont="1" applyFill="1" applyBorder="1" applyAlignment="1">
      <alignment horizontal="center" vertical="center"/>
    </xf>
    <xf numFmtId="0" fontId="9" fillId="24" borderId="0" xfId="0" applyNumberFormat="1" applyFont="1" applyFill="1" applyAlignment="1">
      <alignment horizontal="center" wrapText="1"/>
    </xf>
    <xf numFmtId="0" fontId="17" fillId="25" borderId="29" xfId="0" applyNumberFormat="1" applyFont="1" applyFill="1" applyBorder="1" applyAlignment="1">
      <alignment horizontal="left" vertical="center" wrapText="1"/>
    </xf>
    <xf numFmtId="0" fontId="0" fillId="0" borderId="67" xfId="0" applyBorder="1" applyAlignment="1">
      <alignment horizontal="left" vertical="center" wrapText="1"/>
    </xf>
    <xf numFmtId="0" fontId="33" fillId="0" borderId="0" xfId="0" applyNumberFormat="1" applyFont="1" applyFill="1" applyBorder="1" applyAlignment="1">
      <alignment horizontal="left"/>
    </xf>
    <xf numFmtId="0" fontId="5" fillId="25" borderId="302" xfId="0" applyNumberFormat="1" applyFont="1" applyFill="1" applyBorder="1" applyAlignment="1"/>
    <xf numFmtId="0" fontId="0" fillId="0" borderId="303" xfId="0" applyBorder="1" applyAlignment="1"/>
    <xf numFmtId="0" fontId="30" fillId="0" borderId="69" xfId="0" applyFont="1" applyFill="1" applyBorder="1" applyAlignment="1">
      <alignment horizontal="left" vertical="top"/>
    </xf>
    <xf numFmtId="0" fontId="30" fillId="0" borderId="72" xfId="0" applyFont="1" applyFill="1" applyBorder="1" applyAlignment="1">
      <alignment horizontal="left" vertical="top"/>
    </xf>
    <xf numFmtId="0" fontId="30" fillId="0" borderId="0" xfId="0" applyFont="1" applyFill="1" applyBorder="1" applyAlignment="1">
      <alignment horizontal="left" vertical="top"/>
    </xf>
    <xf numFmtId="0" fontId="30" fillId="0" borderId="81" xfId="0" applyFont="1" applyFill="1" applyBorder="1" applyAlignment="1">
      <alignment horizontal="left" vertical="top"/>
    </xf>
    <xf numFmtId="0" fontId="30" fillId="0" borderId="67" xfId="0" applyFont="1" applyFill="1" applyBorder="1" applyAlignment="1">
      <alignment horizontal="left" vertical="top"/>
    </xf>
    <xf numFmtId="0" fontId="11" fillId="0" borderId="157" xfId="0" applyNumberFormat="1" applyFont="1" applyFill="1" applyBorder="1" applyAlignment="1">
      <alignment horizontal="center" vertical="center" wrapText="1"/>
    </xf>
    <xf numFmtId="0" fontId="11" fillId="0" borderId="158" xfId="0" applyNumberFormat="1" applyFont="1" applyFill="1" applyBorder="1" applyAlignment="1">
      <alignment horizontal="center" vertical="center" wrapText="1"/>
    </xf>
    <xf numFmtId="0" fontId="0" fillId="0" borderId="0" xfId="0" applyAlignment="1">
      <alignment horizontal="center" wrapText="1"/>
    </xf>
    <xf numFmtId="0" fontId="0" fillId="0" borderId="0" xfId="0" applyBorder="1" applyAlignment="1">
      <alignment horizontal="center" wrapText="1"/>
    </xf>
    <xf numFmtId="0" fontId="17" fillId="25" borderId="73" xfId="0" applyNumberFormat="1" applyFont="1" applyFill="1" applyBorder="1" applyAlignment="1">
      <alignment horizontal="left" vertical="center" wrapText="1"/>
    </xf>
    <xf numFmtId="0" fontId="0" fillId="0" borderId="159" xfId="0" applyBorder="1" applyAlignment="1">
      <alignment horizontal="left" vertical="center" wrapText="1"/>
    </xf>
    <xf numFmtId="0" fontId="0" fillId="0" borderId="160" xfId="0" applyBorder="1" applyAlignment="1">
      <alignment horizontal="left" vertical="center" wrapText="1"/>
    </xf>
    <xf numFmtId="169" fontId="7" fillId="25" borderId="0" xfId="0" applyNumberFormat="1" applyFont="1" applyFill="1" applyAlignment="1">
      <alignment horizontal="center" wrapText="1"/>
    </xf>
    <xf numFmtId="169" fontId="0" fillId="0" borderId="0" xfId="0" applyNumberFormat="1" applyAlignment="1">
      <alignment horizontal="center" wrapText="1"/>
    </xf>
    <xf numFmtId="0" fontId="7" fillId="25" borderId="0" xfId="0" applyNumberFormat="1" applyFont="1" applyFill="1" applyAlignment="1">
      <alignment horizontal="center" vertical="center" wrapText="1"/>
    </xf>
    <xf numFmtId="0" fontId="90" fillId="0" borderId="0" xfId="0" applyNumberFormat="1" applyFont="1" applyFill="1" applyAlignment="1">
      <alignment horizontal="left"/>
    </xf>
    <xf numFmtId="0" fontId="9" fillId="24" borderId="97" xfId="0" applyNumberFormat="1" applyFont="1" applyFill="1" applyBorder="1" applyAlignment="1"/>
    <xf numFmtId="0" fontId="30" fillId="0" borderId="66" xfId="0" applyFont="1" applyBorder="1" applyAlignment="1"/>
    <xf numFmtId="0" fontId="30" fillId="0" borderId="117" xfId="0" applyFont="1" applyBorder="1" applyAlignment="1"/>
    <xf numFmtId="0" fontId="91" fillId="0" borderId="31" xfId="0" applyNumberFormat="1" applyFont="1" applyFill="1" applyBorder="1" applyAlignment="1" applyProtection="1">
      <protection locked="0"/>
    </xf>
    <xf numFmtId="0" fontId="88" fillId="0" borderId="34" xfId="0" applyFont="1" applyFill="1" applyBorder="1" applyAlignment="1"/>
    <xf numFmtId="0" fontId="9" fillId="24" borderId="31" xfId="0" applyNumberFormat="1" applyFont="1" applyFill="1" applyBorder="1" applyAlignment="1" applyProtection="1">
      <protection locked="0"/>
    </xf>
    <xf numFmtId="0" fontId="30" fillId="0" borderId="34" xfId="0" applyFont="1" applyBorder="1" applyAlignment="1"/>
    <xf numFmtId="0" fontId="9" fillId="24" borderId="31" xfId="0" applyNumberFormat="1" applyFont="1" applyFill="1" applyBorder="1" applyAlignment="1" applyProtection="1">
      <alignment horizontal="left"/>
      <protection locked="0"/>
    </xf>
    <xf numFmtId="0" fontId="0" fillId="0" borderId="32" xfId="0" applyBorder="1" applyAlignment="1"/>
    <xf numFmtId="0" fontId="0" fillId="0" borderId="34" xfId="0" applyBorder="1" applyAlignment="1"/>
    <xf numFmtId="0" fontId="30" fillId="0" borderId="32" xfId="0" applyFont="1" applyBorder="1" applyAlignment="1"/>
    <xf numFmtId="0" fontId="11" fillId="24" borderId="31" xfId="0" applyNumberFormat="1" applyFont="1" applyFill="1" applyBorder="1" applyAlignment="1">
      <alignment horizontal="left" vertical="center"/>
    </xf>
    <xf numFmtId="0" fontId="11" fillId="24" borderId="34" xfId="0" applyNumberFormat="1" applyFont="1" applyFill="1" applyBorder="1" applyAlignment="1">
      <alignment horizontal="left" vertical="center"/>
    </xf>
    <xf numFmtId="0" fontId="9" fillId="24" borderId="13" xfId="0" applyNumberFormat="1" applyFont="1" applyFill="1" applyBorder="1" applyAlignment="1">
      <alignment horizontal="left" wrapText="1"/>
    </xf>
    <xf numFmtId="0" fontId="9" fillId="24" borderId="15" xfId="0" applyNumberFormat="1" applyFont="1" applyFill="1" applyBorder="1" applyAlignment="1">
      <alignment horizontal="left" wrapText="1"/>
    </xf>
    <xf numFmtId="0" fontId="9" fillId="24" borderId="92" xfId="0" applyNumberFormat="1" applyFont="1" applyFill="1" applyBorder="1" applyAlignment="1">
      <alignment horizontal="left" wrapText="1"/>
    </xf>
    <xf numFmtId="0" fontId="30" fillId="0" borderId="271" xfId="0" applyNumberFormat="1" applyFont="1" applyFill="1" applyBorder="1" applyAlignment="1">
      <alignment wrapText="1"/>
    </xf>
    <xf numFmtId="0" fontId="3" fillId="0" borderId="273" xfId="0" applyFont="1" applyFill="1" applyBorder="1" applyAlignment="1">
      <alignment wrapText="1"/>
    </xf>
    <xf numFmtId="0" fontId="3" fillId="0" borderId="275" xfId="0" applyFont="1" applyFill="1" applyBorder="1" applyAlignment="1">
      <alignment wrapText="1"/>
    </xf>
    <xf numFmtId="0" fontId="9" fillId="24" borderId="13" xfId="0" applyNumberFormat="1" applyFont="1" applyFill="1" applyBorder="1" applyAlignment="1">
      <alignment wrapText="1"/>
    </xf>
    <xf numFmtId="0" fontId="0" fillId="0" borderId="15" xfId="0" applyBorder="1" applyAlignment="1">
      <alignment wrapText="1"/>
    </xf>
    <xf numFmtId="0" fontId="0" fillId="0" borderId="92" xfId="0" applyBorder="1" applyAlignment="1">
      <alignment wrapText="1"/>
    </xf>
    <xf numFmtId="0" fontId="11" fillId="24" borderId="31" xfId="0" applyNumberFormat="1" applyFont="1" applyFill="1" applyBorder="1" applyAlignment="1">
      <alignment horizontal="center" vertical="center"/>
    </xf>
    <xf numFmtId="0" fontId="11" fillId="24" borderId="32" xfId="0" applyNumberFormat="1" applyFont="1" applyFill="1" applyBorder="1" applyAlignment="1">
      <alignment horizontal="center" vertical="center"/>
    </xf>
    <xf numFmtId="0" fontId="11" fillId="24" borderId="34" xfId="0" applyNumberFormat="1" applyFont="1" applyFill="1" applyBorder="1" applyAlignment="1">
      <alignment horizontal="center" vertical="center"/>
    </xf>
    <xf numFmtId="0" fontId="90" fillId="0" borderId="269" xfId="0" applyNumberFormat="1" applyFont="1" applyFill="1" applyBorder="1" applyAlignment="1">
      <alignment horizontal="center" vertical="center"/>
    </xf>
    <xf numFmtId="0" fontId="90" fillId="0" borderId="276" xfId="0" applyNumberFormat="1" applyFont="1" applyFill="1" applyBorder="1" applyAlignment="1">
      <alignment horizontal="center" vertical="center"/>
    </xf>
    <xf numFmtId="0" fontId="86" fillId="0" borderId="97" xfId="0" applyNumberFormat="1" applyFont="1" applyFill="1" applyBorder="1" applyAlignment="1" applyProtection="1">
      <protection locked="0"/>
    </xf>
    <xf numFmtId="0" fontId="86" fillId="0" borderId="117" xfId="0" applyNumberFormat="1" applyFont="1" applyFill="1" applyBorder="1" applyAlignment="1" applyProtection="1">
      <protection locked="0"/>
    </xf>
    <xf numFmtId="0" fontId="11" fillId="0" borderId="219" xfId="0" applyNumberFormat="1" applyFont="1" applyFill="1" applyBorder="1" applyAlignment="1" applyProtection="1">
      <alignment horizontal="center"/>
      <protection locked="0"/>
    </xf>
    <xf numFmtId="0" fontId="30" fillId="0" borderId="83" xfId="0" applyNumberFormat="1" applyFont="1" applyFill="1" applyBorder="1" applyAlignment="1">
      <alignment horizontal="left" vertical="top"/>
    </xf>
    <xf numFmtId="0" fontId="30" fillId="0" borderId="69" xfId="0" applyNumberFormat="1" applyFont="1" applyFill="1" applyBorder="1" applyAlignment="1">
      <alignment horizontal="left" vertical="top"/>
    </xf>
    <xf numFmtId="0" fontId="30" fillId="0" borderId="58" xfId="0" applyNumberFormat="1" applyFont="1" applyFill="1" applyBorder="1" applyAlignment="1">
      <alignment horizontal="left" vertical="top"/>
    </xf>
    <xf numFmtId="0" fontId="30" fillId="0" borderId="207" xfId="0" applyNumberFormat="1" applyFont="1" applyFill="1" applyBorder="1" applyAlignment="1">
      <alignment horizontal="left" vertical="top"/>
    </xf>
    <xf numFmtId="0" fontId="30" fillId="0" borderId="0" xfId="0" applyNumberFormat="1" applyFont="1" applyFill="1" applyBorder="1" applyAlignment="1">
      <alignment horizontal="left" vertical="top"/>
    </xf>
    <xf numFmtId="0" fontId="30" fillId="0" borderId="56" xfId="0" applyNumberFormat="1" applyFont="1" applyFill="1" applyBorder="1" applyAlignment="1">
      <alignment horizontal="left" vertical="top"/>
    </xf>
    <xf numFmtId="0" fontId="30" fillId="0" borderId="218" xfId="0" applyNumberFormat="1" applyFont="1" applyFill="1" applyBorder="1" applyAlignment="1">
      <alignment horizontal="left" vertical="top"/>
    </xf>
    <xf numFmtId="0" fontId="30" fillId="0" borderId="219" xfId="0" applyNumberFormat="1" applyFont="1" applyFill="1" applyBorder="1" applyAlignment="1">
      <alignment horizontal="left" vertical="top"/>
    </xf>
    <xf numFmtId="0" fontId="30" fillId="0" borderId="220" xfId="0" applyNumberFormat="1" applyFont="1" applyFill="1" applyBorder="1" applyAlignment="1">
      <alignment horizontal="left" vertical="top"/>
    </xf>
    <xf numFmtId="0" fontId="9" fillId="24" borderId="97" xfId="0" applyNumberFormat="1" applyFont="1" applyFill="1" applyBorder="1" applyAlignment="1" applyProtection="1">
      <protection locked="0"/>
    </xf>
    <xf numFmtId="0" fontId="9" fillId="24" borderId="27" xfId="0" applyNumberFormat="1" applyFont="1" applyFill="1" applyBorder="1" applyAlignment="1" applyProtection="1">
      <protection locked="0"/>
    </xf>
    <xf numFmtId="0" fontId="30" fillId="0" borderId="30" xfId="0" applyFont="1" applyBorder="1" applyAlignment="1"/>
    <xf numFmtId="0" fontId="9" fillId="24" borderId="27" xfId="0" applyNumberFormat="1" applyFont="1" applyFill="1" applyBorder="1" applyAlignment="1"/>
    <xf numFmtId="0" fontId="30" fillId="0" borderId="28" xfId="0" applyFont="1" applyBorder="1" applyAlignment="1"/>
    <xf numFmtId="0" fontId="86" fillId="0" borderId="97" xfId="0" applyNumberFormat="1" applyFont="1" applyFill="1" applyBorder="1" applyAlignment="1"/>
    <xf numFmtId="0" fontId="86" fillId="0" borderId="66" xfId="0" applyNumberFormat="1" applyFont="1" applyFill="1" applyBorder="1" applyAlignment="1"/>
    <xf numFmtId="0" fontId="86" fillId="0" borderId="117" xfId="0" applyNumberFormat="1" applyFont="1" applyFill="1" applyBorder="1" applyAlignment="1"/>
    <xf numFmtId="0" fontId="33" fillId="0" borderId="208" xfId="0" applyNumberFormat="1" applyFont="1" applyFill="1" applyBorder="1" applyAlignment="1">
      <alignment horizontal="left" vertical="center"/>
    </xf>
    <xf numFmtId="0" fontId="33" fillId="0" borderId="209" xfId="0" applyNumberFormat="1" applyFont="1" applyFill="1" applyBorder="1" applyAlignment="1">
      <alignment horizontal="left" vertical="center"/>
    </xf>
    <xf numFmtId="0" fontId="33" fillId="0" borderId="208" xfId="0" applyNumberFormat="1" applyFont="1" applyFill="1" applyBorder="1" applyAlignment="1">
      <alignment horizontal="center" vertical="center"/>
    </xf>
    <xf numFmtId="0" fontId="33" fillId="0" borderId="222" xfId="0" applyNumberFormat="1" applyFont="1" applyFill="1" applyBorder="1" applyAlignment="1">
      <alignment horizontal="center" vertical="center"/>
    </xf>
    <xf numFmtId="0" fontId="33" fillId="0" borderId="209" xfId="0" applyNumberFormat="1" applyFont="1" applyFill="1" applyBorder="1" applyAlignment="1">
      <alignment horizontal="center" vertical="center"/>
    </xf>
    <xf numFmtId="0" fontId="86" fillId="0" borderId="31" xfId="0" applyNumberFormat="1" applyFont="1" applyFill="1" applyBorder="1" applyAlignment="1" applyProtection="1">
      <protection locked="0"/>
    </xf>
    <xf numFmtId="0" fontId="86" fillId="0" borderId="34" xfId="0" applyNumberFormat="1" applyFont="1" applyFill="1" applyBorder="1" applyAlignment="1" applyProtection="1">
      <protection locked="0"/>
    </xf>
    <xf numFmtId="0" fontId="86" fillId="0" borderId="31" xfId="0" applyNumberFormat="1" applyFont="1" applyFill="1" applyBorder="1" applyAlignment="1"/>
    <xf numFmtId="0" fontId="86" fillId="0" borderId="32" xfId="0" applyNumberFormat="1" applyFont="1" applyFill="1" applyBorder="1" applyAlignment="1"/>
    <xf numFmtId="0" fontId="86" fillId="0" borderId="34" xfId="0" applyNumberFormat="1" applyFont="1" applyFill="1" applyBorder="1" applyAlignment="1"/>
    <xf numFmtId="0" fontId="86" fillId="0" borderId="27" xfId="0" applyNumberFormat="1" applyFont="1" applyFill="1" applyBorder="1" applyAlignment="1" applyProtection="1">
      <protection locked="0"/>
    </xf>
    <xf numFmtId="0" fontId="86" fillId="0" borderId="30" xfId="0" applyNumberFormat="1" applyFont="1" applyFill="1" applyBorder="1" applyAlignment="1" applyProtection="1">
      <protection locked="0"/>
    </xf>
    <xf numFmtId="0" fontId="86" fillId="0" borderId="27" xfId="0" applyNumberFormat="1" applyFont="1" applyFill="1" applyBorder="1" applyAlignment="1"/>
    <xf numFmtId="0" fontId="86" fillId="0" borderId="28" xfId="0" applyNumberFormat="1" applyFont="1" applyFill="1" applyBorder="1" applyAlignment="1"/>
    <xf numFmtId="0" fontId="86" fillId="0" borderId="30" xfId="0" applyNumberFormat="1" applyFont="1" applyFill="1" applyBorder="1" applyAlignment="1"/>
    <xf numFmtId="0" fontId="9" fillId="24" borderId="31" xfId="0" applyNumberFormat="1" applyFont="1" applyFill="1" applyBorder="1" applyAlignment="1"/>
    <xf numFmtId="0" fontId="9" fillId="0" borderId="31" xfId="0" applyNumberFormat="1" applyFont="1" applyBorder="1" applyAlignment="1">
      <alignment horizontal="left"/>
    </xf>
    <xf numFmtId="0" fontId="9" fillId="0" borderId="32" xfId="0" applyNumberFormat="1" applyFont="1" applyBorder="1" applyAlignment="1">
      <alignment horizontal="left"/>
    </xf>
    <xf numFmtId="0" fontId="9" fillId="0" borderId="34" xfId="0" applyNumberFormat="1" applyFont="1" applyBorder="1" applyAlignment="1">
      <alignment horizontal="left"/>
    </xf>
    <xf numFmtId="0" fontId="90" fillId="0" borderId="31" xfId="0" applyNumberFormat="1" applyFont="1" applyFill="1" applyBorder="1" applyAlignment="1">
      <alignment horizontal="left" vertical="center"/>
    </xf>
    <xf numFmtId="0" fontId="90" fillId="0" borderId="34" xfId="0" applyNumberFormat="1" applyFont="1" applyFill="1" applyBorder="1" applyAlignment="1">
      <alignment horizontal="left" vertical="center"/>
    </xf>
    <xf numFmtId="0" fontId="33" fillId="0" borderId="31" xfId="0" applyNumberFormat="1" applyFont="1" applyFill="1" applyBorder="1" applyAlignment="1">
      <alignment horizontal="left" vertical="center"/>
    </xf>
    <xf numFmtId="0" fontId="33" fillId="0" borderId="32" xfId="0" applyNumberFormat="1" applyFont="1" applyFill="1" applyBorder="1" applyAlignment="1">
      <alignment horizontal="left" vertical="center"/>
    </xf>
    <xf numFmtId="0" fontId="33" fillId="0" borderId="34" xfId="0" applyNumberFormat="1" applyFont="1" applyFill="1" applyBorder="1" applyAlignment="1">
      <alignment horizontal="left" vertical="center"/>
    </xf>
    <xf numFmtId="0" fontId="30" fillId="0" borderId="0" xfId="0" applyNumberFormat="1" applyFont="1" applyFill="1" applyAlignment="1">
      <alignment horizontal="center" wrapText="1" shrinkToFit="1"/>
    </xf>
    <xf numFmtId="0" fontId="3" fillId="0" borderId="0" xfId="0" applyFont="1" applyFill="1" applyAlignment="1">
      <alignment wrapText="1"/>
    </xf>
    <xf numFmtId="0" fontId="91" fillId="0" borderId="172" xfId="40" applyFont="1" applyBorder="1" applyAlignment="1" applyProtection="1">
      <alignment horizontal="left"/>
      <protection locked="0"/>
    </xf>
    <xf numFmtId="0" fontId="91" fillId="0" borderId="365" xfId="40" applyFont="1" applyBorder="1" applyAlignment="1" applyProtection="1">
      <alignment horizontal="left"/>
      <protection locked="0"/>
    </xf>
    <xf numFmtId="0" fontId="91" fillId="0" borderId="366" xfId="40" applyFont="1" applyBorder="1" applyAlignment="1" applyProtection="1">
      <alignment horizontal="left"/>
      <protection locked="0"/>
    </xf>
    <xf numFmtId="0" fontId="7" fillId="36" borderId="0" xfId="40" applyFont="1" applyFill="1" applyAlignment="1">
      <alignment horizontal="center" wrapText="1"/>
    </xf>
    <xf numFmtId="0" fontId="89" fillId="36" borderId="0" xfId="40" applyFont="1" applyFill="1" applyAlignment="1">
      <alignment horizontal="center" wrapText="1"/>
    </xf>
    <xf numFmtId="169" fontId="7" fillId="36" borderId="0" xfId="40" applyNumberFormat="1" applyFont="1" applyFill="1" applyAlignment="1">
      <alignment horizontal="center" wrapText="1"/>
    </xf>
    <xf numFmtId="0" fontId="9" fillId="36" borderId="0" xfId="40" applyFont="1" applyFill="1" applyAlignment="1">
      <alignment horizontal="center" wrapText="1"/>
    </xf>
    <xf numFmtId="0" fontId="90" fillId="36" borderId="0" xfId="40" applyFont="1" applyFill="1" applyAlignment="1">
      <alignment horizontal="left" wrapText="1"/>
    </xf>
    <xf numFmtId="0" fontId="91" fillId="36" borderId="0" xfId="40" applyFont="1" applyFill="1" applyAlignment="1">
      <alignment horizontal="left"/>
    </xf>
    <xf numFmtId="0" fontId="11" fillId="36" borderId="353" xfId="40" applyFont="1" applyFill="1" applyBorder="1" applyAlignment="1">
      <alignment horizontal="left" vertical="center"/>
    </xf>
    <xf numFmtId="0" fontId="11" fillId="36" borderId="354" xfId="40" applyFont="1" applyFill="1" applyBorder="1" applyAlignment="1">
      <alignment horizontal="left" vertical="center"/>
    </xf>
    <xf numFmtId="0" fontId="11" fillId="36" borderId="355" xfId="40" applyFont="1" applyFill="1" applyBorder="1" applyAlignment="1">
      <alignment horizontal="left" vertical="center"/>
    </xf>
    <xf numFmtId="0" fontId="11" fillId="36" borderId="358" xfId="40" applyFont="1" applyFill="1" applyBorder="1" applyAlignment="1">
      <alignment horizontal="left" vertical="center"/>
    </xf>
    <xf numFmtId="0" fontId="11" fillId="36" borderId="351" xfId="40" applyFont="1" applyFill="1" applyBorder="1" applyAlignment="1">
      <alignment horizontal="left" vertical="center"/>
    </xf>
    <xf numFmtId="0" fontId="11" fillId="36" borderId="352" xfId="40" applyFont="1" applyFill="1" applyBorder="1" applyAlignment="1">
      <alignment horizontal="left" vertical="center"/>
    </xf>
    <xf numFmtId="0" fontId="90" fillId="36" borderId="356" xfId="40" applyFont="1" applyFill="1" applyBorder="1" applyAlignment="1">
      <alignment horizontal="center" vertical="center"/>
    </xf>
    <xf numFmtId="0" fontId="90" fillId="36" borderId="354" xfId="40" applyFont="1" applyFill="1" applyBorder="1" applyAlignment="1">
      <alignment horizontal="center" vertical="center"/>
    </xf>
    <xf numFmtId="0" fontId="90" fillId="36" borderId="357" xfId="40" applyFont="1" applyFill="1" applyBorder="1" applyAlignment="1">
      <alignment horizontal="center" vertical="center"/>
    </xf>
    <xf numFmtId="0" fontId="90" fillId="36" borderId="350" xfId="40" applyFont="1" applyFill="1" applyBorder="1" applyAlignment="1">
      <alignment horizontal="center" vertical="center"/>
    </xf>
    <xf numFmtId="0" fontId="90" fillId="36" borderId="351" xfId="40" applyFont="1" applyFill="1" applyBorder="1" applyAlignment="1">
      <alignment horizontal="center" vertical="center"/>
    </xf>
    <xf numFmtId="0" fontId="90" fillId="36" borderId="359" xfId="40" applyFont="1" applyFill="1" applyBorder="1" applyAlignment="1">
      <alignment horizontal="center" vertical="center"/>
    </xf>
    <xf numFmtId="0" fontId="91" fillId="0" borderId="127" xfId="40" applyFont="1" applyBorder="1" applyAlignment="1" applyProtection="1">
      <alignment horizontal="left" wrapText="1"/>
      <protection locked="0"/>
    </xf>
    <xf numFmtId="0" fontId="91" fillId="0" borderId="363" xfId="40" applyFont="1" applyBorder="1" applyAlignment="1" applyProtection="1">
      <alignment horizontal="left" wrapText="1"/>
      <protection locked="0"/>
    </xf>
    <xf numFmtId="0" fontId="90" fillId="36" borderId="347" xfId="40" applyFont="1" applyFill="1" applyBorder="1" applyAlignment="1">
      <alignment horizontal="center" wrapText="1"/>
    </xf>
    <xf numFmtId="0" fontId="90" fillId="36" borderId="346" xfId="40" applyFont="1" applyFill="1" applyBorder="1" applyAlignment="1">
      <alignment horizontal="center" wrapText="1"/>
    </xf>
    <xf numFmtId="0" fontId="90" fillId="36" borderId="376" xfId="40" applyFont="1" applyFill="1" applyBorder="1" applyAlignment="1">
      <alignment horizontal="center" wrapText="1"/>
    </xf>
    <xf numFmtId="0" fontId="90" fillId="36" borderId="375" xfId="40" applyFont="1" applyFill="1" applyBorder="1" applyAlignment="1">
      <alignment horizontal="center" wrapText="1"/>
    </xf>
    <xf numFmtId="0" fontId="91" fillId="36" borderId="362" xfId="40" applyFont="1" applyFill="1" applyBorder="1" applyAlignment="1" applyProtection="1">
      <alignment horizontal="left" wrapText="1"/>
      <protection locked="0"/>
    </xf>
    <xf numFmtId="0" fontId="91" fillId="36" borderId="127" xfId="40" applyFont="1" applyFill="1" applyBorder="1" applyAlignment="1" applyProtection="1">
      <alignment horizontal="left" wrapText="1"/>
      <protection locked="0"/>
    </xf>
    <xf numFmtId="0" fontId="91" fillId="36" borderId="126" xfId="40" applyFont="1" applyFill="1" applyBorder="1" applyAlignment="1" applyProtection="1">
      <alignment horizontal="left" wrapText="1"/>
      <protection locked="0"/>
    </xf>
    <xf numFmtId="0" fontId="9" fillId="36" borderId="362" xfId="40" applyFont="1" applyFill="1" applyBorder="1" applyAlignment="1">
      <alignment horizontal="left" wrapText="1"/>
    </xf>
    <xf numFmtId="0" fontId="9" fillId="36" borderId="127" xfId="40" applyFont="1" applyFill="1" applyBorder="1" applyAlignment="1">
      <alignment horizontal="left" wrapText="1"/>
    </xf>
    <xf numFmtId="0" fontId="9" fillId="25" borderId="125" xfId="40" applyFont="1" applyFill="1" applyBorder="1" applyAlignment="1">
      <alignment horizontal="left" wrapText="1"/>
    </xf>
    <xf numFmtId="0" fontId="9" fillId="25" borderId="127" xfId="40" applyFont="1" applyFill="1" applyBorder="1" applyAlignment="1">
      <alignment horizontal="left" wrapText="1"/>
    </xf>
    <xf numFmtId="0" fontId="9" fillId="25" borderId="363" xfId="40" applyFont="1" applyFill="1" applyBorder="1" applyAlignment="1">
      <alignment horizontal="left" wrapText="1"/>
    </xf>
    <xf numFmtId="0" fontId="90" fillId="36" borderId="197" xfId="40" applyFont="1" applyFill="1" applyBorder="1" applyAlignment="1">
      <alignment horizontal="center" vertical="center"/>
    </xf>
    <xf numFmtId="0" fontId="90" fillId="36" borderId="375" xfId="40" applyFont="1" applyFill="1" applyBorder="1" applyAlignment="1">
      <alignment horizontal="center" vertical="center"/>
    </xf>
    <xf numFmtId="0" fontId="90" fillId="36" borderId="298" xfId="40" applyFont="1" applyFill="1" applyBorder="1" applyAlignment="1">
      <alignment horizontal="center" vertical="center"/>
    </xf>
    <xf numFmtId="0" fontId="90" fillId="36" borderId="66" xfId="40" applyFont="1" applyFill="1" applyBorder="1" applyAlignment="1">
      <alignment horizontal="center" vertical="center"/>
    </xf>
    <xf numFmtId="0" fontId="90" fillId="36" borderId="403" xfId="40" applyFont="1" applyFill="1" applyBorder="1" applyAlignment="1">
      <alignment horizontal="center" vertical="center" wrapText="1"/>
    </xf>
    <xf numFmtId="0" fontId="90" fillId="36" borderId="347" xfId="40" applyFont="1" applyFill="1" applyBorder="1" applyAlignment="1">
      <alignment horizontal="center" vertical="center" wrapText="1"/>
    </xf>
    <xf numFmtId="0" fontId="90" fillId="36" borderId="216" xfId="40" applyFont="1" applyFill="1" applyBorder="1" applyAlignment="1">
      <alignment horizontal="center" vertical="center" wrapText="1"/>
    </xf>
    <xf numFmtId="0" fontId="9" fillId="36" borderId="291" xfId="40" applyFont="1" applyFill="1" applyBorder="1" applyAlignment="1">
      <alignment horizontal="left" wrapText="1"/>
    </xf>
    <xf numFmtId="0" fontId="9" fillId="36" borderId="286" xfId="40" applyFont="1" applyFill="1" applyBorder="1" applyAlignment="1">
      <alignment horizontal="left" wrapText="1"/>
    </xf>
    <xf numFmtId="0" fontId="9" fillId="36" borderId="218" xfId="40" applyFont="1" applyFill="1" applyBorder="1" applyAlignment="1">
      <alignment horizontal="left" wrapText="1"/>
    </xf>
    <xf numFmtId="0" fontId="9" fillId="36" borderId="351" xfId="40" applyFont="1" applyFill="1" applyBorder="1" applyAlignment="1">
      <alignment horizontal="left" wrapText="1"/>
    </xf>
    <xf numFmtId="0" fontId="33" fillId="0" borderId="26" xfId="0" applyNumberFormat="1" applyFont="1" applyFill="1" applyBorder="1" applyAlignment="1">
      <alignment horizontal="left" vertical="center" wrapText="1"/>
    </xf>
    <xf numFmtId="0" fontId="33" fillId="0" borderId="147" xfId="0" applyNumberFormat="1" applyFont="1" applyFill="1" applyBorder="1" applyAlignment="1">
      <alignment horizontal="left" vertical="center" wrapText="1"/>
    </xf>
    <xf numFmtId="0" fontId="33" fillId="0" borderId="43" xfId="0" applyNumberFormat="1" applyFont="1" applyFill="1" applyBorder="1" applyAlignment="1">
      <alignment horizontal="left" vertical="center" wrapText="1"/>
    </xf>
    <xf numFmtId="0" fontId="11" fillId="25" borderId="97" xfId="0" applyNumberFormat="1" applyFont="1" applyFill="1" applyBorder="1" applyAlignment="1">
      <alignment horizontal="center" vertical="center"/>
    </xf>
    <xf numFmtId="0" fontId="11" fillId="25" borderId="117" xfId="0" applyNumberFormat="1" applyFont="1" applyFill="1" applyBorder="1" applyAlignment="1">
      <alignment horizontal="center" vertical="center"/>
    </xf>
    <xf numFmtId="0" fontId="9" fillId="25" borderId="26" xfId="0" applyNumberFormat="1" applyFont="1" applyFill="1" applyBorder="1" applyAlignment="1">
      <alignment horizontal="center" wrapText="1"/>
    </xf>
    <xf numFmtId="0" fontId="9" fillId="25" borderId="147" xfId="0" applyNumberFormat="1" applyFont="1" applyFill="1" applyBorder="1" applyAlignment="1">
      <alignment horizontal="center" wrapText="1"/>
    </xf>
    <xf numFmtId="0" fontId="9" fillId="25" borderId="43" xfId="0" applyNumberFormat="1" applyFont="1" applyFill="1" applyBorder="1" applyAlignment="1">
      <alignment horizontal="center" wrapText="1"/>
    </xf>
    <xf numFmtId="0" fontId="25" fillId="25" borderId="97" xfId="0" applyNumberFormat="1" applyFont="1" applyFill="1" applyBorder="1" applyAlignment="1">
      <alignment horizontal="left"/>
    </xf>
    <xf numFmtId="0" fontId="25" fillId="25" borderId="66" xfId="0" applyNumberFormat="1" applyFont="1" applyFill="1" applyBorder="1" applyAlignment="1">
      <alignment horizontal="left"/>
    </xf>
    <xf numFmtId="0" fontId="25" fillId="25" borderId="117" xfId="0" applyNumberFormat="1" applyFont="1" applyFill="1" applyBorder="1" applyAlignment="1">
      <alignment horizontal="left"/>
    </xf>
    <xf numFmtId="0" fontId="10" fillId="0" borderId="26" xfId="0" applyNumberFormat="1" applyFont="1" applyFill="1" applyBorder="1" applyAlignment="1">
      <alignment horizontal="center" vertical="center" wrapText="1"/>
    </xf>
    <xf numFmtId="0" fontId="10" fillId="0" borderId="147" xfId="0" applyNumberFormat="1" applyFont="1" applyFill="1" applyBorder="1" applyAlignment="1">
      <alignment horizontal="center" vertical="center" wrapText="1"/>
    </xf>
    <xf numFmtId="0" fontId="10" fillId="0" borderId="43" xfId="0" applyNumberFormat="1" applyFont="1" applyFill="1" applyBorder="1" applyAlignment="1">
      <alignment horizontal="center" vertical="center" wrapText="1"/>
    </xf>
    <xf numFmtId="0" fontId="10" fillId="25" borderId="26" xfId="0" applyNumberFormat="1" applyFont="1" applyFill="1" applyBorder="1" applyAlignment="1">
      <alignment horizontal="center" vertical="center" wrapText="1"/>
    </xf>
    <xf numFmtId="0" fontId="10" fillId="25" borderId="147" xfId="0" applyNumberFormat="1" applyFont="1" applyFill="1" applyBorder="1" applyAlignment="1">
      <alignment horizontal="center" vertical="center" wrapText="1"/>
    </xf>
    <xf numFmtId="0" fontId="10" fillId="25" borderId="43" xfId="0" applyNumberFormat="1" applyFont="1" applyFill="1" applyBorder="1" applyAlignment="1">
      <alignment horizontal="center" vertical="center" wrapText="1"/>
    </xf>
    <xf numFmtId="0" fontId="26" fillId="25" borderId="97" xfId="0" applyNumberFormat="1" applyFont="1" applyFill="1" applyBorder="1" applyAlignment="1">
      <alignment horizontal="center" vertical="center"/>
    </xf>
    <xf numFmtId="0" fontId="26" fillId="25" borderId="117" xfId="0" applyNumberFormat="1" applyFont="1" applyFill="1" applyBorder="1" applyAlignment="1">
      <alignment horizontal="center" vertical="center"/>
    </xf>
    <xf numFmtId="0" fontId="26" fillId="24" borderId="97" xfId="0" applyNumberFormat="1" applyFont="1" applyFill="1" applyBorder="1" applyAlignment="1">
      <alignment horizontal="center" vertical="center"/>
    </xf>
    <xf numFmtId="0" fontId="26" fillId="24" borderId="117" xfId="0" applyNumberFormat="1" applyFont="1" applyFill="1" applyBorder="1" applyAlignment="1">
      <alignment horizontal="center" vertical="center"/>
    </xf>
    <xf numFmtId="0" fontId="33" fillId="0" borderId="83" xfId="0" applyNumberFormat="1" applyFont="1" applyFill="1" applyBorder="1" applyAlignment="1">
      <alignment horizontal="left" vertical="center"/>
    </xf>
    <xf numFmtId="0" fontId="33" fillId="0" borderId="69" xfId="0" applyNumberFormat="1" applyFont="1" applyFill="1" applyBorder="1" applyAlignment="1">
      <alignment horizontal="left" vertical="center"/>
    </xf>
    <xf numFmtId="0" fontId="33" fillId="0" borderId="81" xfId="0" applyNumberFormat="1" applyFont="1" applyFill="1" applyBorder="1" applyAlignment="1">
      <alignment horizontal="left" vertical="center"/>
    </xf>
    <xf numFmtId="0" fontId="33" fillId="0" borderId="67" xfId="0" applyNumberFormat="1" applyFont="1" applyFill="1" applyBorder="1" applyAlignment="1">
      <alignment horizontal="left" vertical="center"/>
    </xf>
    <xf numFmtId="3" fontId="9" fillId="25" borderId="208" xfId="0" applyNumberFormat="1" applyFont="1" applyFill="1" applyBorder="1" applyAlignment="1" applyProtection="1">
      <alignment horizontal="right"/>
      <protection locked="0"/>
    </xf>
    <xf numFmtId="3" fontId="9" fillId="25" borderId="209" xfId="0" applyNumberFormat="1" applyFont="1" applyFill="1" applyBorder="1" applyAlignment="1" applyProtection="1">
      <alignment horizontal="right"/>
      <protection locked="0"/>
    </xf>
    <xf numFmtId="3" fontId="9" fillId="25" borderId="133" xfId="0" applyNumberFormat="1" applyFont="1" applyFill="1" applyBorder="1" applyAlignment="1" applyProtection="1">
      <alignment horizontal="right"/>
      <protection locked="0"/>
    </xf>
    <xf numFmtId="3" fontId="9" fillId="25" borderId="161" xfId="0" applyNumberFormat="1" applyFont="1" applyFill="1" applyBorder="1" applyAlignment="1" applyProtection="1">
      <alignment horizontal="right"/>
      <protection locked="0"/>
    </xf>
    <xf numFmtId="0" fontId="9" fillId="25" borderId="26" xfId="0" applyNumberFormat="1" applyFont="1" applyFill="1" applyBorder="1" applyAlignment="1">
      <alignment horizontal="center" vertical="center" wrapText="1"/>
    </xf>
    <xf numFmtId="0" fontId="9" fillId="25" borderId="147" xfId="0" applyNumberFormat="1" applyFont="1" applyFill="1" applyBorder="1" applyAlignment="1">
      <alignment horizontal="center" vertical="center" wrapText="1"/>
    </xf>
    <xf numFmtId="0" fontId="9" fillId="25" borderId="43" xfId="0" applyNumberFormat="1" applyFont="1" applyFill="1" applyBorder="1" applyAlignment="1">
      <alignment horizontal="center" vertical="center" wrapText="1"/>
    </xf>
    <xf numFmtId="0" fontId="9" fillId="25" borderId="26" xfId="0" applyNumberFormat="1" applyFont="1" applyFill="1" applyBorder="1" applyAlignment="1">
      <alignment horizontal="center" vertical="center"/>
    </xf>
    <xf numFmtId="0" fontId="9" fillId="25" borderId="147" xfId="0" applyNumberFormat="1" applyFont="1" applyFill="1" applyBorder="1" applyAlignment="1">
      <alignment horizontal="center" vertical="center"/>
    </xf>
    <xf numFmtId="0" fontId="9" fillId="25" borderId="43" xfId="0" applyNumberFormat="1" applyFont="1" applyFill="1" applyBorder="1" applyAlignment="1">
      <alignment horizontal="center" vertical="center"/>
    </xf>
    <xf numFmtId="0" fontId="9" fillId="25" borderId="92" xfId="0" applyNumberFormat="1" applyFont="1" applyFill="1" applyBorder="1" applyAlignment="1">
      <alignment horizontal="center" wrapText="1"/>
    </xf>
    <xf numFmtId="0" fontId="9" fillId="25" borderId="82" xfId="0" applyNumberFormat="1" applyFont="1" applyFill="1" applyBorder="1" applyAlignment="1">
      <alignment horizontal="center" wrapText="1"/>
    </xf>
    <xf numFmtId="0" fontId="9" fillId="25" borderId="148" xfId="0" applyNumberFormat="1" applyFont="1" applyFill="1" applyBorder="1" applyAlignment="1">
      <alignment horizontal="center" wrapText="1"/>
    </xf>
    <xf numFmtId="0" fontId="33" fillId="0" borderId="97" xfId="0" applyNumberFormat="1" applyFont="1" applyFill="1" applyBorder="1" applyAlignment="1">
      <alignment horizontal="center" vertical="center"/>
    </xf>
    <xf numFmtId="0" fontId="33" fillId="0" borderId="66" xfId="0" applyNumberFormat="1" applyFont="1" applyFill="1" applyBorder="1" applyAlignment="1">
      <alignment horizontal="center" vertical="center"/>
    </xf>
    <xf numFmtId="0" fontId="33" fillId="0" borderId="117" xfId="0" applyNumberFormat="1" applyFont="1" applyFill="1" applyBorder="1" applyAlignment="1">
      <alignment horizontal="center" vertical="center"/>
    </xf>
    <xf numFmtId="0" fontId="11" fillId="25" borderId="83" xfId="0" applyNumberFormat="1" applyFont="1" applyFill="1" applyBorder="1" applyAlignment="1">
      <alignment horizontal="center" vertical="center"/>
    </xf>
    <xf numFmtId="0" fontId="11" fillId="25" borderId="150" xfId="0" applyNumberFormat="1" applyFont="1" applyFill="1" applyBorder="1" applyAlignment="1">
      <alignment horizontal="center" vertical="center"/>
    </xf>
    <xf numFmtId="3" fontId="9" fillId="27" borderId="13" xfId="0" applyNumberFormat="1" applyFont="1" applyFill="1" applyBorder="1" applyAlignment="1">
      <alignment horizontal="right"/>
    </xf>
    <xf numFmtId="3" fontId="9" fillId="27" borderId="92" xfId="0" applyNumberFormat="1" applyFont="1" applyFill="1" applyBorder="1" applyAlignment="1">
      <alignment horizontal="right"/>
    </xf>
    <xf numFmtId="0" fontId="9" fillId="25" borderId="0" xfId="0" applyNumberFormat="1" applyFont="1" applyFill="1" applyAlignment="1">
      <alignment horizontal="center" wrapText="1" shrinkToFit="1"/>
    </xf>
    <xf numFmtId="0" fontId="9" fillId="25" borderId="26" xfId="0" applyNumberFormat="1" applyFont="1" applyFill="1" applyBorder="1" applyAlignment="1">
      <alignment horizontal="left" vertical="center" wrapText="1"/>
    </xf>
    <xf numFmtId="0" fontId="9" fillId="25" borderId="147" xfId="0" applyNumberFormat="1" applyFont="1" applyFill="1" applyBorder="1" applyAlignment="1">
      <alignment horizontal="left" vertical="center" wrapText="1"/>
    </xf>
    <xf numFmtId="0" fontId="9" fillId="25" borderId="43" xfId="0" applyNumberFormat="1" applyFont="1" applyFill="1" applyBorder="1" applyAlignment="1">
      <alignment horizontal="left" vertical="center" wrapText="1"/>
    </xf>
    <xf numFmtId="0" fontId="30" fillId="0" borderId="0" xfId="0" applyFont="1" applyFill="1" applyAlignment="1">
      <alignment horizontal="left" wrapText="1"/>
    </xf>
    <xf numFmtId="0" fontId="10" fillId="25" borderId="13" xfId="0" applyNumberFormat="1" applyFont="1" applyFill="1" applyBorder="1" applyAlignment="1">
      <alignment horizontal="center" vertical="center" wrapText="1"/>
    </xf>
    <xf numFmtId="0" fontId="10" fillId="25" borderId="92" xfId="0" applyNumberFormat="1" applyFont="1" applyFill="1" applyBorder="1" applyAlignment="1">
      <alignment horizontal="center" vertical="center" wrapText="1"/>
    </xf>
    <xf numFmtId="0" fontId="10" fillId="25" borderId="33" xfId="0" applyNumberFormat="1" applyFont="1" applyFill="1" applyBorder="1" applyAlignment="1">
      <alignment horizontal="center" vertical="center" wrapText="1"/>
    </xf>
    <xf numFmtId="0" fontId="10" fillId="25" borderId="148" xfId="0" applyNumberFormat="1" applyFont="1" applyFill="1" applyBorder="1" applyAlignment="1">
      <alignment horizontal="center" vertical="center" wrapText="1"/>
    </xf>
    <xf numFmtId="0" fontId="50" fillId="0" borderId="13" xfId="0" applyNumberFormat="1" applyFont="1" applyFill="1" applyBorder="1" applyAlignment="1">
      <alignment horizontal="center" vertical="center"/>
    </xf>
    <xf numFmtId="0" fontId="50" fillId="0" borderId="92" xfId="0" applyNumberFormat="1" applyFont="1" applyFill="1" applyBorder="1" applyAlignment="1">
      <alignment horizontal="center" vertical="center"/>
    </xf>
    <xf numFmtId="0" fontId="50" fillId="0" borderId="33" xfId="0" applyNumberFormat="1" applyFont="1" applyFill="1" applyBorder="1" applyAlignment="1">
      <alignment horizontal="center" vertical="center"/>
    </xf>
    <xf numFmtId="0" fontId="50" fillId="0" borderId="148" xfId="0" applyNumberFormat="1" applyFont="1" applyFill="1" applyBorder="1" applyAlignment="1">
      <alignment horizontal="center" vertical="center"/>
    </xf>
    <xf numFmtId="0" fontId="10" fillId="24" borderId="13" xfId="0" applyNumberFormat="1" applyFont="1" applyFill="1" applyBorder="1" applyAlignment="1">
      <alignment horizontal="center" vertical="center"/>
    </xf>
    <xf numFmtId="0" fontId="10" fillId="24" borderId="92" xfId="0" applyNumberFormat="1" applyFont="1" applyFill="1" applyBorder="1" applyAlignment="1">
      <alignment horizontal="center" vertical="center"/>
    </xf>
    <xf numFmtId="0" fontId="10" fillId="24" borderId="33" xfId="0" applyNumberFormat="1" applyFont="1" applyFill="1" applyBorder="1" applyAlignment="1">
      <alignment horizontal="center" vertical="center"/>
    </xf>
    <xf numFmtId="0" fontId="10" fillId="24" borderId="148" xfId="0" applyNumberFormat="1" applyFont="1" applyFill="1" applyBorder="1" applyAlignment="1">
      <alignment horizontal="center" vertical="center"/>
    </xf>
    <xf numFmtId="3" fontId="9" fillId="27" borderId="27" xfId="0" applyNumberFormat="1" applyFont="1" applyFill="1" applyBorder="1" applyAlignment="1">
      <alignment horizontal="right"/>
    </xf>
    <xf numFmtId="3" fontId="9" fillId="27" borderId="30" xfId="0" applyNumberFormat="1" applyFont="1" applyFill="1" applyBorder="1" applyAlignment="1">
      <alignment horizontal="right"/>
    </xf>
    <xf numFmtId="3" fontId="9" fillId="25" borderId="33" xfId="0" applyNumberFormat="1" applyFont="1" applyFill="1" applyBorder="1" applyAlignment="1">
      <alignment horizontal="right"/>
    </xf>
    <xf numFmtId="3" fontId="9" fillId="25" borderId="148" xfId="0" applyNumberFormat="1" applyFont="1" applyFill="1" applyBorder="1" applyAlignment="1">
      <alignment horizontal="right"/>
    </xf>
    <xf numFmtId="0" fontId="11" fillId="25" borderId="0" xfId="0" applyNumberFormat="1" applyFont="1" applyFill="1" applyAlignment="1">
      <alignment horizontal="center"/>
    </xf>
    <xf numFmtId="3" fontId="9" fillId="25" borderId="33" xfId="0" applyNumberFormat="1" applyFont="1" applyFill="1" applyBorder="1" applyAlignment="1" applyProtection="1">
      <alignment horizontal="right"/>
      <protection locked="0"/>
    </xf>
    <xf numFmtId="3" fontId="9" fillId="25" borderId="148" xfId="0" applyNumberFormat="1" applyFont="1" applyFill="1" applyBorder="1" applyAlignment="1" applyProtection="1">
      <alignment horizontal="right"/>
      <protection locked="0"/>
    </xf>
    <xf numFmtId="3" fontId="7" fillId="25" borderId="26" xfId="0" applyNumberFormat="1" applyFont="1" applyFill="1" applyBorder="1" applyAlignment="1" applyProtection="1">
      <alignment horizontal="center" vertical="center" wrapText="1"/>
      <protection locked="0"/>
    </xf>
    <xf numFmtId="3" fontId="7" fillId="25" borderId="147" xfId="0" applyNumberFormat="1" applyFont="1" applyFill="1" applyBorder="1" applyAlignment="1" applyProtection="1">
      <alignment horizontal="center" vertical="center" wrapText="1"/>
      <protection locked="0"/>
    </xf>
    <xf numFmtId="3" fontId="7" fillId="25" borderId="216" xfId="0" applyNumberFormat="1" applyFont="1" applyFill="1" applyBorder="1" applyAlignment="1" applyProtection="1">
      <alignment horizontal="center" vertical="center" wrapText="1"/>
      <protection locked="0"/>
    </xf>
    <xf numFmtId="3" fontId="40" fillId="25" borderId="26" xfId="0" applyNumberFormat="1" applyFont="1" applyFill="1" applyBorder="1" applyAlignment="1" applyProtection="1">
      <alignment horizontal="center" vertical="center" wrapText="1"/>
      <protection locked="0"/>
    </xf>
    <xf numFmtId="3" fontId="40" fillId="25" borderId="147" xfId="0" applyNumberFormat="1" applyFont="1" applyFill="1" applyBorder="1" applyAlignment="1" applyProtection="1">
      <alignment horizontal="center" vertical="center" wrapText="1"/>
      <protection locked="0"/>
    </xf>
    <xf numFmtId="3" fontId="40" fillId="25" borderId="216" xfId="0" applyNumberFormat="1" applyFont="1" applyFill="1" applyBorder="1" applyAlignment="1" applyProtection="1">
      <alignment horizontal="center" vertical="center" wrapText="1"/>
      <protection locked="0"/>
    </xf>
    <xf numFmtId="0" fontId="18" fillId="0" borderId="147" xfId="0" applyNumberFormat="1" applyFont="1" applyFill="1" applyBorder="1" applyAlignment="1">
      <alignment horizontal="center" vertical="center" wrapText="1"/>
    </xf>
    <xf numFmtId="0" fontId="3" fillId="0" borderId="43" xfId="0" applyFont="1" applyFill="1" applyBorder="1" applyAlignment="1">
      <alignment horizontal="center" vertical="center" wrapText="1"/>
    </xf>
    <xf numFmtId="0" fontId="40" fillId="25" borderId="147" xfId="0" applyNumberFormat="1" applyFont="1" applyFill="1" applyBorder="1" applyAlignment="1">
      <alignment horizontal="center" vertical="center" wrapText="1"/>
    </xf>
    <xf numFmtId="0" fontId="0" fillId="0" borderId="43" xfId="0" applyBorder="1" applyAlignment="1">
      <alignment horizontal="center" vertical="center" wrapText="1"/>
    </xf>
    <xf numFmtId="0" fontId="40" fillId="25" borderId="72" xfId="0" applyNumberFormat="1" applyFont="1" applyFill="1" applyBorder="1" applyAlignment="1">
      <alignment horizontal="center" vertical="center" wrapText="1"/>
    </xf>
    <xf numFmtId="0" fontId="0" fillId="0" borderId="81" xfId="0" applyBorder="1" applyAlignment="1">
      <alignment horizontal="center" vertical="center" wrapText="1"/>
    </xf>
    <xf numFmtId="0" fontId="89" fillId="0" borderId="288" xfId="0" applyNumberFormat="1" applyFont="1" applyFill="1" applyBorder="1" applyAlignment="1">
      <alignment horizontal="center" vertical="center" wrapText="1"/>
    </xf>
    <xf numFmtId="0" fontId="88" fillId="0" borderId="216" xfId="0" applyFont="1" applyFill="1" applyBorder="1" applyAlignment="1">
      <alignment horizontal="center" vertical="center" wrapText="1"/>
    </xf>
    <xf numFmtId="3" fontId="89" fillId="0" borderId="26" xfId="0" applyNumberFormat="1" applyFont="1" applyFill="1" applyBorder="1" applyAlignment="1" applyProtection="1">
      <alignment horizontal="center" vertical="center" wrapText="1"/>
      <protection locked="0"/>
    </xf>
    <xf numFmtId="0" fontId="0" fillId="0" borderId="147" xfId="0" applyBorder="1" applyAlignment="1">
      <alignment horizontal="center" vertical="center" wrapText="1"/>
    </xf>
    <xf numFmtId="0" fontId="0" fillId="0" borderId="216" xfId="0" applyBorder="1" applyAlignment="1">
      <alignment horizontal="center" vertical="center" wrapText="1"/>
    </xf>
    <xf numFmtId="0" fontId="45" fillId="0" borderId="0" xfId="0" applyNumberFormat="1" applyFont="1" applyAlignment="1">
      <alignment horizontal="center" wrapText="1"/>
    </xf>
    <xf numFmtId="169" fontId="45" fillId="0" borderId="0" xfId="0" applyNumberFormat="1" applyFont="1" applyFill="1" applyAlignment="1">
      <alignment horizontal="center" wrapText="1"/>
    </xf>
    <xf numFmtId="0" fontId="30" fillId="0" borderId="0" xfId="0" applyNumberFormat="1" applyFont="1" applyAlignment="1">
      <alignment horizontal="center" wrapText="1"/>
    </xf>
    <xf numFmtId="0" fontId="89" fillId="0" borderId="26" xfId="0" applyNumberFormat="1" applyFont="1" applyFill="1" applyBorder="1" applyAlignment="1">
      <alignment horizontal="center" vertical="center" wrapText="1"/>
    </xf>
    <xf numFmtId="0" fontId="18" fillId="0" borderId="97" xfId="0" applyNumberFormat="1" applyFont="1" applyFill="1" applyBorder="1" applyAlignment="1">
      <alignment horizontal="center" vertical="center" wrapText="1"/>
    </xf>
    <xf numFmtId="0" fontId="18" fillId="0" borderId="117" xfId="0" applyNumberFormat="1" applyFont="1" applyFill="1" applyBorder="1" applyAlignment="1">
      <alignment horizontal="center" vertical="center" wrapText="1"/>
    </xf>
    <xf numFmtId="0" fontId="18" fillId="0" borderId="26" xfId="0" applyNumberFormat="1" applyFont="1" applyFill="1" applyBorder="1" applyAlignment="1">
      <alignment horizontal="center" vertical="center" wrapText="1"/>
    </xf>
    <xf numFmtId="0" fontId="41" fillId="25" borderId="228" xfId="0" applyNumberFormat="1" applyFont="1" applyFill="1" applyBorder="1" applyAlignment="1" applyProtection="1">
      <alignment horizontal="left"/>
      <protection locked="0"/>
    </xf>
    <xf numFmtId="0" fontId="0" fillId="0" borderId="227" xfId="0" applyBorder="1" applyAlignment="1">
      <alignment horizontal="left"/>
    </xf>
    <xf numFmtId="0" fontId="9" fillId="25" borderId="228" xfId="0" applyNumberFormat="1" applyFont="1" applyFill="1" applyBorder="1" applyAlignment="1" applyProtection="1">
      <alignment horizontal="left"/>
      <protection locked="0"/>
    </xf>
    <xf numFmtId="0" fontId="30" fillId="0" borderId="227" xfId="0" applyFont="1" applyBorder="1" applyAlignment="1">
      <alignment horizontal="left"/>
    </xf>
    <xf numFmtId="0" fontId="30" fillId="0" borderId="177" xfId="0" applyFont="1" applyBorder="1" applyAlignment="1">
      <alignment horizontal="left"/>
    </xf>
    <xf numFmtId="0" fontId="33" fillId="0" borderId="216" xfId="0" applyNumberFormat="1" applyFont="1" applyFill="1" applyBorder="1" applyAlignment="1" applyProtection="1">
      <alignment horizontal="left"/>
      <protection locked="0"/>
    </xf>
    <xf numFmtId="0" fontId="33" fillId="0" borderId="216" xfId="0" applyNumberFormat="1" applyFont="1" applyFill="1" applyBorder="1" applyAlignment="1">
      <alignment horizontal="left"/>
    </xf>
    <xf numFmtId="0" fontId="91" fillId="0" borderId="237" xfId="40" applyNumberFormat="1" applyFont="1" applyFill="1" applyBorder="1" applyAlignment="1" applyProtection="1">
      <alignment horizontal="left"/>
      <protection locked="0"/>
    </xf>
    <xf numFmtId="0" fontId="91" fillId="0" borderId="238" xfId="40" applyNumberFormat="1" applyFont="1" applyFill="1" applyBorder="1" applyAlignment="1" applyProtection="1">
      <alignment horizontal="left"/>
      <protection locked="0"/>
    </xf>
    <xf numFmtId="0" fontId="91" fillId="0" borderId="239" xfId="40" applyNumberFormat="1" applyFont="1" applyFill="1" applyBorder="1" applyAlignment="1" applyProtection="1">
      <alignment horizontal="left"/>
      <protection locked="0"/>
    </xf>
    <xf numFmtId="0" fontId="91" fillId="0" borderId="240" xfId="0" applyFont="1" applyFill="1" applyBorder="1" applyAlignment="1">
      <alignment horizontal="left"/>
    </xf>
    <xf numFmtId="0" fontId="91" fillId="0" borderId="238" xfId="0" applyFont="1" applyFill="1" applyBorder="1" applyAlignment="1">
      <alignment horizontal="left"/>
    </xf>
    <xf numFmtId="0" fontId="91" fillId="0" borderId="239" xfId="0" applyFont="1" applyFill="1" applyBorder="1" applyAlignment="1">
      <alignment horizontal="left"/>
    </xf>
    <xf numFmtId="0" fontId="30" fillId="0" borderId="176" xfId="40" applyNumberFormat="1" applyFont="1" applyFill="1" applyBorder="1" applyAlignment="1" applyProtection="1">
      <alignment horizontal="left"/>
      <protection locked="0"/>
    </xf>
    <xf numFmtId="0" fontId="30" fillId="0" borderId="227" xfId="40" applyNumberFormat="1" applyFont="1" applyFill="1" applyBorder="1" applyAlignment="1" applyProtection="1">
      <alignment horizontal="left"/>
      <protection locked="0"/>
    </xf>
    <xf numFmtId="0" fontId="30" fillId="0" borderId="225" xfId="40" applyNumberFormat="1" applyFont="1" applyFill="1" applyBorder="1" applyAlignment="1" applyProtection="1">
      <alignment horizontal="left"/>
      <protection locked="0"/>
    </xf>
    <xf numFmtId="0" fontId="30" fillId="0" borderId="135" xfId="40" applyNumberFormat="1" applyFont="1" applyFill="1" applyBorder="1" applyAlignment="1" applyProtection="1">
      <alignment horizontal="left"/>
      <protection locked="0"/>
    </xf>
    <xf numFmtId="0" fontId="30" fillId="0" borderId="105" xfId="40" applyNumberFormat="1" applyFont="1" applyFill="1" applyBorder="1" applyAlignment="1" applyProtection="1">
      <alignment horizontal="left"/>
      <protection locked="0"/>
    </xf>
    <xf numFmtId="0" fontId="30" fillId="0" borderId="104" xfId="40" applyNumberFormat="1" applyFont="1" applyFill="1" applyBorder="1" applyAlignment="1" applyProtection="1">
      <alignment horizontal="left"/>
      <protection locked="0"/>
    </xf>
    <xf numFmtId="0" fontId="41" fillId="0" borderId="0" xfId="0" applyNumberFormat="1" applyFont="1" applyAlignment="1">
      <alignment wrapText="1"/>
    </xf>
    <xf numFmtId="0" fontId="42" fillId="0" borderId="70" xfId="0" applyNumberFormat="1" applyFont="1" applyBorder="1" applyAlignment="1">
      <alignment horizontal="center" vertical="center" wrapText="1"/>
    </xf>
    <xf numFmtId="0" fontId="0" fillId="0" borderId="100" xfId="0" applyBorder="1" applyAlignment="1">
      <alignment wrapText="1"/>
    </xf>
    <xf numFmtId="0" fontId="11" fillId="0" borderId="70" xfId="0" applyNumberFormat="1" applyFont="1" applyBorder="1" applyAlignment="1">
      <alignment horizontal="center" vertical="center" wrapText="1"/>
    </xf>
    <xf numFmtId="0" fontId="11" fillId="0" borderId="31" xfId="0" applyNumberFormat="1" applyFont="1" applyBorder="1" applyAlignment="1">
      <alignment horizontal="center" vertical="center" wrapText="1"/>
    </xf>
    <xf numFmtId="0" fontId="11" fillId="0" borderId="32" xfId="0" applyNumberFormat="1" applyFont="1" applyBorder="1" applyAlignment="1">
      <alignment horizontal="center" vertical="center" wrapText="1"/>
    </xf>
    <xf numFmtId="0" fontId="11" fillId="0" borderId="34" xfId="0" applyNumberFormat="1" applyFont="1" applyBorder="1" applyAlignment="1">
      <alignment horizontal="center" vertical="center" wrapText="1"/>
    </xf>
    <xf numFmtId="0" fontId="42" fillId="0" borderId="31" xfId="0" applyNumberFormat="1" applyFont="1" applyBorder="1" applyAlignment="1">
      <alignment horizontal="center" vertical="center" wrapText="1"/>
    </xf>
    <xf numFmtId="0" fontId="42" fillId="0" borderId="32" xfId="0" applyNumberFormat="1" applyFont="1" applyBorder="1" applyAlignment="1">
      <alignment horizontal="center" vertical="center" wrapText="1"/>
    </xf>
    <xf numFmtId="0" fontId="42" fillId="0" borderId="34" xfId="0" applyNumberFormat="1" applyFont="1" applyBorder="1" applyAlignment="1">
      <alignment horizontal="center" vertical="center" wrapText="1"/>
    </xf>
    <xf numFmtId="0" fontId="42" fillId="0" borderId="70" xfId="0" applyNumberFormat="1" applyFont="1" applyBorder="1" applyAlignment="1">
      <alignment horizontal="left" vertical="center" wrapText="1"/>
    </xf>
    <xf numFmtId="0" fontId="42" fillId="0" borderId="100" xfId="0" applyNumberFormat="1" applyFont="1" applyBorder="1" applyAlignment="1">
      <alignment horizontal="left" vertical="center" wrapText="1"/>
    </xf>
    <xf numFmtId="0" fontId="42" fillId="0" borderId="71" xfId="0" applyNumberFormat="1" applyFont="1" applyBorder="1" applyAlignment="1">
      <alignment horizontal="left" vertical="center" wrapText="1"/>
    </xf>
    <xf numFmtId="0" fontId="90" fillId="0" borderId="100" xfId="0" applyNumberFormat="1" applyFont="1" applyFill="1" applyBorder="1" applyAlignment="1">
      <alignment horizontal="center" vertical="center" wrapText="1"/>
    </xf>
    <xf numFmtId="0" fontId="90" fillId="0" borderId="231" xfId="0" applyNumberFormat="1" applyFont="1" applyFill="1" applyBorder="1" applyAlignment="1">
      <alignment horizontal="center" vertical="center" wrapText="1"/>
    </xf>
    <xf numFmtId="0" fontId="40" fillId="0" borderId="0" xfId="0" applyNumberFormat="1" applyFont="1" applyAlignment="1">
      <alignment horizontal="center" wrapText="1"/>
    </xf>
    <xf numFmtId="0" fontId="33" fillId="0" borderId="260" xfId="40" applyNumberFormat="1" applyFont="1" applyFill="1" applyBorder="1" applyAlignment="1">
      <alignment horizontal="left"/>
    </xf>
    <xf numFmtId="0" fontId="33" fillId="0" borderId="248" xfId="40" applyNumberFormat="1" applyFont="1" applyFill="1" applyBorder="1" applyAlignment="1">
      <alignment horizontal="left"/>
    </xf>
    <xf numFmtId="0" fontId="30" fillId="0" borderId="248" xfId="40" applyNumberFormat="1" applyFont="1" applyFill="1" applyBorder="1" applyAlignment="1">
      <alignment horizontal="center" vertical="center" wrapText="1"/>
    </xf>
    <xf numFmtId="0" fontId="30" fillId="0" borderId="249" xfId="40" applyNumberFormat="1" applyFont="1" applyFill="1" applyBorder="1" applyAlignment="1">
      <alignment horizontal="center" vertical="center" wrapText="1"/>
    </xf>
    <xf numFmtId="0" fontId="3" fillId="0" borderId="249" xfId="40" applyFont="1" applyFill="1" applyBorder="1" applyAlignment="1">
      <alignment horizontal="center" wrapText="1"/>
    </xf>
    <xf numFmtId="0" fontId="18" fillId="0" borderId="248" xfId="40" applyNumberFormat="1" applyFont="1" applyFill="1" applyBorder="1" applyAlignment="1">
      <alignment horizontal="center" wrapText="1"/>
    </xf>
    <xf numFmtId="0" fontId="18" fillId="0" borderId="249" xfId="40" applyNumberFormat="1" applyFont="1" applyFill="1" applyBorder="1" applyAlignment="1">
      <alignment horizontal="center" wrapText="1"/>
    </xf>
    <xf numFmtId="175" fontId="18" fillId="0" borderId="248" xfId="40" applyNumberFormat="1" applyFont="1" applyFill="1" applyBorder="1" applyAlignment="1">
      <alignment horizontal="center" wrapText="1"/>
    </xf>
    <xf numFmtId="175" fontId="18" fillId="0" borderId="249" xfId="40" applyNumberFormat="1" applyFont="1" applyFill="1" applyBorder="1" applyAlignment="1">
      <alignment horizontal="center" wrapText="1"/>
    </xf>
    <xf numFmtId="175" fontId="3" fillId="0" borderId="249" xfId="40" applyNumberFormat="1" applyFont="1" applyFill="1" applyBorder="1" applyAlignment="1">
      <alignment horizontal="center" wrapText="1"/>
    </xf>
    <xf numFmtId="0" fontId="30" fillId="0" borderId="248" xfId="40" applyNumberFormat="1" applyFont="1" applyFill="1" applyBorder="1" applyAlignment="1">
      <alignment horizontal="center" wrapText="1"/>
    </xf>
    <xf numFmtId="0" fontId="30" fillId="0" borderId="249" xfId="40" applyNumberFormat="1" applyFont="1" applyFill="1" applyBorder="1" applyAlignment="1">
      <alignment horizontal="center" wrapText="1"/>
    </xf>
    <xf numFmtId="0" fontId="91" fillId="0" borderId="248" xfId="40" applyNumberFormat="1" applyFont="1" applyFill="1" applyBorder="1" applyAlignment="1">
      <alignment wrapText="1"/>
    </xf>
    <xf numFmtId="0" fontId="91" fillId="0" borderId="249" xfId="40" applyNumberFormat="1" applyFont="1" applyFill="1" applyBorder="1" applyAlignment="1">
      <alignment wrapText="1"/>
    </xf>
    <xf numFmtId="0" fontId="91" fillId="0" borderId="249" xfId="40" applyFont="1" applyFill="1" applyBorder="1" applyAlignment="1">
      <alignment wrapText="1"/>
    </xf>
    <xf numFmtId="0" fontId="33" fillId="0" borderId="272" xfId="40" applyNumberFormat="1" applyFont="1" applyFill="1" applyBorder="1" applyAlignment="1">
      <alignment horizontal="center" vertical="center" wrapText="1"/>
    </xf>
    <xf numFmtId="0" fontId="3" fillId="0" borderId="100" xfId="40" applyFont="1" applyFill="1" applyBorder="1" applyAlignment="1">
      <alignment wrapText="1"/>
    </xf>
    <xf numFmtId="0" fontId="3" fillId="0" borderId="231" xfId="40" applyFont="1" applyFill="1" applyBorder="1" applyAlignment="1">
      <alignment wrapText="1"/>
    </xf>
    <xf numFmtId="0" fontId="33" fillId="0" borderId="269" xfId="40" applyNumberFormat="1" applyFont="1" applyFill="1" applyBorder="1" applyAlignment="1">
      <alignment horizontal="center" vertical="center" wrapText="1"/>
    </xf>
    <xf numFmtId="0" fontId="24" fillId="0" borderId="277" xfId="40" applyFont="1" applyFill="1" applyBorder="1" applyAlignment="1">
      <alignment horizontal="center" wrapText="1"/>
    </xf>
    <xf numFmtId="0" fontId="24" fillId="0" borderId="276" xfId="40" applyFont="1" applyFill="1" applyBorder="1" applyAlignment="1">
      <alignment horizontal="center" wrapText="1"/>
    </xf>
    <xf numFmtId="0" fontId="3" fillId="0" borderId="277" xfId="40" applyFont="1" applyFill="1" applyBorder="1" applyAlignment="1">
      <alignment horizontal="center" wrapText="1"/>
    </xf>
    <xf numFmtId="0" fontId="3" fillId="0" borderId="276" xfId="40" applyFont="1" applyFill="1" applyBorder="1" applyAlignment="1">
      <alignment horizontal="center" wrapText="1"/>
    </xf>
    <xf numFmtId="0" fontId="33" fillId="0" borderId="100" xfId="40" applyNumberFormat="1" applyFont="1" applyFill="1" applyBorder="1" applyAlignment="1">
      <alignment horizontal="center" vertical="center" wrapText="1"/>
    </xf>
    <xf numFmtId="0" fontId="33" fillId="0" borderId="231" xfId="40" applyNumberFormat="1" applyFont="1" applyFill="1" applyBorder="1" applyAlignment="1">
      <alignment horizontal="center" vertical="center" wrapText="1"/>
    </xf>
    <xf numFmtId="0" fontId="90" fillId="0" borderId="293" xfId="0" applyNumberFormat="1" applyFont="1" applyFill="1" applyBorder="1" applyAlignment="1">
      <alignment horizontal="right"/>
    </xf>
    <xf numFmtId="0" fontId="90" fillId="0" borderId="294" xfId="0" applyNumberFormat="1" applyFont="1" applyFill="1" applyBorder="1" applyAlignment="1">
      <alignment horizontal="right"/>
    </xf>
    <xf numFmtId="0" fontId="90" fillId="0" borderId="295" xfId="0" applyNumberFormat="1" applyFont="1" applyFill="1" applyBorder="1" applyAlignment="1">
      <alignment horizontal="right"/>
    </xf>
    <xf numFmtId="0" fontId="11" fillId="0" borderId="13" xfId="0" applyNumberFormat="1" applyFont="1" applyFill="1" applyBorder="1" applyAlignment="1">
      <alignment horizontal="center" vertical="center" wrapText="1"/>
    </xf>
    <xf numFmtId="0" fontId="30" fillId="0" borderId="92" xfId="0" applyFont="1" applyFill="1" applyBorder="1" applyAlignment="1">
      <alignment horizontal="center" wrapText="1"/>
    </xf>
    <xf numFmtId="0" fontId="30" fillId="0" borderId="33" xfId="0" applyFont="1" applyFill="1" applyBorder="1" applyAlignment="1">
      <alignment horizontal="center" wrapText="1"/>
    </xf>
    <xf numFmtId="0" fontId="30" fillId="0" borderId="148" xfId="0" applyFont="1" applyFill="1" applyBorder="1" applyAlignment="1">
      <alignment horizontal="center" wrapText="1"/>
    </xf>
    <xf numFmtId="0" fontId="11" fillId="0" borderId="13" xfId="0" applyNumberFormat="1" applyFont="1" applyFill="1" applyBorder="1" applyAlignment="1">
      <alignment horizontal="center" vertical="center"/>
    </xf>
    <xf numFmtId="0" fontId="11" fillId="0" borderId="92" xfId="0" applyNumberFormat="1" applyFont="1" applyFill="1" applyBorder="1" applyAlignment="1">
      <alignment horizontal="center" vertical="center"/>
    </xf>
    <xf numFmtId="0" fontId="11" fillId="0" borderId="33" xfId="0" applyNumberFormat="1" applyFont="1" applyFill="1" applyBorder="1" applyAlignment="1">
      <alignment horizontal="center" vertical="center"/>
    </xf>
    <xf numFmtId="0" fontId="11" fillId="0" borderId="148" xfId="0" applyNumberFormat="1" applyFont="1" applyFill="1" applyBorder="1" applyAlignment="1">
      <alignment horizontal="center" vertical="center"/>
    </xf>
    <xf numFmtId="0" fontId="90" fillId="0" borderId="70" xfId="0" applyNumberFormat="1" applyFont="1" applyFill="1" applyBorder="1" applyAlignment="1">
      <alignment horizontal="center" vertical="center"/>
    </xf>
    <xf numFmtId="0" fontId="90" fillId="0" borderId="71" xfId="0" applyNumberFormat="1" applyFont="1" applyFill="1" applyBorder="1" applyAlignment="1">
      <alignment horizontal="center" vertical="center"/>
    </xf>
    <xf numFmtId="0" fontId="33" fillId="0" borderId="162" xfId="0" applyNumberFormat="1" applyFont="1" applyFill="1" applyBorder="1" applyAlignment="1">
      <alignment horizontal="left" vertical="center"/>
    </xf>
    <xf numFmtId="0" fontId="91" fillId="0" borderId="284" xfId="0" applyNumberFormat="1" applyFont="1" applyFill="1" applyBorder="1" applyAlignment="1"/>
    <xf numFmtId="0" fontId="91" fillId="0" borderId="285" xfId="0" applyNumberFormat="1" applyFont="1" applyFill="1" applyBorder="1" applyAlignment="1"/>
    <xf numFmtId="0" fontId="9" fillId="0" borderId="176" xfId="0" applyNumberFormat="1" applyFont="1" applyFill="1" applyBorder="1" applyAlignment="1"/>
    <xf numFmtId="0" fontId="9" fillId="0" borderId="177" xfId="0" applyNumberFormat="1" applyFont="1" applyFill="1" applyBorder="1" applyAlignment="1"/>
    <xf numFmtId="0" fontId="9" fillId="0" borderId="107" xfId="0" applyNumberFormat="1" applyFont="1" applyFill="1" applyBorder="1" applyAlignment="1"/>
    <xf numFmtId="0" fontId="9" fillId="0" borderId="206" xfId="0" applyNumberFormat="1" applyFont="1" applyFill="1" applyBorder="1" applyAlignment="1"/>
    <xf numFmtId="0" fontId="9" fillId="0" borderId="124" xfId="0" applyNumberFormat="1" applyFont="1" applyFill="1" applyBorder="1" applyAlignment="1"/>
    <xf numFmtId="0" fontId="30" fillId="0" borderId="205" xfId="0" applyFont="1" applyBorder="1" applyAlignment="1"/>
    <xf numFmtId="0" fontId="11" fillId="0" borderId="178" xfId="0" applyNumberFormat="1" applyFont="1" applyFill="1" applyBorder="1" applyAlignment="1"/>
    <xf numFmtId="0" fontId="30" fillId="0" borderId="179" xfId="0" applyFont="1" applyBorder="1" applyAlignment="1"/>
    <xf numFmtId="0" fontId="7" fillId="29" borderId="0" xfId="0" applyNumberFormat="1" applyFont="1" applyFill="1" applyAlignment="1">
      <alignment horizontal="center" wrapText="1"/>
    </xf>
    <xf numFmtId="0" fontId="9" fillId="0" borderId="284" xfId="0" applyNumberFormat="1" applyFont="1" applyFill="1" applyBorder="1" applyAlignment="1"/>
    <xf numFmtId="0" fontId="9" fillId="0" borderId="285" xfId="0" applyNumberFormat="1" applyFont="1" applyFill="1" applyBorder="1" applyAlignment="1"/>
    <xf numFmtId="0" fontId="9" fillId="0" borderId="174" xfId="0" applyNumberFormat="1" applyFont="1" applyFill="1" applyBorder="1" applyAlignment="1"/>
    <xf numFmtId="0" fontId="30" fillId="0" borderId="175" xfId="0" applyFont="1" applyBorder="1" applyAlignment="1"/>
    <xf numFmtId="0" fontId="30" fillId="0" borderId="177" xfId="0" applyFont="1" applyBorder="1" applyAlignment="1"/>
    <xf numFmtId="0" fontId="9" fillId="0" borderId="178" xfId="0" applyNumberFormat="1" applyFont="1" applyFill="1" applyBorder="1" applyAlignment="1"/>
    <xf numFmtId="0" fontId="30" fillId="36" borderId="0" xfId="0" applyFont="1" applyFill="1" applyBorder="1" applyAlignment="1">
      <alignment horizontal="center" wrapText="1"/>
    </xf>
    <xf numFmtId="0" fontId="9" fillId="36" borderId="0" xfId="0" applyNumberFormat="1" applyFont="1" applyFill="1" applyAlignment="1">
      <alignment horizontal="center" wrapText="1"/>
    </xf>
    <xf numFmtId="0" fontId="0" fillId="36" borderId="97" xfId="0" applyFill="1" applyBorder="1" applyAlignment="1">
      <alignment horizontal="left"/>
    </xf>
    <xf numFmtId="0" fontId="0" fillId="36" borderId="66" xfId="0" applyFill="1" applyBorder="1" applyAlignment="1">
      <alignment horizontal="left"/>
    </xf>
    <xf numFmtId="0" fontId="0" fillId="36" borderId="117" xfId="0" applyFill="1" applyBorder="1" applyAlignment="1">
      <alignment horizontal="left"/>
    </xf>
    <xf numFmtId="0" fontId="90" fillId="0" borderId="245" xfId="0" applyNumberFormat="1" applyFont="1" applyFill="1" applyBorder="1" applyAlignment="1">
      <alignment horizontal="left" wrapText="1"/>
    </xf>
    <xf numFmtId="0" fontId="90" fillId="0" borderId="246" xfId="0" applyNumberFormat="1" applyFont="1" applyFill="1" applyBorder="1" applyAlignment="1">
      <alignment horizontal="left" wrapText="1"/>
    </xf>
    <xf numFmtId="0" fontId="3" fillId="36" borderId="0" xfId="0" applyFont="1" applyFill="1" applyAlignment="1">
      <alignment horizontal="left" wrapText="1"/>
    </xf>
    <xf numFmtId="0" fontId="0" fillId="36" borderId="0" xfId="0" applyFill="1" applyAlignment="1">
      <alignment horizontal="left" wrapText="1"/>
    </xf>
    <xf numFmtId="0" fontId="33" fillId="0" borderId="26"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33" fillId="36" borderId="26" xfId="0" applyFont="1" applyFill="1" applyBorder="1" applyAlignment="1">
      <alignment horizontal="center" vertical="center" wrapText="1"/>
    </xf>
    <xf numFmtId="0" fontId="33" fillId="36" borderId="43" xfId="0"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30" fillId="36" borderId="75" xfId="0" applyFont="1" applyFill="1" applyBorder="1" applyAlignment="1">
      <alignment horizontal="center" wrapText="1"/>
    </xf>
    <xf numFmtId="0" fontId="30" fillId="36" borderId="52" xfId="0" applyFont="1" applyFill="1" applyBorder="1" applyAlignment="1">
      <alignment horizontal="center" wrapText="1"/>
    </xf>
    <xf numFmtId="0" fontId="30" fillId="36" borderId="163" xfId="0" applyFont="1" applyFill="1" applyBorder="1" applyAlignment="1">
      <alignment horizontal="center" wrapText="1"/>
    </xf>
    <xf numFmtId="3" fontId="9" fillId="33" borderId="176" xfId="0" applyNumberFormat="1" applyFont="1" applyFill="1" applyBorder="1" applyAlignment="1" applyProtection="1">
      <alignment horizontal="center" wrapText="1"/>
      <protection locked="0"/>
    </xf>
    <xf numFmtId="3" fontId="9" fillId="33" borderId="225" xfId="0" applyNumberFormat="1" applyFont="1" applyFill="1" applyBorder="1" applyAlignment="1" applyProtection="1">
      <alignment horizontal="center" wrapText="1"/>
      <protection locked="0"/>
    </xf>
    <xf numFmtId="3" fontId="9" fillId="33" borderId="176" xfId="0" applyNumberFormat="1" applyFont="1" applyFill="1" applyBorder="1" applyAlignment="1" applyProtection="1">
      <alignment horizontal="center"/>
      <protection locked="0"/>
    </xf>
    <xf numFmtId="3" fontId="9" fillId="33" borderId="225" xfId="0" applyNumberFormat="1" applyFont="1" applyFill="1" applyBorder="1" applyAlignment="1" applyProtection="1">
      <alignment horizontal="center"/>
      <protection locked="0"/>
    </xf>
    <xf numFmtId="3" fontId="9" fillId="42" borderId="176" xfId="0" applyNumberFormat="1" applyFont="1" applyFill="1" applyBorder="1" applyAlignment="1" applyProtection="1">
      <alignment horizontal="center"/>
      <protection locked="0"/>
    </xf>
    <xf numFmtId="3" fontId="9" fillId="42" borderId="225" xfId="0" applyNumberFormat="1" applyFont="1" applyFill="1" applyBorder="1" applyAlignment="1" applyProtection="1">
      <alignment horizontal="center"/>
      <protection locked="0"/>
    </xf>
    <xf numFmtId="0" fontId="0" fillId="36" borderId="0" xfId="0" applyFill="1" applyAlignment="1">
      <alignment horizontal="center"/>
    </xf>
    <xf numFmtId="0" fontId="11" fillId="33" borderId="140" xfId="0" applyNumberFormat="1" applyFont="1" applyFill="1" applyBorder="1" applyAlignment="1">
      <alignment horizontal="left" vertical="center" wrapText="1"/>
    </xf>
    <xf numFmtId="0" fontId="11" fillId="33" borderId="106" xfId="0" applyNumberFormat="1" applyFont="1" applyFill="1" applyBorder="1" applyAlignment="1">
      <alignment horizontal="left" vertical="center" wrapText="1"/>
    </xf>
    <xf numFmtId="0" fontId="7" fillId="36" borderId="0" xfId="0" applyNumberFormat="1" applyFont="1" applyFill="1" applyAlignment="1">
      <alignment horizontal="center"/>
    </xf>
    <xf numFmtId="0" fontId="33" fillId="0" borderId="242" xfId="0" applyNumberFormat="1" applyFont="1" applyFill="1" applyBorder="1" applyAlignment="1">
      <alignment horizontal="left" wrapText="1"/>
    </xf>
    <xf numFmtId="0" fontId="33" fillId="0" borderId="243" xfId="0" applyNumberFormat="1" applyFont="1" applyFill="1" applyBorder="1" applyAlignment="1">
      <alignment horizontal="left" wrapText="1"/>
    </xf>
    <xf numFmtId="3" fontId="9" fillId="33" borderId="174" xfId="0" applyNumberFormat="1" applyFont="1" applyFill="1" applyBorder="1" applyAlignment="1" applyProtection="1">
      <alignment horizontal="center"/>
      <protection locked="0"/>
    </xf>
    <xf numFmtId="3" fontId="9" fillId="33" borderId="224" xfId="0" applyNumberFormat="1" applyFont="1" applyFill="1" applyBorder="1" applyAlignment="1" applyProtection="1">
      <alignment horizontal="center"/>
      <protection locked="0"/>
    </xf>
    <xf numFmtId="3" fontId="9" fillId="33" borderId="176" xfId="40" applyNumberFormat="1" applyFont="1" applyFill="1" applyBorder="1" applyAlignment="1" applyProtection="1">
      <alignment horizontal="left" wrapText="1"/>
      <protection locked="0"/>
    </xf>
    <xf numFmtId="3" fontId="9" fillId="33" borderId="225" xfId="40" applyNumberFormat="1" applyFont="1" applyFill="1" applyBorder="1" applyAlignment="1" applyProtection="1">
      <alignment horizontal="left" wrapText="1"/>
      <protection locked="0"/>
    </xf>
    <xf numFmtId="3" fontId="9" fillId="33" borderId="176" xfId="40" applyNumberFormat="1" applyFont="1" applyFill="1" applyBorder="1" applyAlignment="1" applyProtection="1">
      <alignment horizontal="left"/>
      <protection locked="0"/>
    </xf>
    <xf numFmtId="3" fontId="9" fillId="33" borderId="225" xfId="40" applyNumberFormat="1" applyFont="1" applyFill="1" applyBorder="1" applyAlignment="1" applyProtection="1">
      <alignment horizontal="left"/>
      <protection locked="0"/>
    </xf>
    <xf numFmtId="0" fontId="11" fillId="33" borderId="178" xfId="0" applyNumberFormat="1" applyFont="1" applyFill="1" applyBorder="1" applyAlignment="1">
      <alignment horizontal="center"/>
    </xf>
    <xf numFmtId="0" fontId="11" fillId="33" borderId="103" xfId="0" applyNumberFormat="1" applyFont="1" applyFill="1" applyBorder="1" applyAlignment="1">
      <alignment horizontal="center"/>
    </xf>
    <xf numFmtId="0" fontId="10" fillId="42" borderId="13" xfId="0" applyNumberFormat="1" applyFont="1" applyFill="1" applyBorder="1" applyAlignment="1">
      <alignment horizontal="center"/>
    </xf>
    <xf numFmtId="0" fontId="10" fillId="42" borderId="75" xfId="0" applyNumberFormat="1" applyFont="1" applyFill="1" applyBorder="1" applyAlignment="1">
      <alignment horizontal="center"/>
    </xf>
    <xf numFmtId="3" fontId="9" fillId="42" borderId="124" xfId="0" applyNumberFormat="1" applyFont="1" applyFill="1" applyBorder="1" applyAlignment="1" applyProtection="1">
      <alignment horizontal="center"/>
      <protection locked="0"/>
    </xf>
    <xf numFmtId="3" fontId="9" fillId="42" borderId="122" xfId="0" applyNumberFormat="1" applyFont="1" applyFill="1" applyBorder="1" applyAlignment="1" applyProtection="1">
      <alignment horizontal="center"/>
      <protection locked="0"/>
    </xf>
    <xf numFmtId="0" fontId="9" fillId="33" borderId="15" xfId="0" applyNumberFormat="1" applyFont="1" applyFill="1" applyBorder="1" applyAlignment="1">
      <alignment horizontal="center"/>
    </xf>
    <xf numFmtId="0" fontId="9" fillId="33" borderId="0" xfId="0" applyNumberFormat="1" applyFont="1" applyFill="1" applyBorder="1" applyAlignment="1">
      <alignment horizontal="center"/>
    </xf>
    <xf numFmtId="0" fontId="0" fillId="36" borderId="0" xfId="0" applyFill="1" applyAlignment="1">
      <alignment horizontal="center" wrapText="1"/>
    </xf>
    <xf numFmtId="0" fontId="11" fillId="33" borderId="140" xfId="0" applyNumberFormat="1" applyFont="1" applyFill="1" applyBorder="1" applyAlignment="1">
      <alignment horizontal="center" vertical="center" wrapText="1"/>
    </xf>
    <xf numFmtId="0" fontId="11" fillId="33" borderId="106" xfId="0" applyNumberFormat="1" applyFont="1" applyFill="1" applyBorder="1" applyAlignment="1">
      <alignment horizontal="center" vertical="center" wrapText="1"/>
    </xf>
    <xf numFmtId="169" fontId="7" fillId="36" borderId="0" xfId="0" applyNumberFormat="1" applyFont="1" applyFill="1" applyAlignment="1">
      <alignment horizontal="center" wrapText="1"/>
    </xf>
    <xf numFmtId="169" fontId="0" fillId="36" borderId="0" xfId="0" applyNumberFormat="1" applyFill="1" applyBorder="1" applyAlignment="1">
      <alignment horizontal="center" wrapText="1"/>
    </xf>
    <xf numFmtId="0" fontId="11" fillId="36" borderId="0" xfId="0" applyNumberFormat="1" applyFont="1" applyFill="1" applyAlignment="1">
      <alignment horizontal="center" wrapText="1"/>
    </xf>
    <xf numFmtId="0" fontId="24" fillId="36" borderId="0" xfId="0" applyFont="1" applyFill="1" applyAlignment="1">
      <alignment horizontal="center" wrapText="1"/>
    </xf>
    <xf numFmtId="0" fontId="9" fillId="36" borderId="0" xfId="0" applyNumberFormat="1" applyFont="1" applyFill="1" applyAlignment="1">
      <alignment wrapText="1"/>
    </xf>
    <xf numFmtId="0" fontId="0" fillId="36" borderId="0" xfId="0" applyFill="1" applyAlignment="1">
      <alignment wrapText="1"/>
    </xf>
    <xf numFmtId="0" fontId="11" fillId="33" borderId="72" xfId="0" applyNumberFormat="1" applyFont="1" applyFill="1" applyBorder="1" applyAlignment="1">
      <alignment horizontal="center" vertical="center" wrapText="1"/>
    </xf>
    <xf numFmtId="0" fontId="30" fillId="36" borderId="72" xfId="0" applyFont="1" applyFill="1" applyBorder="1" applyAlignment="1">
      <alignment horizontal="center" wrapText="1"/>
    </xf>
    <xf numFmtId="0" fontId="11" fillId="33" borderId="83" xfId="0" applyNumberFormat="1" applyFont="1" applyFill="1" applyBorder="1" applyAlignment="1">
      <alignment horizontal="center" vertical="center" wrapText="1"/>
    </xf>
    <xf numFmtId="0" fontId="30" fillId="36" borderId="58" xfId="0" applyFont="1" applyFill="1" applyBorder="1" applyAlignment="1">
      <alignment horizontal="center" wrapText="1"/>
    </xf>
    <xf numFmtId="0" fontId="30" fillId="36" borderId="164" xfId="0" applyFont="1" applyFill="1" applyBorder="1" applyAlignment="1">
      <alignment horizontal="center" wrapText="1"/>
    </xf>
    <xf numFmtId="0" fontId="19" fillId="0" borderId="0" xfId="40" applyFont="1" applyFill="1" applyBorder="1" applyAlignment="1">
      <alignment horizontal="center" vertical="top" wrapText="1"/>
    </xf>
    <xf numFmtId="0" fontId="33" fillId="0" borderId="0" xfId="40" applyNumberFormat="1" applyFont="1" applyFill="1" applyAlignment="1">
      <alignment horizontal="left"/>
    </xf>
    <xf numFmtId="0" fontId="30" fillId="0" borderId="40" xfId="40" applyFont="1" applyFill="1" applyBorder="1" applyAlignment="1">
      <alignment horizontal="left" vertical="top" wrapText="1"/>
    </xf>
    <xf numFmtId="0" fontId="18" fillId="0" borderId="40" xfId="40" applyFont="1" applyFill="1" applyBorder="1" applyAlignment="1">
      <alignment horizontal="center" vertical="center" wrapText="1"/>
    </xf>
    <xf numFmtId="0" fontId="30" fillId="0" borderId="40" xfId="40" applyNumberFormat="1" applyFont="1" applyFill="1" applyBorder="1" applyAlignment="1" applyProtection="1">
      <alignment horizontal="left" vertical="top" wrapText="1"/>
      <protection locked="0"/>
    </xf>
    <xf numFmtId="0" fontId="4" fillId="0" borderId="0" xfId="0" applyNumberFormat="1" applyFont="1" applyFill="1" applyAlignment="1"/>
    <xf numFmtId="0" fontId="0" fillId="0" borderId="0" xfId="0" applyFill="1" applyAlignment="1"/>
    <xf numFmtId="0" fontId="3" fillId="0" borderId="219" xfId="0" applyNumberFormat="1" applyFont="1" applyFill="1" applyBorder="1" applyAlignment="1"/>
    <xf numFmtId="0" fontId="0" fillId="0" borderId="219" xfId="0" applyFill="1" applyBorder="1" applyAlignment="1"/>
    <xf numFmtId="0" fontId="9" fillId="0" borderId="72" xfId="0" applyNumberFormat="1" applyFont="1" applyFill="1" applyBorder="1" applyAlignment="1"/>
    <xf numFmtId="0" fontId="0" fillId="0" borderId="56" xfId="0" applyFill="1" applyBorder="1" applyAlignment="1"/>
    <xf numFmtId="0" fontId="0" fillId="0" borderId="72" xfId="0" applyFill="1" applyBorder="1" applyAlignment="1"/>
    <xf numFmtId="0" fontId="0" fillId="0" borderId="81" xfId="0" applyFill="1" applyBorder="1" applyAlignment="1"/>
    <xf numFmtId="0" fontId="0" fillId="0" borderId="67" xfId="0" applyFill="1" applyBorder="1" applyAlignment="1"/>
    <xf numFmtId="0" fontId="0" fillId="0" borderId="90" xfId="0" applyFill="1" applyBorder="1" applyAlignment="1"/>
    <xf numFmtId="0" fontId="31" fillId="0" borderId="83" xfId="0" applyNumberFormat="1" applyFont="1" applyFill="1" applyBorder="1" applyAlignment="1">
      <alignment horizontal="left" wrapText="1"/>
    </xf>
    <xf numFmtId="0" fontId="31" fillId="0" borderId="69" xfId="0" applyNumberFormat="1" applyFont="1" applyFill="1" applyBorder="1" applyAlignment="1">
      <alignment horizontal="left" wrapText="1"/>
    </xf>
    <xf numFmtId="0" fontId="31" fillId="0" borderId="58" xfId="0" applyNumberFormat="1" applyFont="1" applyFill="1" applyBorder="1" applyAlignment="1">
      <alignment horizontal="left" wrapText="1"/>
    </xf>
    <xf numFmtId="0" fontId="31" fillId="0" borderId="72" xfId="0" applyNumberFormat="1" applyFont="1" applyFill="1" applyBorder="1" applyAlignment="1">
      <alignment horizontal="left" wrapText="1"/>
    </xf>
    <xf numFmtId="0" fontId="31" fillId="0" borderId="0" xfId="0" applyNumberFormat="1" applyFont="1" applyFill="1" applyBorder="1" applyAlignment="1">
      <alignment horizontal="left" wrapText="1"/>
    </xf>
    <xf numFmtId="0" fontId="31" fillId="0" borderId="56" xfId="0" applyNumberFormat="1" applyFont="1" applyFill="1" applyBorder="1" applyAlignment="1">
      <alignment horizontal="left" wrapText="1"/>
    </xf>
    <xf numFmtId="0" fontId="9" fillId="0" borderId="201" xfId="0" applyNumberFormat="1" applyFont="1" applyFill="1" applyBorder="1" applyAlignment="1" applyProtection="1">
      <alignment horizontal="left"/>
      <protection locked="0"/>
    </xf>
    <xf numFmtId="0" fontId="0" fillId="0" borderId="201" xfId="0" applyFill="1" applyBorder="1" applyAlignment="1"/>
    <xf numFmtId="0" fontId="4" fillId="0" borderId="12" xfId="0" applyNumberFormat="1" applyFont="1" applyFill="1" applyBorder="1" applyAlignment="1"/>
    <xf numFmtId="0" fontId="0" fillId="0" borderId="12" xfId="0" applyFill="1" applyBorder="1" applyAlignment="1"/>
    <xf numFmtId="169" fontId="9" fillId="0" borderId="52" xfId="0" applyNumberFormat="1" applyFont="1" applyFill="1" applyBorder="1" applyAlignment="1" applyProtection="1">
      <alignment horizontal="center"/>
      <protection locked="0"/>
    </xf>
    <xf numFmtId="0" fontId="91" fillId="0" borderId="0" xfId="40" applyNumberFormat="1" applyFont="1" applyFill="1" applyAlignment="1" applyProtection="1">
      <alignment horizontal="left" wrapText="1"/>
      <protection locked="0"/>
    </xf>
    <xf numFmtId="0" fontId="88" fillId="0" borderId="0" xfId="40" applyFont="1" applyFill="1" applyAlignment="1">
      <alignment wrapText="1"/>
    </xf>
    <xf numFmtId="0" fontId="9" fillId="0" borderId="0" xfId="40" applyNumberFormat="1" applyFont="1" applyFill="1" applyAlignment="1" applyProtection="1">
      <alignment horizontal="left"/>
      <protection locked="0"/>
    </xf>
    <xf numFmtId="0" fontId="9" fillId="0" borderId="0" xfId="0" applyNumberFormat="1" applyFont="1" applyFill="1" applyAlignment="1" applyProtection="1">
      <alignment horizontal="left"/>
      <protection locked="0"/>
    </xf>
    <xf numFmtId="0" fontId="9" fillId="0" borderId="222" xfId="0" applyNumberFormat="1" applyFont="1" applyFill="1" applyBorder="1" applyAlignment="1" applyProtection="1">
      <alignment horizontal="left"/>
      <protection locked="0"/>
    </xf>
    <xf numFmtId="0" fontId="0" fillId="0" borderId="222" xfId="0" applyFill="1" applyBorder="1" applyAlignment="1"/>
    <xf numFmtId="0" fontId="31" fillId="0" borderId="97" xfId="0" applyFont="1" applyFill="1" applyBorder="1" applyAlignment="1">
      <alignment horizontal="center" vertical="center"/>
    </xf>
    <xf numFmtId="0" fontId="31" fillId="0" borderId="117" xfId="0" applyFont="1" applyFill="1" applyBorder="1" applyAlignment="1">
      <alignment horizontal="center" vertical="center"/>
    </xf>
    <xf numFmtId="0" fontId="31" fillId="0" borderId="97" xfId="0" applyFont="1" applyFill="1" applyBorder="1" applyAlignment="1">
      <alignment horizontal="center" vertical="center" wrapText="1"/>
    </xf>
    <xf numFmtId="0" fontId="31" fillId="0" borderId="117" xfId="0" applyFont="1" applyFill="1" applyBorder="1" applyAlignment="1">
      <alignment horizontal="center" vertical="center" wrapText="1"/>
    </xf>
    <xf numFmtId="0" fontId="18" fillId="36" borderId="262" xfId="0" applyFont="1" applyFill="1" applyBorder="1" applyAlignment="1">
      <alignment horizontal="center"/>
    </xf>
    <xf numFmtId="0" fontId="18" fillId="36" borderId="242" xfId="0" applyFont="1" applyFill="1" applyBorder="1" applyAlignment="1">
      <alignment horizontal="center"/>
    </xf>
    <xf numFmtId="0" fontId="18" fillId="0" borderId="260" xfId="0" applyFont="1" applyFill="1" applyBorder="1" applyAlignment="1">
      <alignment horizontal="center"/>
    </xf>
    <xf numFmtId="0" fontId="18" fillId="0" borderId="248" xfId="0" applyFont="1" applyFill="1" applyBorder="1" applyAlignment="1">
      <alignment horizontal="center"/>
    </xf>
    <xf numFmtId="172" fontId="18" fillId="0" borderId="260" xfId="0" applyNumberFormat="1" applyFont="1" applyFill="1" applyBorder="1" applyAlignment="1">
      <alignment horizontal="center"/>
    </xf>
    <xf numFmtId="172" fontId="18" fillId="0" borderId="248" xfId="0" applyNumberFormat="1" applyFont="1" applyFill="1" applyBorder="1" applyAlignment="1">
      <alignment horizontal="center"/>
    </xf>
    <xf numFmtId="3" fontId="9" fillId="0" borderId="348" xfId="0" applyNumberFormat="1" applyFont="1" applyFill="1" applyBorder="1" applyAlignment="1"/>
    <xf numFmtId="3" fontId="9" fillId="0" borderId="0" xfId="0" applyNumberFormat="1" applyFont="1" applyFill="1" applyBorder="1" applyAlignment="1"/>
    <xf numFmtId="3" fontId="9" fillId="0" borderId="398" xfId="0" applyNumberFormat="1" applyFont="1" applyFill="1" applyBorder="1" applyAlignment="1"/>
  </cellXfs>
  <cellStyles count="66">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xfId="58" builtinId="3"/>
    <cellStyle name="Comma 2" xfId="28" xr:uid="{00000000-0005-0000-0000-00001C000000}"/>
    <cellStyle name="Comma 2 2" xfId="48" xr:uid="{00000000-0005-0000-0000-00001D000000}"/>
    <cellStyle name="Comma 2 3" xfId="56" xr:uid="{00000000-0005-0000-0000-00001E000000}"/>
    <cellStyle name="Comma 2 4" xfId="50" xr:uid="{00000000-0005-0000-0000-00001F000000}"/>
    <cellStyle name="Comma 3" xfId="29" xr:uid="{00000000-0005-0000-0000-000020000000}"/>
    <cellStyle name="Comma 4" xfId="49" xr:uid="{00000000-0005-0000-0000-000021000000}"/>
    <cellStyle name="Comma 4 2" xfId="51" xr:uid="{00000000-0005-0000-0000-000022000000}"/>
    <cellStyle name="Comma 4 2 2" xfId="60" xr:uid="{00000000-0005-0000-0000-000023000000}"/>
    <cellStyle name="Comma 4 3" xfId="52" xr:uid="{00000000-0005-0000-0000-000024000000}"/>
    <cellStyle name="Comma 5" xfId="59" xr:uid="{00000000-0005-0000-0000-000025000000}"/>
    <cellStyle name="Comma 6" xfId="62" xr:uid="{00000000-0005-0000-0000-000026000000}"/>
    <cellStyle name="Comma_TBSSCT-#1138337-v1-PA_2013_-_RG_Manual_Chapter_18_-_CC_Forms_for_Pensions_and_OEFB" xfId="30" xr:uid="{00000000-0005-0000-0000-000027000000}"/>
    <cellStyle name="Explanatory Text 2" xfId="31" xr:uid="{00000000-0005-0000-0000-000028000000}"/>
    <cellStyle name="Good 2" xfId="32" xr:uid="{00000000-0005-0000-0000-000029000000}"/>
    <cellStyle name="Heading 1 2" xfId="33" xr:uid="{00000000-0005-0000-0000-00002A000000}"/>
    <cellStyle name="Heading 2 2" xfId="34" xr:uid="{00000000-0005-0000-0000-00002B000000}"/>
    <cellStyle name="Heading 3 2" xfId="35" xr:uid="{00000000-0005-0000-0000-00002C000000}"/>
    <cellStyle name="Heading 4 2" xfId="36" xr:uid="{00000000-0005-0000-0000-00002D000000}"/>
    <cellStyle name="Hyperlink" xfId="57" builtinId="8"/>
    <cellStyle name="Hyperlink 2" xfId="53" xr:uid="{00000000-0005-0000-0000-00002F000000}"/>
    <cellStyle name="Hyperlink 3" xfId="54" xr:uid="{00000000-0005-0000-0000-000030000000}"/>
    <cellStyle name="Input 2" xfId="37" xr:uid="{00000000-0005-0000-0000-000031000000}"/>
    <cellStyle name="Linked Cell 2" xfId="38" xr:uid="{00000000-0005-0000-0000-000032000000}"/>
    <cellStyle name="Linked Cell 2 2" xfId="63" xr:uid="{00000000-0005-0000-0000-000033000000}"/>
    <cellStyle name="Neutral 2" xfId="39" xr:uid="{00000000-0005-0000-0000-000034000000}"/>
    <cellStyle name="Normal" xfId="0" builtinId="0"/>
    <cellStyle name="Normal 2" xfId="40" xr:uid="{00000000-0005-0000-0000-000036000000}"/>
    <cellStyle name="Normal 3" xfId="64" xr:uid="{87B1D026-7CA0-49F7-9232-EB4839ECDDCF}"/>
    <cellStyle name="Normal_PA 2012 Chapter 18 CC Forms Changes (2)" xfId="41" xr:uid="{00000000-0005-0000-0000-000037000000}"/>
    <cellStyle name="Normal_TBSSCT-#1138337-v1-PA_2013_-_RG_Manual_Chapter_18_-_CC_Forms_for_Pensions_and_OEFB" xfId="42" xr:uid="{00000000-0005-0000-0000-000038000000}"/>
    <cellStyle name="Note 2" xfId="43" xr:uid="{00000000-0005-0000-0000-000039000000}"/>
    <cellStyle name="Note 3" xfId="55" xr:uid="{00000000-0005-0000-0000-00003A000000}"/>
    <cellStyle name="Note 3 2" xfId="61" xr:uid="{00000000-0005-0000-0000-00003B000000}"/>
    <cellStyle name="Output 2" xfId="44" xr:uid="{00000000-0005-0000-0000-00003C000000}"/>
    <cellStyle name="Percent 2" xfId="65" xr:uid="{E15A37E4-B6B6-45DE-B756-C1622F901264}"/>
    <cellStyle name="Title 2" xfId="45" xr:uid="{00000000-0005-0000-0000-00003E000000}"/>
    <cellStyle name="Total 2" xfId="46" xr:uid="{00000000-0005-0000-0000-00003F000000}"/>
    <cellStyle name="Warning Text 2" xfId="47" xr:uid="{00000000-0005-0000-0000-000040000000}"/>
  </cellStyles>
  <dxfs count="0"/>
  <tableStyles count="0" defaultTableStyle="TableStyleMedium2" defaultPivotStyle="PivotStyleLight16"/>
  <colors>
    <mruColors>
      <color rgb="FF00FFFF"/>
      <color rgb="FFFF00FF"/>
      <color rgb="FFFF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5" Type="http://schemas.openxmlformats.org/officeDocument/2006/relationships/printerSettings" Target="../printerSettings/printerSettings44.bin"/><Relationship Id="rId4" Type="http://schemas.openxmlformats.org/officeDocument/2006/relationships/printerSettings" Target="../printerSettings/printerSettings43.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5" Type="http://schemas.openxmlformats.org/officeDocument/2006/relationships/printerSettings" Target="../printerSettings/printerSettings49.bin"/><Relationship Id="rId4" Type="http://schemas.openxmlformats.org/officeDocument/2006/relationships/printerSettings" Target="../printerSettings/printerSettings48.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62.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4" Type="http://schemas.openxmlformats.org/officeDocument/2006/relationships/printerSettings" Target="../printerSettings/printerSettings63.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 Id="rId5" Type="http://schemas.openxmlformats.org/officeDocument/2006/relationships/printerSettings" Target="../printerSettings/printerSettings74.bin"/><Relationship Id="rId4" Type="http://schemas.openxmlformats.org/officeDocument/2006/relationships/printerSettings" Target="../printerSettings/printerSettings73.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77.bin"/><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 Id="rId5" Type="http://schemas.openxmlformats.org/officeDocument/2006/relationships/printerSettings" Target="../printerSettings/printerSettings79.bin"/><Relationship Id="rId4" Type="http://schemas.openxmlformats.org/officeDocument/2006/relationships/printerSettings" Target="../printerSettings/printerSettings7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 Id="rId4" Type="http://schemas.openxmlformats.org/officeDocument/2006/relationships/printerSettings" Target="../printerSettings/printerSettings84.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5" Type="http://schemas.openxmlformats.org/officeDocument/2006/relationships/printerSettings" Target="../printerSettings/printerSettings89.bin"/><Relationship Id="rId4" Type="http://schemas.openxmlformats.org/officeDocument/2006/relationships/printerSettings" Target="../printerSettings/printerSettings88.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 Id="rId5" Type="http://schemas.openxmlformats.org/officeDocument/2006/relationships/printerSettings" Target="../printerSettings/printerSettings94.bin"/><Relationship Id="rId4" Type="http://schemas.openxmlformats.org/officeDocument/2006/relationships/printerSettings" Target="../printerSettings/printerSettings93.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97.bin"/><Relationship Id="rId2" Type="http://schemas.openxmlformats.org/officeDocument/2006/relationships/printerSettings" Target="../printerSettings/printerSettings96.bin"/><Relationship Id="rId1" Type="http://schemas.openxmlformats.org/officeDocument/2006/relationships/printerSettings" Target="../printerSettings/printerSettings95.bin"/><Relationship Id="rId5" Type="http://schemas.openxmlformats.org/officeDocument/2006/relationships/printerSettings" Target="../printerSettings/printerSettings99.bin"/><Relationship Id="rId4" Type="http://schemas.openxmlformats.org/officeDocument/2006/relationships/printerSettings" Target="../printerSettings/printerSettings98.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102.bin"/><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 Id="rId5" Type="http://schemas.openxmlformats.org/officeDocument/2006/relationships/printerSettings" Target="../printerSettings/printerSettings104.bin"/><Relationship Id="rId4" Type="http://schemas.openxmlformats.org/officeDocument/2006/relationships/printerSettings" Target="../printerSettings/printerSettings103.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107.bin"/><Relationship Id="rId2" Type="http://schemas.openxmlformats.org/officeDocument/2006/relationships/printerSettings" Target="../printerSettings/printerSettings106.bin"/><Relationship Id="rId1" Type="http://schemas.openxmlformats.org/officeDocument/2006/relationships/printerSettings" Target="../printerSettings/printerSettings105.bin"/><Relationship Id="rId5" Type="http://schemas.openxmlformats.org/officeDocument/2006/relationships/printerSettings" Target="../printerSettings/printerSettings109.bin"/><Relationship Id="rId4" Type="http://schemas.openxmlformats.org/officeDocument/2006/relationships/printerSettings" Target="../printerSettings/printerSettings108.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112.bin"/><Relationship Id="rId2" Type="http://schemas.openxmlformats.org/officeDocument/2006/relationships/printerSettings" Target="../printerSettings/printerSettings111.bin"/><Relationship Id="rId1" Type="http://schemas.openxmlformats.org/officeDocument/2006/relationships/printerSettings" Target="../printerSettings/printerSettings110.bin"/><Relationship Id="rId5" Type="http://schemas.openxmlformats.org/officeDocument/2006/relationships/printerSettings" Target="../printerSettings/printerSettings114.bin"/><Relationship Id="rId4" Type="http://schemas.openxmlformats.org/officeDocument/2006/relationships/printerSettings" Target="../printerSettings/printerSettings113.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117.bin"/><Relationship Id="rId2" Type="http://schemas.openxmlformats.org/officeDocument/2006/relationships/printerSettings" Target="../printerSettings/printerSettings116.bin"/><Relationship Id="rId1" Type="http://schemas.openxmlformats.org/officeDocument/2006/relationships/printerSettings" Target="../printerSettings/printerSettings115.bin"/><Relationship Id="rId5" Type="http://schemas.openxmlformats.org/officeDocument/2006/relationships/printerSettings" Target="../printerSettings/printerSettings119.bin"/><Relationship Id="rId4" Type="http://schemas.openxmlformats.org/officeDocument/2006/relationships/printerSettings" Target="../printerSettings/printerSettings118.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122.bin"/><Relationship Id="rId2" Type="http://schemas.openxmlformats.org/officeDocument/2006/relationships/printerSettings" Target="../printerSettings/printerSettings121.bin"/><Relationship Id="rId1" Type="http://schemas.openxmlformats.org/officeDocument/2006/relationships/printerSettings" Target="../printerSettings/printerSettings120.bin"/><Relationship Id="rId5" Type="http://schemas.openxmlformats.org/officeDocument/2006/relationships/printerSettings" Target="../printerSettings/printerSettings124.bin"/><Relationship Id="rId4" Type="http://schemas.openxmlformats.org/officeDocument/2006/relationships/printerSettings" Target="../printerSettings/printerSettings123.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127.bin"/><Relationship Id="rId2" Type="http://schemas.openxmlformats.org/officeDocument/2006/relationships/printerSettings" Target="../printerSettings/printerSettings126.bin"/><Relationship Id="rId1" Type="http://schemas.openxmlformats.org/officeDocument/2006/relationships/printerSettings" Target="../printerSettings/printerSettings125.bin"/><Relationship Id="rId5" Type="http://schemas.openxmlformats.org/officeDocument/2006/relationships/printerSettings" Target="../printerSettings/printerSettings129.bin"/><Relationship Id="rId4" Type="http://schemas.openxmlformats.org/officeDocument/2006/relationships/printerSettings" Target="../printerSettings/printerSettings12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132.bin"/><Relationship Id="rId2" Type="http://schemas.openxmlformats.org/officeDocument/2006/relationships/printerSettings" Target="../printerSettings/printerSettings131.bin"/><Relationship Id="rId1" Type="http://schemas.openxmlformats.org/officeDocument/2006/relationships/printerSettings" Target="../printerSettings/printerSettings130.bin"/><Relationship Id="rId5" Type="http://schemas.openxmlformats.org/officeDocument/2006/relationships/printerSettings" Target="../printerSettings/printerSettings134.bin"/><Relationship Id="rId4" Type="http://schemas.openxmlformats.org/officeDocument/2006/relationships/printerSettings" Target="../printerSettings/printerSettings133.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137.bin"/><Relationship Id="rId2" Type="http://schemas.openxmlformats.org/officeDocument/2006/relationships/printerSettings" Target="../printerSettings/printerSettings136.bin"/><Relationship Id="rId1" Type="http://schemas.openxmlformats.org/officeDocument/2006/relationships/printerSettings" Target="../printerSettings/printerSettings135.bin"/><Relationship Id="rId5" Type="http://schemas.openxmlformats.org/officeDocument/2006/relationships/printerSettings" Target="../printerSettings/printerSettings139.bin"/><Relationship Id="rId4" Type="http://schemas.openxmlformats.org/officeDocument/2006/relationships/printerSettings" Target="../printerSettings/printerSettings138.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142.bin"/><Relationship Id="rId2" Type="http://schemas.openxmlformats.org/officeDocument/2006/relationships/printerSettings" Target="../printerSettings/printerSettings141.bin"/><Relationship Id="rId1" Type="http://schemas.openxmlformats.org/officeDocument/2006/relationships/printerSettings" Target="../printerSettings/printerSettings140.bin"/><Relationship Id="rId5" Type="http://schemas.openxmlformats.org/officeDocument/2006/relationships/printerSettings" Target="../printerSettings/printerSettings144.bin"/><Relationship Id="rId4" Type="http://schemas.openxmlformats.org/officeDocument/2006/relationships/printerSettings" Target="../printerSettings/printerSettings143.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147.bin"/><Relationship Id="rId2" Type="http://schemas.openxmlformats.org/officeDocument/2006/relationships/printerSettings" Target="../printerSettings/printerSettings146.bin"/><Relationship Id="rId1" Type="http://schemas.openxmlformats.org/officeDocument/2006/relationships/printerSettings" Target="../printerSettings/printerSettings145.bin"/><Relationship Id="rId5" Type="http://schemas.openxmlformats.org/officeDocument/2006/relationships/printerSettings" Target="../printerSettings/printerSettings149.bin"/><Relationship Id="rId4" Type="http://schemas.openxmlformats.org/officeDocument/2006/relationships/printerSettings" Target="../printerSettings/printerSettings148.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152.bin"/><Relationship Id="rId2" Type="http://schemas.openxmlformats.org/officeDocument/2006/relationships/printerSettings" Target="../printerSettings/printerSettings151.bin"/><Relationship Id="rId1" Type="http://schemas.openxmlformats.org/officeDocument/2006/relationships/printerSettings" Target="../printerSettings/printerSettings150.bin"/><Relationship Id="rId4" Type="http://schemas.openxmlformats.org/officeDocument/2006/relationships/printerSettings" Target="../printerSettings/printerSettings153.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156.bin"/><Relationship Id="rId2" Type="http://schemas.openxmlformats.org/officeDocument/2006/relationships/printerSettings" Target="../printerSettings/printerSettings155.bin"/><Relationship Id="rId1" Type="http://schemas.openxmlformats.org/officeDocument/2006/relationships/printerSettings" Target="../printerSettings/printerSettings154.bin"/><Relationship Id="rId5" Type="http://schemas.openxmlformats.org/officeDocument/2006/relationships/printerSettings" Target="../printerSettings/printerSettings158.bin"/><Relationship Id="rId4" Type="http://schemas.openxmlformats.org/officeDocument/2006/relationships/printerSettings" Target="../printerSettings/printerSettings157.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161.bin"/><Relationship Id="rId2" Type="http://schemas.openxmlformats.org/officeDocument/2006/relationships/printerSettings" Target="../printerSettings/printerSettings160.bin"/><Relationship Id="rId1" Type="http://schemas.openxmlformats.org/officeDocument/2006/relationships/printerSettings" Target="../printerSettings/printerSettings159.bin"/><Relationship Id="rId5" Type="http://schemas.openxmlformats.org/officeDocument/2006/relationships/printerSettings" Target="../printerSettings/printerSettings163.bin"/><Relationship Id="rId4" Type="http://schemas.openxmlformats.org/officeDocument/2006/relationships/printerSettings" Target="../printerSettings/printerSettings162.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66.bin"/><Relationship Id="rId2" Type="http://schemas.openxmlformats.org/officeDocument/2006/relationships/printerSettings" Target="../printerSettings/printerSettings165.bin"/><Relationship Id="rId1" Type="http://schemas.openxmlformats.org/officeDocument/2006/relationships/printerSettings" Target="../printerSettings/printerSettings164.bin"/><Relationship Id="rId5" Type="http://schemas.openxmlformats.org/officeDocument/2006/relationships/printerSettings" Target="../printerSettings/printerSettings168.bin"/><Relationship Id="rId4" Type="http://schemas.openxmlformats.org/officeDocument/2006/relationships/printerSettings" Target="../printerSettings/printerSettings167.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171.bin"/><Relationship Id="rId2" Type="http://schemas.openxmlformats.org/officeDocument/2006/relationships/printerSettings" Target="../printerSettings/printerSettings170.bin"/><Relationship Id="rId1" Type="http://schemas.openxmlformats.org/officeDocument/2006/relationships/printerSettings" Target="../printerSettings/printerSettings169.bin"/><Relationship Id="rId4" Type="http://schemas.openxmlformats.org/officeDocument/2006/relationships/printerSettings" Target="../printerSettings/printerSettings17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75.bin"/><Relationship Id="rId2" Type="http://schemas.openxmlformats.org/officeDocument/2006/relationships/printerSettings" Target="../printerSettings/printerSettings174.bin"/><Relationship Id="rId1" Type="http://schemas.openxmlformats.org/officeDocument/2006/relationships/printerSettings" Target="../printerSettings/printerSettings173.bin"/><Relationship Id="rId5" Type="http://schemas.openxmlformats.org/officeDocument/2006/relationships/printerSettings" Target="../printerSettings/printerSettings177.bin"/><Relationship Id="rId4" Type="http://schemas.openxmlformats.org/officeDocument/2006/relationships/printerSettings" Target="../printerSettings/printerSettings176.bin"/></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180.bin"/><Relationship Id="rId2" Type="http://schemas.openxmlformats.org/officeDocument/2006/relationships/printerSettings" Target="../printerSettings/printerSettings179.bin"/><Relationship Id="rId1" Type="http://schemas.openxmlformats.org/officeDocument/2006/relationships/printerSettings" Target="../printerSettings/printerSettings178.bin"/><Relationship Id="rId5" Type="http://schemas.openxmlformats.org/officeDocument/2006/relationships/printerSettings" Target="../printerSettings/printerSettings182.bin"/><Relationship Id="rId4" Type="http://schemas.openxmlformats.org/officeDocument/2006/relationships/printerSettings" Target="../printerSettings/printerSettings181.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85.bin"/><Relationship Id="rId2" Type="http://schemas.openxmlformats.org/officeDocument/2006/relationships/printerSettings" Target="../printerSettings/printerSettings184.bin"/><Relationship Id="rId1" Type="http://schemas.openxmlformats.org/officeDocument/2006/relationships/printerSettings" Target="../printerSettings/printerSettings183.bin"/><Relationship Id="rId4" Type="http://schemas.openxmlformats.org/officeDocument/2006/relationships/printerSettings" Target="../printerSettings/printerSettings18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printerSettings" Target="../printerSettings/printerSettings2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5" Type="http://schemas.openxmlformats.org/officeDocument/2006/relationships/printerSettings" Target="../printerSettings/printerSettings34.bin"/><Relationship Id="rId4" Type="http://schemas.openxmlformats.org/officeDocument/2006/relationships/printerSettings" Target="../printerSettings/printerSettings3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5" Type="http://schemas.openxmlformats.org/officeDocument/2006/relationships/printerSettings" Target="../printerSettings/printerSettings39.bin"/><Relationship Id="rId4" Type="http://schemas.openxmlformats.org/officeDocument/2006/relationships/printerSettings" Target="../printerSettings/printerSettings3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V172"/>
  <sheetViews>
    <sheetView showGridLines="0" tabSelected="1" zoomScale="70" zoomScaleNormal="70" zoomScaleSheetLayoutView="50" workbookViewId="0">
      <selection activeCell="G11" sqref="G11"/>
    </sheetView>
  </sheetViews>
  <sheetFormatPr defaultColWidth="9.6640625" defaultRowHeight="15" x14ac:dyDescent="0.2"/>
  <cols>
    <col min="1" max="1" width="6.6640625" style="1" customWidth="1"/>
    <col min="2" max="2" width="6.5546875" style="1" customWidth="1"/>
    <col min="3" max="3" width="25.44140625" style="1" customWidth="1"/>
    <col min="4" max="4" width="63.21875" style="1" customWidth="1"/>
    <col min="5" max="5" width="5.6640625" style="1" customWidth="1"/>
    <col min="6" max="6" width="4.6640625" style="1" customWidth="1"/>
    <col min="7" max="7" width="5.6640625" style="1" customWidth="1"/>
    <col min="8" max="8" width="7.6640625" style="1" customWidth="1"/>
    <col min="9" max="9" width="4.6640625" style="1" customWidth="1"/>
    <col min="10" max="11" width="5.6640625" style="1" customWidth="1"/>
    <col min="12" max="12" width="4.6640625" style="1" customWidth="1"/>
    <col min="13" max="14" width="6.6640625" style="1" customWidth="1"/>
    <col min="15" max="15" width="4.6640625" style="1" customWidth="1"/>
    <col min="16" max="16" width="7.109375" style="1" customWidth="1"/>
    <col min="17" max="17" width="5.6640625" style="1" customWidth="1"/>
    <col min="18" max="18" width="4.6640625" style="1" customWidth="1"/>
    <col min="19" max="19" width="13.6640625" style="1" customWidth="1"/>
    <col min="20" max="20" width="2.5546875" style="1" customWidth="1"/>
    <col min="21" max="21" width="89.6640625" style="1027" customWidth="1"/>
    <col min="22" max="22" width="4.6640625" style="1" customWidth="1"/>
    <col min="23" max="23" width="9.6640625" style="1" customWidth="1"/>
    <col min="24" max="24" width="4.6640625" style="1" customWidth="1"/>
    <col min="25" max="25" width="9.6640625" style="1" customWidth="1"/>
    <col min="26" max="26" width="4.6640625" style="1" customWidth="1"/>
    <col min="27" max="27" width="9.6640625" style="1" customWidth="1"/>
    <col min="28" max="28" width="4.6640625" style="1" customWidth="1"/>
    <col min="29" max="29" width="9.6640625" style="1" customWidth="1"/>
    <col min="30" max="30" width="4.6640625" style="1" customWidth="1"/>
    <col min="31" max="16384" width="9.6640625" style="1"/>
  </cols>
  <sheetData>
    <row r="1" spans="1:21" ht="24" customHeight="1" x14ac:dyDescent="0.3">
      <c r="A1" s="228"/>
      <c r="B1" s="400"/>
      <c r="C1" s="400"/>
      <c r="D1" s="400"/>
      <c r="E1" s="400"/>
      <c r="F1" s="400"/>
      <c r="G1" s="400"/>
      <c r="H1" s="400"/>
      <c r="I1" s="400"/>
      <c r="J1" s="400"/>
      <c r="K1" s="400"/>
      <c r="L1" s="400"/>
      <c r="M1" s="400"/>
      <c r="N1" s="400"/>
      <c r="O1" s="400"/>
      <c r="P1" s="400"/>
      <c r="Q1" s="400"/>
      <c r="R1" s="400"/>
      <c r="S1" s="219"/>
      <c r="T1" s="8"/>
      <c r="U1" s="219"/>
    </row>
    <row r="2" spans="1:21" ht="24" customHeight="1" x14ac:dyDescent="0.3">
      <c r="A2" s="2731" t="s">
        <v>274</v>
      </c>
      <c r="B2" s="2731"/>
      <c r="C2" s="2731"/>
      <c r="D2" s="2731"/>
      <c r="E2" s="2731"/>
      <c r="F2" s="2731"/>
      <c r="G2" s="2731"/>
      <c r="H2" s="2731"/>
      <c r="I2" s="2731"/>
      <c r="J2" s="2731"/>
      <c r="K2" s="2731"/>
      <c r="L2" s="2731"/>
      <c r="M2" s="2731"/>
      <c r="N2" s="2731"/>
      <c r="O2" s="2731"/>
      <c r="P2" s="2731"/>
      <c r="Q2" s="2731"/>
      <c r="R2" s="2731"/>
      <c r="S2" s="2731"/>
      <c r="T2" s="2731"/>
      <c r="U2" s="219"/>
    </row>
    <row r="3" spans="1:21" ht="24" customHeight="1" x14ac:dyDescent="0.3">
      <c r="A3" s="2732" t="s">
        <v>711</v>
      </c>
      <c r="B3" s="2732"/>
      <c r="C3" s="2732"/>
      <c r="D3" s="2732"/>
      <c r="E3" s="2732"/>
      <c r="F3" s="2732"/>
      <c r="G3" s="2732"/>
      <c r="H3" s="2732"/>
      <c r="I3" s="2732"/>
      <c r="J3" s="2732"/>
      <c r="K3" s="2732"/>
      <c r="L3" s="2732"/>
      <c r="M3" s="2732"/>
      <c r="N3" s="2732"/>
      <c r="O3" s="2732"/>
      <c r="P3" s="2732"/>
      <c r="Q3" s="2732"/>
      <c r="R3" s="2732"/>
      <c r="S3" s="2732"/>
      <c r="T3" s="2732"/>
      <c r="U3" s="219"/>
    </row>
    <row r="4" spans="1:21" ht="24" customHeight="1" x14ac:dyDescent="0.25">
      <c r="A4" s="218"/>
      <c r="B4" s="218"/>
      <c r="C4" s="218"/>
      <c r="D4" s="218"/>
      <c r="E4" s="218"/>
      <c r="F4" s="218"/>
      <c r="G4" s="218"/>
      <c r="H4" s="218"/>
      <c r="I4" s="218"/>
      <c r="J4" s="218"/>
      <c r="K4" s="218"/>
      <c r="L4" s="218"/>
      <c r="M4" s="218"/>
      <c r="N4" s="218"/>
      <c r="O4" s="218"/>
      <c r="P4" s="218"/>
      <c r="Q4" s="218"/>
      <c r="R4" s="218"/>
      <c r="S4" s="218"/>
      <c r="T4" s="11"/>
      <c r="U4" s="219"/>
    </row>
    <row r="5" spans="1:21" ht="24" customHeight="1" x14ac:dyDescent="0.35">
      <c r="A5" s="2733" t="s">
        <v>0</v>
      </c>
      <c r="B5" s="2733"/>
      <c r="C5" s="2733"/>
      <c r="D5" s="2733"/>
      <c r="E5" s="2733"/>
      <c r="F5" s="2733"/>
      <c r="G5" s="2733"/>
      <c r="H5" s="2733"/>
      <c r="I5" s="2733"/>
      <c r="J5" s="2733"/>
      <c r="K5" s="2733"/>
      <c r="L5" s="2733"/>
      <c r="M5" s="2733"/>
      <c r="N5" s="2733"/>
      <c r="O5" s="2733"/>
      <c r="P5" s="2733"/>
      <c r="Q5" s="2733"/>
      <c r="R5" s="2733"/>
      <c r="S5" s="2733"/>
      <c r="T5" s="2733"/>
      <c r="U5" s="219"/>
    </row>
    <row r="6" spans="1:21" s="1027" customFormat="1" ht="24" customHeight="1" x14ac:dyDescent="0.25">
      <c r="A6" s="2730"/>
      <c r="B6" s="2730"/>
      <c r="C6" s="2730"/>
      <c r="D6" s="2730"/>
      <c r="E6" s="2730"/>
      <c r="F6" s="2730"/>
      <c r="G6" s="2730"/>
      <c r="H6" s="2730"/>
      <c r="I6" s="2730"/>
      <c r="J6" s="2730"/>
      <c r="K6" s="2730"/>
      <c r="L6" s="2730"/>
      <c r="M6" s="2730"/>
      <c r="N6" s="2730"/>
      <c r="O6" s="2730"/>
      <c r="P6" s="2730"/>
      <c r="Q6" s="2730"/>
      <c r="R6" s="2730"/>
      <c r="S6" s="2730"/>
      <c r="T6" s="431"/>
      <c r="U6" s="219"/>
    </row>
    <row r="7" spans="1:21" ht="24" customHeight="1" x14ac:dyDescent="0.3">
      <c r="A7" s="435" t="s">
        <v>619</v>
      </c>
      <c r="B7" s="218"/>
      <c r="C7" s="218"/>
      <c r="D7" s="218"/>
      <c r="E7" s="218"/>
      <c r="F7" s="218"/>
      <c r="G7" s="218"/>
      <c r="H7" s="218"/>
      <c r="I7" s="218"/>
      <c r="J7" s="218"/>
      <c r="K7" s="218"/>
      <c r="L7" s="218"/>
      <c r="M7" s="218"/>
      <c r="N7" s="218"/>
      <c r="O7" s="218"/>
      <c r="P7" s="218"/>
      <c r="Q7" s="218"/>
      <c r="R7" s="218"/>
      <c r="S7" s="218"/>
      <c r="T7" s="11"/>
      <c r="U7" s="219"/>
    </row>
    <row r="8" spans="1:21" ht="24" customHeight="1" x14ac:dyDescent="0.3">
      <c r="A8" s="435" t="s">
        <v>1</v>
      </c>
      <c r="B8" s="400"/>
      <c r="C8" s="400"/>
      <c r="D8" s="400"/>
      <c r="E8" s="400"/>
      <c r="F8" s="400"/>
      <c r="G8" s="400"/>
      <c r="H8" s="400"/>
      <c r="I8" s="400"/>
      <c r="J8" s="400"/>
      <c r="K8" s="400"/>
      <c r="L8" s="400"/>
      <c r="M8" s="400"/>
      <c r="N8" s="400"/>
      <c r="O8" s="400"/>
      <c r="P8" s="400"/>
      <c r="Q8" s="400"/>
      <c r="R8" s="400"/>
      <c r="S8" s="400"/>
      <c r="T8" s="7"/>
      <c r="U8" s="219"/>
    </row>
    <row r="9" spans="1:21" ht="24" customHeight="1" x14ac:dyDescent="0.3">
      <c r="A9" s="1243" t="s">
        <v>697</v>
      </c>
      <c r="B9" s="1244"/>
      <c r="C9" s="1244"/>
      <c r="D9" s="1244"/>
      <c r="E9" s="400"/>
      <c r="F9" s="400"/>
      <c r="G9" s="400"/>
      <c r="H9" s="400"/>
      <c r="I9" s="400"/>
      <c r="J9" s="400"/>
      <c r="K9" s="400"/>
      <c r="L9" s="400"/>
      <c r="M9" s="400"/>
      <c r="N9" s="400"/>
      <c r="O9" s="400"/>
      <c r="P9" s="400"/>
      <c r="Q9" s="400"/>
      <c r="R9" s="400"/>
      <c r="S9" s="400"/>
      <c r="T9" s="7"/>
      <c r="U9" s="219"/>
    </row>
    <row r="10" spans="1:21" ht="24" customHeight="1" x14ac:dyDescent="0.3">
      <c r="A10" s="435" t="s">
        <v>266</v>
      </c>
      <c r="B10" s="400"/>
      <c r="C10" s="400"/>
      <c r="D10" s="400"/>
      <c r="E10" s="400"/>
      <c r="F10" s="400"/>
      <c r="G10" s="400"/>
      <c r="H10" s="400"/>
      <c r="I10" s="400"/>
      <c r="J10" s="400"/>
      <c r="K10" s="400"/>
      <c r="L10" s="400"/>
      <c r="M10" s="400"/>
      <c r="N10" s="400"/>
      <c r="O10" s="400"/>
      <c r="P10" s="400"/>
      <c r="Q10" s="400"/>
      <c r="R10" s="400"/>
      <c r="S10" s="400"/>
      <c r="T10" s="7"/>
      <c r="U10" s="219"/>
    </row>
    <row r="11" spans="1:21" ht="24" customHeight="1" x14ac:dyDescent="0.3">
      <c r="A11" s="435" t="s">
        <v>273</v>
      </c>
      <c r="B11" s="400"/>
      <c r="C11" s="400"/>
      <c r="D11" s="400"/>
      <c r="E11" s="400"/>
      <c r="F11" s="400"/>
      <c r="G11" s="400"/>
      <c r="H11" s="400"/>
      <c r="I11" s="400"/>
      <c r="J11" s="400"/>
      <c r="K11" s="400"/>
      <c r="L11" s="400"/>
      <c r="M11" s="400"/>
      <c r="N11" s="400"/>
      <c r="O11" s="400"/>
      <c r="P11" s="400"/>
      <c r="Q11" s="400"/>
      <c r="R11" s="400"/>
      <c r="S11" s="400"/>
      <c r="T11" s="7"/>
      <c r="U11" s="219"/>
    </row>
    <row r="12" spans="1:21" ht="24" customHeight="1" x14ac:dyDescent="0.3">
      <c r="A12" s="435" t="s">
        <v>2</v>
      </c>
      <c r="B12" s="400"/>
      <c r="C12" s="400"/>
      <c r="D12" s="400"/>
      <c r="E12" s="400"/>
      <c r="F12" s="400"/>
      <c r="G12" s="400"/>
      <c r="H12" s="400"/>
      <c r="I12" s="400"/>
      <c r="J12" s="1170"/>
      <c r="K12" s="400"/>
      <c r="L12" s="400"/>
      <c r="M12" s="400"/>
      <c r="N12" s="400"/>
      <c r="O12" s="400"/>
      <c r="P12" s="398"/>
      <c r="Q12" s="400"/>
      <c r="R12" s="400"/>
      <c r="S12" s="400"/>
      <c r="T12" s="7"/>
      <c r="U12" s="219"/>
    </row>
    <row r="13" spans="1:21" ht="24" customHeight="1" x14ac:dyDescent="0.3">
      <c r="A13" s="435" t="s">
        <v>3</v>
      </c>
      <c r="B13" s="218"/>
      <c r="C13" s="218"/>
      <c r="D13" s="218"/>
      <c r="E13" s="218"/>
      <c r="F13" s="218"/>
      <c r="G13" s="218"/>
      <c r="H13" s="218"/>
      <c r="I13" s="218"/>
      <c r="J13" s="1603"/>
      <c r="K13" s="1604"/>
      <c r="L13" s="1605"/>
      <c r="M13" s="853"/>
      <c r="N13" s="219"/>
      <c r="O13" s="217"/>
      <c r="P13" s="220"/>
      <c r="Q13" s="217"/>
      <c r="R13" s="217"/>
      <c r="S13" s="217"/>
      <c r="T13" s="7"/>
      <c r="U13" s="219"/>
    </row>
    <row r="14" spans="1:21" ht="24" customHeight="1" x14ac:dyDescent="0.25">
      <c r="A14" s="219"/>
      <c r="B14" s="218"/>
      <c r="C14" s="218"/>
      <c r="D14" s="218"/>
      <c r="E14" s="218"/>
      <c r="F14" s="218"/>
      <c r="G14" s="218"/>
      <c r="H14" s="218"/>
      <c r="I14" s="218"/>
      <c r="J14" s="1232" t="s">
        <v>656</v>
      </c>
      <c r="K14" s="1027"/>
      <c r="L14" s="1173"/>
      <c r="M14" s="1172"/>
      <c r="N14" s="1172"/>
      <c r="O14" s="1171"/>
      <c r="P14" s="1174"/>
      <c r="Q14" s="1171"/>
      <c r="R14" s="1171"/>
      <c r="S14" s="1171"/>
      <c r="T14" s="1027"/>
      <c r="U14" s="481"/>
    </row>
    <row r="15" spans="1:21" ht="24" customHeight="1" thickBot="1" x14ac:dyDescent="0.3">
      <c r="A15" s="218"/>
      <c r="B15" s="218"/>
      <c r="C15" s="218"/>
      <c r="D15" s="218"/>
      <c r="E15" s="218"/>
      <c r="F15" s="218"/>
      <c r="G15" s="218"/>
      <c r="H15" s="218"/>
      <c r="I15" s="218"/>
      <c r="J15" s="218"/>
      <c r="K15" s="218"/>
      <c r="L15" s="218"/>
      <c r="M15" s="218"/>
      <c r="N15" s="218"/>
      <c r="O15" s="218"/>
      <c r="P15" s="218"/>
      <c r="Q15" s="218"/>
      <c r="R15" s="218"/>
      <c r="S15" s="218"/>
      <c r="T15" s="7"/>
      <c r="U15" s="219"/>
    </row>
    <row r="16" spans="1:21" ht="24" customHeight="1" x14ac:dyDescent="0.25">
      <c r="A16" s="434"/>
      <c r="B16" s="434"/>
      <c r="C16" s="434"/>
      <c r="D16" s="434"/>
      <c r="E16" s="434"/>
      <c r="F16" s="434"/>
      <c r="G16" s="434"/>
      <c r="H16" s="434"/>
      <c r="I16" s="434"/>
      <c r="J16" s="434"/>
      <c r="K16" s="434"/>
      <c r="L16" s="434"/>
      <c r="M16" s="434"/>
      <c r="N16" s="434"/>
      <c r="O16" s="434"/>
      <c r="P16" s="434"/>
      <c r="Q16" s="434"/>
      <c r="R16" s="434"/>
      <c r="S16" s="434"/>
      <c r="T16" s="7"/>
      <c r="U16" s="219"/>
    </row>
    <row r="17" spans="1:21" ht="24" customHeight="1" x14ac:dyDescent="0.3">
      <c r="A17" s="1243" t="s">
        <v>712</v>
      </c>
      <c r="B17" s="1243"/>
      <c r="C17" s="1245"/>
      <c r="D17" s="2729"/>
      <c r="E17" s="2729"/>
      <c r="F17" s="2729"/>
      <c r="G17" s="2729"/>
      <c r="H17" s="2729"/>
      <c r="I17" s="2729"/>
      <c r="J17" s="2729"/>
      <c r="K17" s="2729"/>
      <c r="L17" s="2729"/>
      <c r="M17" s="2729"/>
      <c r="N17" s="400"/>
      <c r="O17" s="2722"/>
      <c r="P17" s="2722"/>
      <c r="Q17" s="2722"/>
      <c r="R17" s="399"/>
      <c r="S17" s="400"/>
      <c r="T17" s="7"/>
      <c r="U17" s="219"/>
    </row>
    <row r="18" spans="1:21" ht="24" customHeight="1" x14ac:dyDescent="0.3">
      <c r="A18" s="435"/>
      <c r="B18" s="435"/>
      <c r="C18" s="436"/>
      <c r="D18" s="437"/>
      <c r="E18" s="437"/>
      <c r="F18" s="437"/>
      <c r="G18" s="437"/>
      <c r="H18" s="437"/>
      <c r="I18" s="437"/>
      <c r="J18" s="437"/>
      <c r="K18" s="437"/>
      <c r="L18" s="437"/>
      <c r="M18" s="437"/>
      <c r="N18" s="400"/>
      <c r="O18" s="2722"/>
      <c r="P18" s="2722"/>
      <c r="Q18" s="2722"/>
      <c r="R18" s="399"/>
      <c r="S18" s="400"/>
      <c r="T18" s="7"/>
      <c r="U18" s="219"/>
    </row>
    <row r="19" spans="1:21" ht="24" customHeight="1" x14ac:dyDescent="0.3">
      <c r="A19" s="435" t="s">
        <v>4</v>
      </c>
      <c r="B19" s="435"/>
      <c r="C19" s="435"/>
      <c r="D19" s="1808"/>
      <c r="E19" s="435"/>
      <c r="F19" s="435"/>
      <c r="G19" s="228"/>
      <c r="H19" s="436"/>
      <c r="I19" s="432" t="s">
        <v>38</v>
      </c>
      <c r="J19" s="228"/>
      <c r="K19" s="2727">
        <v>2024</v>
      </c>
      <c r="L19" s="2728"/>
      <c r="M19" s="2728"/>
      <c r="N19" s="400"/>
      <c r="O19" s="2722"/>
      <c r="P19" s="2722"/>
      <c r="Q19" s="2722"/>
      <c r="R19" s="399"/>
      <c r="S19" s="400"/>
      <c r="T19" s="7"/>
      <c r="U19" s="219"/>
    </row>
    <row r="20" spans="1:21" ht="24" customHeight="1" x14ac:dyDescent="0.25">
      <c r="A20" s="400"/>
      <c r="B20" s="400"/>
      <c r="C20" s="400"/>
      <c r="D20" s="438"/>
      <c r="E20" s="400"/>
      <c r="F20" s="400"/>
      <c r="G20" s="217"/>
      <c r="H20" s="217"/>
      <c r="I20" s="400"/>
      <c r="J20" s="400"/>
      <c r="K20" s="438"/>
      <c r="L20" s="438"/>
      <c r="M20" s="438"/>
      <c r="N20" s="400"/>
      <c r="O20" s="400"/>
      <c r="P20" s="400"/>
      <c r="Q20" s="400"/>
      <c r="R20" s="400"/>
      <c r="S20" s="400"/>
      <c r="T20" s="7"/>
      <c r="U20" s="219"/>
    </row>
    <row r="21" spans="1:21" ht="51" customHeight="1" x14ac:dyDescent="0.2">
      <c r="A21" s="2723" t="s">
        <v>528</v>
      </c>
      <c r="B21" s="2724"/>
      <c r="C21" s="2724"/>
      <c r="D21" s="2724"/>
      <c r="E21" s="2724"/>
      <c r="F21" s="2724"/>
      <c r="G21" s="2724"/>
      <c r="H21" s="2724"/>
      <c r="I21" s="2724"/>
      <c r="J21" s="2724"/>
      <c r="K21" s="2724"/>
      <c r="L21" s="2724"/>
      <c r="M21" s="2724"/>
      <c r="N21" s="2724"/>
      <c r="O21" s="2724"/>
      <c r="P21" s="2724"/>
      <c r="Q21" s="2724"/>
      <c r="R21" s="2724"/>
      <c r="S21" s="2724"/>
      <c r="T21" s="7"/>
      <c r="U21" s="219"/>
    </row>
    <row r="22" spans="1:21" ht="24" customHeight="1" x14ac:dyDescent="0.25">
      <c r="A22" s="400"/>
      <c r="B22" s="400"/>
      <c r="C22" s="400"/>
      <c r="D22" s="400"/>
      <c r="E22" s="400"/>
      <c r="F22" s="400"/>
      <c r="G22" s="400"/>
      <c r="H22" s="400"/>
      <c r="I22" s="400"/>
      <c r="J22" s="400"/>
      <c r="K22" s="400"/>
      <c r="L22" s="400"/>
      <c r="M22" s="400"/>
      <c r="N22" s="400"/>
      <c r="O22" s="400"/>
      <c r="P22" s="400"/>
      <c r="Q22" s="400"/>
      <c r="R22" s="400"/>
      <c r="S22" s="400"/>
      <c r="T22" s="7"/>
      <c r="U22" s="219"/>
    </row>
    <row r="23" spans="1:21" ht="24" customHeight="1" x14ac:dyDescent="0.3">
      <c r="A23" s="739"/>
      <c r="B23" s="739"/>
      <c r="C23" s="736"/>
      <c r="D23" s="739"/>
      <c r="E23" s="745" t="s">
        <v>33</v>
      </c>
      <c r="F23" s="742"/>
      <c r="G23" s="742"/>
      <c r="H23" s="741" t="s">
        <v>33</v>
      </c>
      <c r="I23" s="741"/>
      <c r="J23" s="741"/>
      <c r="K23" s="745" t="s">
        <v>39</v>
      </c>
      <c r="L23" s="741"/>
      <c r="M23" s="741"/>
      <c r="N23" s="741" t="s">
        <v>42</v>
      </c>
      <c r="O23" s="741"/>
      <c r="P23" s="741"/>
      <c r="Q23" s="745" t="s">
        <v>43</v>
      </c>
      <c r="R23" s="732"/>
      <c r="S23" s="741"/>
      <c r="T23" s="7"/>
      <c r="U23" s="219"/>
    </row>
    <row r="24" spans="1:21" ht="24" customHeight="1" thickBot="1" x14ac:dyDescent="0.35">
      <c r="A24" s="767"/>
      <c r="B24" s="739"/>
      <c r="C24" s="748" t="s">
        <v>8</v>
      </c>
      <c r="D24" s="739"/>
      <c r="E24" s="764" t="s">
        <v>34</v>
      </c>
      <c r="F24" s="742"/>
      <c r="G24" s="742"/>
      <c r="H24" s="749" t="s">
        <v>35</v>
      </c>
      <c r="I24" s="741"/>
      <c r="J24" s="741"/>
      <c r="K24" s="750" t="s">
        <v>40</v>
      </c>
      <c r="L24" s="744" t="s">
        <v>41</v>
      </c>
      <c r="M24" s="744"/>
      <c r="N24" s="741"/>
      <c r="O24" s="741"/>
      <c r="P24" s="741"/>
      <c r="Q24" s="741"/>
      <c r="R24" s="741"/>
      <c r="S24" s="741"/>
      <c r="T24" s="7"/>
      <c r="U24" s="219"/>
    </row>
    <row r="25" spans="1:21" ht="24" customHeight="1" thickBot="1" x14ac:dyDescent="0.3">
      <c r="A25" s="739"/>
      <c r="B25" s="743"/>
      <c r="C25" s="743"/>
      <c r="D25" s="743"/>
      <c r="E25" s="743"/>
      <c r="F25" s="743"/>
      <c r="G25" s="743"/>
      <c r="H25" s="743"/>
      <c r="I25" s="743"/>
      <c r="J25" s="743"/>
      <c r="K25" s="743"/>
      <c r="L25" s="743"/>
      <c r="M25" s="743"/>
      <c r="N25" s="743"/>
      <c r="O25" s="743"/>
      <c r="P25" s="743"/>
      <c r="Q25" s="743"/>
      <c r="R25" s="743"/>
      <c r="S25" s="743"/>
      <c r="T25" s="7"/>
      <c r="U25" s="219"/>
    </row>
    <row r="26" spans="1:21" ht="24" customHeight="1" thickBot="1" x14ac:dyDescent="0.35">
      <c r="A26" s="739"/>
      <c r="B26" s="739"/>
      <c r="C26" s="744" t="s">
        <v>9</v>
      </c>
      <c r="D26" s="744"/>
      <c r="E26" s="739"/>
      <c r="F26" s="751"/>
      <c r="G26" s="752"/>
      <c r="H26" s="740"/>
      <c r="I26" s="751"/>
      <c r="J26" s="752"/>
      <c r="K26" s="740"/>
      <c r="L26" s="751"/>
      <c r="M26" s="752"/>
      <c r="N26" s="740"/>
      <c r="O26" s="751"/>
      <c r="P26" s="752"/>
      <c r="Q26" s="740"/>
      <c r="R26" s="751"/>
      <c r="S26" s="753"/>
      <c r="T26" s="7"/>
      <c r="U26" s="219"/>
    </row>
    <row r="27" spans="1:21" ht="24" customHeight="1" thickBot="1" x14ac:dyDescent="0.35">
      <c r="A27" s="739"/>
      <c r="B27" s="739"/>
      <c r="C27" s="744"/>
      <c r="D27" s="744"/>
      <c r="E27" s="739"/>
      <c r="F27" s="754"/>
      <c r="G27" s="740"/>
      <c r="H27" s="740"/>
      <c r="I27" s="754"/>
      <c r="J27" s="740"/>
      <c r="K27" s="740"/>
      <c r="L27" s="754"/>
      <c r="M27" s="740"/>
      <c r="N27" s="740"/>
      <c r="O27" s="754"/>
      <c r="P27" s="740"/>
      <c r="Q27" s="740"/>
      <c r="R27" s="754"/>
      <c r="S27" s="739"/>
      <c r="T27" s="7"/>
      <c r="U27" s="219"/>
    </row>
    <row r="28" spans="1:21" ht="24" customHeight="1" thickBot="1" x14ac:dyDescent="0.35">
      <c r="A28" s="739"/>
      <c r="B28" s="739"/>
      <c r="C28" s="744" t="s">
        <v>10</v>
      </c>
      <c r="D28" s="744"/>
      <c r="E28" s="739"/>
      <c r="F28" s="751"/>
      <c r="G28" s="752"/>
      <c r="H28" s="740"/>
      <c r="I28" s="751"/>
      <c r="J28" s="752"/>
      <c r="K28" s="740"/>
      <c r="L28" s="751"/>
      <c r="M28" s="752"/>
      <c r="N28" s="740"/>
      <c r="O28" s="751"/>
      <c r="P28" s="752"/>
      <c r="Q28" s="740"/>
      <c r="R28" s="751"/>
      <c r="S28" s="753"/>
      <c r="T28" s="7"/>
      <c r="U28" s="219"/>
    </row>
    <row r="29" spans="1:21" ht="24" customHeight="1" thickBot="1" x14ac:dyDescent="0.35">
      <c r="A29" s="739"/>
      <c r="B29" s="739"/>
      <c r="C29" s="744"/>
      <c r="D29" s="744"/>
      <c r="E29" s="739"/>
      <c r="F29" s="754"/>
      <c r="G29" s="740"/>
      <c r="H29" s="740"/>
      <c r="I29" s="754"/>
      <c r="J29" s="740"/>
      <c r="K29" s="740"/>
      <c r="L29" s="754"/>
      <c r="M29" s="740"/>
      <c r="N29" s="740"/>
      <c r="O29" s="754"/>
      <c r="P29" s="740"/>
      <c r="Q29" s="740"/>
      <c r="R29" s="754"/>
      <c r="S29" s="739"/>
      <c r="T29" s="7"/>
      <c r="U29" s="219"/>
    </row>
    <row r="30" spans="1:21" ht="24" customHeight="1" thickBot="1" x14ac:dyDescent="0.35">
      <c r="A30" s="739"/>
      <c r="B30" s="739"/>
      <c r="C30" s="744" t="s">
        <v>11</v>
      </c>
      <c r="D30" s="744"/>
      <c r="E30" s="739"/>
      <c r="F30" s="751"/>
      <c r="G30" s="752"/>
      <c r="H30" s="740"/>
      <c r="I30" s="751"/>
      <c r="J30" s="752"/>
      <c r="K30" s="740"/>
      <c r="L30" s="751"/>
      <c r="M30" s="752"/>
      <c r="N30" s="740"/>
      <c r="O30" s="751"/>
      <c r="P30" s="752"/>
      <c r="Q30" s="740"/>
      <c r="R30" s="751"/>
      <c r="S30" s="753"/>
      <c r="T30" s="7"/>
      <c r="U30" s="219"/>
    </row>
    <row r="31" spans="1:21" ht="24" customHeight="1" thickBot="1" x14ac:dyDescent="0.35">
      <c r="A31" s="739"/>
      <c r="B31" s="739"/>
      <c r="C31" s="744"/>
      <c r="D31" s="744"/>
      <c r="E31" s="739"/>
      <c r="F31" s="754"/>
      <c r="G31" s="740"/>
      <c r="H31" s="740"/>
      <c r="I31" s="754"/>
      <c r="J31" s="740"/>
      <c r="K31" s="740"/>
      <c r="L31" s="754"/>
      <c r="M31" s="740"/>
      <c r="N31" s="740"/>
      <c r="O31" s="754"/>
      <c r="P31" s="740"/>
      <c r="Q31" s="740"/>
      <c r="R31" s="754"/>
      <c r="S31" s="739"/>
      <c r="T31" s="7"/>
      <c r="U31" s="219"/>
    </row>
    <row r="32" spans="1:21" ht="24" customHeight="1" thickBot="1" x14ac:dyDescent="0.35">
      <c r="A32" s="739"/>
      <c r="B32" s="739"/>
      <c r="C32" s="2726" t="s">
        <v>1459</v>
      </c>
      <c r="D32" s="2726"/>
      <c r="E32" s="739"/>
      <c r="F32" s="758"/>
      <c r="G32" s="740"/>
      <c r="H32" s="740"/>
      <c r="I32" s="758"/>
      <c r="J32" s="740"/>
      <c r="K32" s="740"/>
      <c r="L32" s="740"/>
      <c r="M32" s="740"/>
      <c r="N32" s="740"/>
      <c r="O32" s="740"/>
      <c r="P32" s="740"/>
      <c r="Q32" s="740"/>
      <c r="R32" s="740"/>
      <c r="S32" s="739"/>
      <c r="T32" s="7"/>
      <c r="U32" s="219"/>
    </row>
    <row r="33" spans="1:21" ht="44.25" customHeight="1" x14ac:dyDescent="0.3">
      <c r="A33" s="739"/>
      <c r="B33" s="739"/>
      <c r="C33" s="2725" t="s">
        <v>1460</v>
      </c>
      <c r="D33" s="2725"/>
      <c r="E33" s="739"/>
      <c r="F33" s="760"/>
      <c r="G33" s="759"/>
      <c r="H33" s="740"/>
      <c r="I33" s="760"/>
      <c r="J33" s="759"/>
      <c r="K33" s="740"/>
      <c r="L33" s="740"/>
      <c r="M33" s="740"/>
      <c r="N33" s="740"/>
      <c r="O33" s="740"/>
      <c r="P33" s="740"/>
      <c r="Q33" s="740"/>
      <c r="R33" s="740"/>
      <c r="S33" s="739"/>
      <c r="T33" s="7"/>
      <c r="U33" s="219"/>
    </row>
    <row r="34" spans="1:21" ht="24" customHeight="1" thickBot="1" x14ac:dyDescent="0.35">
      <c r="A34" s="739"/>
      <c r="B34" s="739"/>
      <c r="C34" s="744"/>
      <c r="D34" s="744"/>
      <c r="E34" s="739"/>
      <c r="F34" s="759"/>
      <c r="G34" s="740"/>
      <c r="H34" s="740"/>
      <c r="I34" s="759"/>
      <c r="J34" s="740"/>
      <c r="K34" s="740"/>
      <c r="L34" s="740"/>
      <c r="M34" s="740"/>
      <c r="N34" s="740"/>
      <c r="O34" s="740"/>
      <c r="P34" s="740"/>
      <c r="Q34" s="740"/>
      <c r="R34" s="740"/>
      <c r="S34" s="739"/>
      <c r="T34" s="7"/>
      <c r="U34" s="219"/>
    </row>
    <row r="35" spans="1:21" ht="24" customHeight="1" thickBot="1" x14ac:dyDescent="0.35">
      <c r="A35" s="739"/>
      <c r="B35" s="739"/>
      <c r="C35" s="744" t="s">
        <v>12</v>
      </c>
      <c r="D35" s="744"/>
      <c r="E35" s="739"/>
      <c r="F35" s="751"/>
      <c r="G35" s="752"/>
      <c r="H35" s="740"/>
      <c r="I35" s="751"/>
      <c r="J35" s="752"/>
      <c r="K35" s="740"/>
      <c r="L35" s="751"/>
      <c r="M35" s="752"/>
      <c r="N35" s="740"/>
      <c r="O35" s="751"/>
      <c r="P35" s="752"/>
      <c r="Q35" s="740"/>
      <c r="R35" s="751"/>
      <c r="S35" s="753"/>
      <c r="T35" s="7"/>
      <c r="U35" s="219"/>
    </row>
    <row r="36" spans="1:21" ht="24" customHeight="1" thickBot="1" x14ac:dyDescent="0.35">
      <c r="A36" s="739"/>
      <c r="B36" s="739"/>
      <c r="C36" s="744"/>
      <c r="D36" s="744"/>
      <c r="E36" s="739"/>
      <c r="F36" s="754"/>
      <c r="G36" s="740"/>
      <c r="H36" s="740"/>
      <c r="I36" s="754"/>
      <c r="J36" s="740"/>
      <c r="K36" s="740"/>
      <c r="L36" s="754"/>
      <c r="M36" s="740"/>
      <c r="N36" s="740"/>
      <c r="O36" s="754"/>
      <c r="P36" s="740"/>
      <c r="Q36" s="740"/>
      <c r="R36" s="754"/>
      <c r="S36" s="739"/>
      <c r="T36" s="7"/>
      <c r="U36" s="219"/>
    </row>
    <row r="37" spans="1:21" ht="24" customHeight="1" thickBot="1" x14ac:dyDescent="0.35">
      <c r="A37" s="739"/>
      <c r="B37" s="739"/>
      <c r="C37" s="744" t="s">
        <v>1458</v>
      </c>
      <c r="D37" s="744"/>
      <c r="E37" s="739"/>
      <c r="F37" s="751"/>
      <c r="G37" s="752"/>
      <c r="H37" s="740"/>
      <c r="I37" s="751"/>
      <c r="J37" s="752"/>
      <c r="K37" s="740"/>
      <c r="L37" s="755"/>
      <c r="M37" s="740"/>
      <c r="N37" s="740"/>
      <c r="O37" s="755"/>
      <c r="P37" s="740"/>
      <c r="Q37" s="740"/>
      <c r="R37" s="755"/>
      <c r="S37" s="739"/>
      <c r="T37" s="7"/>
      <c r="U37" s="219"/>
    </row>
    <row r="38" spans="1:21" ht="24" customHeight="1" thickBot="1" x14ac:dyDescent="0.35">
      <c r="A38" s="739"/>
      <c r="B38" s="739"/>
      <c r="C38" s="744"/>
      <c r="D38" s="744"/>
      <c r="E38" s="739"/>
      <c r="F38" s="754"/>
      <c r="G38" s="740"/>
      <c r="H38" s="740"/>
      <c r="I38" s="754"/>
      <c r="J38" s="740"/>
      <c r="K38" s="740"/>
      <c r="L38" s="740"/>
      <c r="M38" s="740"/>
      <c r="N38" s="740"/>
      <c r="O38" s="740"/>
      <c r="P38" s="740"/>
      <c r="Q38" s="740"/>
      <c r="R38" s="740"/>
      <c r="S38" s="739"/>
      <c r="T38" s="7"/>
      <c r="U38" s="219"/>
    </row>
    <row r="39" spans="1:21" ht="24" customHeight="1" thickBot="1" x14ac:dyDescent="0.35">
      <c r="A39" s="739"/>
      <c r="B39" s="739"/>
      <c r="C39" s="744" t="s">
        <v>169</v>
      </c>
      <c r="D39" s="744"/>
      <c r="E39" s="739"/>
      <c r="F39" s="751"/>
      <c r="G39" s="752"/>
      <c r="H39" s="740"/>
      <c r="I39" s="751"/>
      <c r="J39" s="752"/>
      <c r="K39" s="740"/>
      <c r="L39" s="756"/>
      <c r="M39" s="752"/>
      <c r="N39" s="740"/>
      <c r="O39" s="756"/>
      <c r="P39" s="752"/>
      <c r="Q39" s="740"/>
      <c r="R39" s="756"/>
      <c r="S39" s="753"/>
      <c r="T39" s="7"/>
      <c r="U39" s="219"/>
    </row>
    <row r="40" spans="1:21" ht="24" customHeight="1" thickBot="1" x14ac:dyDescent="0.35">
      <c r="A40" s="739"/>
      <c r="B40" s="739"/>
      <c r="C40" s="744"/>
      <c r="D40" s="744"/>
      <c r="E40" s="739"/>
      <c r="F40" s="757"/>
      <c r="G40" s="740"/>
      <c r="H40" s="740"/>
      <c r="I40" s="757"/>
      <c r="J40" s="740"/>
      <c r="K40" s="740"/>
      <c r="L40" s="754"/>
      <c r="M40" s="740"/>
      <c r="N40" s="740"/>
      <c r="O40" s="754"/>
      <c r="P40" s="740"/>
      <c r="Q40" s="740"/>
      <c r="R40" s="754"/>
      <c r="S40" s="739"/>
      <c r="T40" s="7"/>
      <c r="U40" s="219"/>
    </row>
    <row r="41" spans="1:21" ht="24" customHeight="1" thickBot="1" x14ac:dyDescent="0.35">
      <c r="A41" s="739"/>
      <c r="B41" s="739"/>
      <c r="C41" s="1148" t="s">
        <v>552</v>
      </c>
      <c r="D41" s="744"/>
      <c r="E41" s="739"/>
      <c r="F41" s="751"/>
      <c r="G41" s="752"/>
      <c r="H41" s="740"/>
      <c r="I41" s="751"/>
      <c r="J41" s="752"/>
      <c r="K41" s="740"/>
      <c r="L41" s="765"/>
      <c r="M41" s="740"/>
      <c r="N41" s="740"/>
      <c r="O41" s="765"/>
      <c r="P41" s="740"/>
      <c r="Q41" s="740"/>
      <c r="R41" s="765"/>
      <c r="S41" s="739"/>
      <c r="T41" s="7"/>
      <c r="U41" s="219"/>
    </row>
    <row r="42" spans="1:21" ht="24" customHeight="1" thickBot="1" x14ac:dyDescent="0.35">
      <c r="A42" s="739"/>
      <c r="B42" s="739"/>
      <c r="C42" s="744"/>
      <c r="D42" s="744"/>
      <c r="E42" s="739"/>
      <c r="F42" s="754"/>
      <c r="G42" s="740"/>
      <c r="H42" s="740"/>
      <c r="I42" s="754"/>
      <c r="J42" s="740"/>
      <c r="K42" s="740"/>
      <c r="L42" s="740"/>
      <c r="M42" s="740"/>
      <c r="N42" s="740"/>
      <c r="O42" s="740"/>
      <c r="P42" s="740"/>
      <c r="Q42" s="740"/>
      <c r="R42" s="740"/>
      <c r="S42" s="739"/>
      <c r="T42" s="7"/>
      <c r="U42" s="219"/>
    </row>
    <row r="43" spans="1:21" s="899" customFormat="1" ht="24" customHeight="1" thickBot="1" x14ac:dyDescent="0.35">
      <c r="A43" s="739"/>
      <c r="B43" s="739"/>
      <c r="C43" s="1403" t="s">
        <v>553</v>
      </c>
      <c r="D43" s="744"/>
      <c r="E43" s="739"/>
      <c r="F43" s="751"/>
      <c r="G43" s="752"/>
      <c r="H43" s="740"/>
      <c r="I43" s="751"/>
      <c r="J43" s="752"/>
      <c r="K43" s="740"/>
      <c r="L43" s="755"/>
      <c r="M43" s="740"/>
      <c r="N43" s="740"/>
      <c r="O43" s="755"/>
      <c r="P43" s="740"/>
      <c r="Q43" s="740"/>
      <c r="R43" s="755"/>
      <c r="S43" s="739"/>
      <c r="T43" s="900"/>
      <c r="U43" s="219"/>
    </row>
    <row r="44" spans="1:21" s="899" customFormat="1" ht="24" customHeight="1" thickBot="1" x14ac:dyDescent="0.35">
      <c r="A44" s="739"/>
      <c r="B44" s="739"/>
      <c r="C44" s="1403"/>
      <c r="D44" s="744"/>
      <c r="E44" s="739"/>
      <c r="F44" s="757"/>
      <c r="G44" s="759"/>
      <c r="H44" s="740"/>
      <c r="I44" s="757"/>
      <c r="J44" s="759"/>
      <c r="K44" s="740"/>
      <c r="L44" s="755"/>
      <c r="M44" s="740"/>
      <c r="N44" s="740"/>
      <c r="O44" s="755"/>
      <c r="P44" s="740"/>
      <c r="Q44" s="740"/>
      <c r="R44" s="755"/>
      <c r="S44" s="739"/>
      <c r="T44" s="900"/>
      <c r="U44" s="219"/>
    </row>
    <row r="45" spans="1:21" s="899" customFormat="1" ht="24" customHeight="1" thickBot="1" x14ac:dyDescent="0.35">
      <c r="A45" s="739"/>
      <c r="B45" s="739"/>
      <c r="C45" s="1403" t="s">
        <v>926</v>
      </c>
      <c r="D45" s="744"/>
      <c r="E45" s="739"/>
      <c r="F45" s="751"/>
      <c r="G45" s="752"/>
      <c r="H45" s="740"/>
      <c r="I45" s="758"/>
      <c r="J45" s="759"/>
      <c r="K45" s="740"/>
      <c r="L45" s="755"/>
      <c r="M45" s="740"/>
      <c r="N45" s="740"/>
      <c r="O45" s="755"/>
      <c r="P45" s="740"/>
      <c r="Q45" s="740"/>
      <c r="R45" s="755"/>
      <c r="S45" s="739"/>
      <c r="T45" s="900"/>
      <c r="U45" s="219"/>
    </row>
    <row r="46" spans="1:21" s="899" customFormat="1" ht="24" customHeight="1" thickBot="1" x14ac:dyDescent="0.35">
      <c r="A46" s="739"/>
      <c r="B46" s="739"/>
      <c r="C46" s="744"/>
      <c r="D46" s="744"/>
      <c r="E46" s="739"/>
      <c r="F46" s="754"/>
      <c r="G46" s="740"/>
      <c r="H46" s="740"/>
      <c r="I46" s="759"/>
      <c r="J46" s="740"/>
      <c r="K46" s="740"/>
      <c r="L46" s="740"/>
      <c r="M46" s="740"/>
      <c r="N46" s="740"/>
      <c r="O46" s="740"/>
      <c r="P46" s="740"/>
      <c r="Q46" s="740"/>
      <c r="R46" s="740"/>
      <c r="S46" s="739"/>
      <c r="T46" s="900"/>
      <c r="U46" s="219"/>
    </row>
    <row r="47" spans="1:21" ht="24" customHeight="1" thickBot="1" x14ac:dyDescent="0.35">
      <c r="A47" s="739"/>
      <c r="B47" s="739"/>
      <c r="C47" s="744" t="s">
        <v>13</v>
      </c>
      <c r="D47" s="744"/>
      <c r="E47" s="739"/>
      <c r="F47" s="758"/>
      <c r="G47" s="759"/>
      <c r="H47" s="740"/>
      <c r="I47" s="758"/>
      <c r="J47" s="759"/>
      <c r="K47" s="740"/>
      <c r="L47" s="758"/>
      <c r="M47" s="759"/>
      <c r="N47" s="740"/>
      <c r="O47" s="758"/>
      <c r="P47" s="759"/>
      <c r="Q47" s="740"/>
      <c r="R47" s="758"/>
      <c r="S47" s="738"/>
      <c r="T47" s="7"/>
      <c r="U47" s="219"/>
    </row>
    <row r="48" spans="1:21" ht="24" customHeight="1" thickBot="1" x14ac:dyDescent="0.35">
      <c r="A48" s="739"/>
      <c r="B48" s="739"/>
      <c r="C48" s="744"/>
      <c r="D48" s="744"/>
      <c r="E48" s="739"/>
      <c r="F48" s="760"/>
      <c r="G48" s="759"/>
      <c r="H48" s="740"/>
      <c r="I48" s="760"/>
      <c r="J48" s="759"/>
      <c r="K48" s="740"/>
      <c r="L48" s="760"/>
      <c r="M48" s="759"/>
      <c r="N48" s="740"/>
      <c r="O48" s="760"/>
      <c r="P48" s="759"/>
      <c r="Q48" s="740"/>
      <c r="R48" s="760"/>
      <c r="S48" s="738"/>
      <c r="T48" s="7"/>
      <c r="U48" s="219"/>
    </row>
    <row r="49" spans="1:21" ht="24" customHeight="1" thickBot="1" x14ac:dyDescent="0.35">
      <c r="A49" s="739"/>
      <c r="B49" s="739"/>
      <c r="C49" s="744" t="s">
        <v>1275</v>
      </c>
      <c r="D49" s="744"/>
      <c r="E49" s="739"/>
      <c r="F49" s="758"/>
      <c r="G49" s="759"/>
      <c r="H49" s="740"/>
      <c r="I49" s="758"/>
      <c r="J49" s="759"/>
      <c r="K49" s="740"/>
      <c r="L49" s="758"/>
      <c r="M49" s="759"/>
      <c r="N49" s="740"/>
      <c r="O49" s="758"/>
      <c r="P49" s="759"/>
      <c r="Q49" s="740"/>
      <c r="R49" s="758"/>
      <c r="S49" s="738"/>
      <c r="T49" s="7"/>
      <c r="U49" s="219"/>
    </row>
    <row r="50" spans="1:21" ht="24" customHeight="1" thickBot="1" x14ac:dyDescent="0.35">
      <c r="A50" s="739"/>
      <c r="B50" s="739"/>
      <c r="C50" s="744"/>
      <c r="D50" s="744"/>
      <c r="E50" s="739"/>
      <c r="F50" s="759"/>
      <c r="G50" s="740"/>
      <c r="H50" s="740"/>
      <c r="I50" s="759"/>
      <c r="J50" s="740"/>
      <c r="K50" s="740"/>
      <c r="L50" s="759"/>
      <c r="M50" s="740"/>
      <c r="N50" s="740"/>
      <c r="O50" s="759"/>
      <c r="P50" s="740"/>
      <c r="Q50" s="740"/>
      <c r="R50" s="759"/>
      <c r="S50" s="739"/>
      <c r="T50" s="7"/>
      <c r="U50" s="219"/>
    </row>
    <row r="51" spans="1:21" s="899" customFormat="1" ht="24" customHeight="1" thickBot="1" x14ac:dyDescent="0.35">
      <c r="A51" s="739"/>
      <c r="B51" s="739"/>
      <c r="C51" s="1403" t="s">
        <v>933</v>
      </c>
      <c r="D51" s="744"/>
      <c r="E51" s="739"/>
      <c r="F51" s="751"/>
      <c r="G51" s="752"/>
      <c r="H51" s="740"/>
      <c r="I51" s="751"/>
      <c r="J51" s="752"/>
      <c r="K51" s="740"/>
      <c r="L51" s="755"/>
      <c r="M51" s="740"/>
      <c r="N51" s="740"/>
      <c r="O51" s="755"/>
      <c r="P51" s="740"/>
      <c r="Q51" s="740"/>
      <c r="R51" s="755"/>
      <c r="S51" s="739"/>
      <c r="T51" s="900"/>
      <c r="U51" s="219"/>
    </row>
    <row r="52" spans="1:21" s="899" customFormat="1" ht="24" customHeight="1" thickBot="1" x14ac:dyDescent="0.35">
      <c r="A52" s="739"/>
      <c r="B52" s="739"/>
      <c r="C52" s="744"/>
      <c r="D52" s="744"/>
      <c r="E52" s="739"/>
      <c r="F52" s="754"/>
      <c r="G52" s="740"/>
      <c r="H52" s="740"/>
      <c r="I52" s="754"/>
      <c r="J52" s="740"/>
      <c r="K52" s="740"/>
      <c r="L52" s="740"/>
      <c r="M52" s="740"/>
      <c r="N52" s="740"/>
      <c r="O52" s="740"/>
      <c r="P52" s="740"/>
      <c r="Q52" s="740"/>
      <c r="R52" s="740"/>
      <c r="S52" s="739"/>
      <c r="T52" s="900"/>
      <c r="U52" s="219"/>
    </row>
    <row r="53" spans="1:21" ht="24" customHeight="1" thickBot="1" x14ac:dyDescent="0.35">
      <c r="A53" s="739"/>
      <c r="B53" s="739"/>
      <c r="C53" s="744" t="s">
        <v>1276</v>
      </c>
      <c r="D53" s="744"/>
      <c r="E53" s="739"/>
      <c r="F53" s="751"/>
      <c r="G53" s="753"/>
      <c r="H53" s="740"/>
      <c r="I53" s="751"/>
      <c r="J53" s="752"/>
      <c r="K53" s="740"/>
      <c r="L53" s="751"/>
      <c r="M53" s="752"/>
      <c r="N53" s="740"/>
      <c r="O53" s="751"/>
      <c r="P53" s="752"/>
      <c r="Q53" s="740"/>
      <c r="R53" s="751"/>
      <c r="S53" s="753"/>
      <c r="T53" s="7"/>
      <c r="U53" s="219"/>
    </row>
    <row r="54" spans="1:21" ht="24" customHeight="1" x14ac:dyDescent="0.3">
      <c r="A54" s="739"/>
      <c r="B54" s="739"/>
      <c r="C54" s="744"/>
      <c r="D54" s="744"/>
      <c r="E54" s="739"/>
      <c r="F54" s="754"/>
      <c r="G54" s="740"/>
      <c r="H54" s="740"/>
      <c r="I54" s="754"/>
      <c r="J54" s="740"/>
      <c r="K54" s="740"/>
      <c r="L54" s="754"/>
      <c r="M54" s="740"/>
      <c r="N54" s="740"/>
      <c r="O54" s="754"/>
      <c r="P54" s="740"/>
      <c r="Q54" s="740"/>
      <c r="R54" s="754"/>
      <c r="S54" s="739"/>
      <c r="T54" s="7"/>
      <c r="U54" s="219"/>
    </row>
    <row r="55" spans="1:21" ht="24" customHeight="1" x14ac:dyDescent="0.3">
      <c r="A55" s="739"/>
      <c r="B55" s="739"/>
      <c r="C55" s="744" t="s">
        <v>409</v>
      </c>
      <c r="D55" s="744"/>
      <c r="E55" s="739"/>
      <c r="F55" s="2721" t="s">
        <v>713</v>
      </c>
      <c r="G55" s="2721"/>
      <c r="H55" s="2721"/>
      <c r="I55" s="2721"/>
      <c r="J55" s="2721"/>
      <c r="K55" s="2721"/>
      <c r="L55" s="2721"/>
      <c r="M55" s="2721"/>
      <c r="N55" s="2721"/>
      <c r="O55" s="2721"/>
      <c r="P55" s="2721"/>
      <c r="Q55" s="2721"/>
      <c r="R55" s="2721"/>
      <c r="S55" s="739"/>
      <c r="T55" s="7"/>
      <c r="U55" s="219"/>
    </row>
    <row r="56" spans="1:21" ht="24" customHeight="1" x14ac:dyDescent="0.25">
      <c r="A56" s="736"/>
      <c r="B56" s="739"/>
      <c r="C56" s="739"/>
      <c r="D56" s="739"/>
      <c r="E56" s="739"/>
      <c r="F56" s="761"/>
      <c r="G56" s="739"/>
      <c r="H56" s="739"/>
      <c r="I56" s="738"/>
      <c r="J56" s="739"/>
      <c r="K56" s="739"/>
      <c r="L56" s="738"/>
      <c r="M56" s="739"/>
      <c r="N56" s="739"/>
      <c r="O56" s="738"/>
      <c r="P56" s="739"/>
      <c r="Q56" s="739"/>
      <c r="R56" s="738"/>
      <c r="S56" s="739"/>
      <c r="T56" s="7"/>
      <c r="U56" s="219"/>
    </row>
    <row r="57" spans="1:21" ht="24" customHeight="1" x14ac:dyDescent="0.3">
      <c r="A57" s="766" t="s">
        <v>670</v>
      </c>
      <c r="B57" s="1291" t="s">
        <v>1209</v>
      </c>
      <c r="C57" s="1291"/>
      <c r="D57" s="1609"/>
      <c r="E57" s="737"/>
      <c r="F57" s="736"/>
      <c r="G57" s="737"/>
      <c r="H57" s="737"/>
      <c r="I57" s="737"/>
      <c r="J57" s="737"/>
      <c r="K57" s="737"/>
      <c r="L57" s="737"/>
      <c r="M57" s="737"/>
      <c r="N57" s="739"/>
      <c r="O57" s="739"/>
      <c r="P57" s="739"/>
      <c r="Q57" s="739"/>
      <c r="R57" s="739"/>
      <c r="S57" s="739"/>
      <c r="T57" s="7"/>
      <c r="U57" s="219"/>
    </row>
    <row r="58" spans="1:21" ht="24" customHeight="1" x14ac:dyDescent="0.3">
      <c r="A58" s="750"/>
      <c r="B58" s="732"/>
      <c r="C58" s="732"/>
      <c r="D58" s="737"/>
      <c r="E58" s="737"/>
      <c r="F58" s="736"/>
      <c r="G58" s="737"/>
      <c r="H58" s="737"/>
      <c r="I58" s="737"/>
      <c r="J58" s="737"/>
      <c r="K58" s="737"/>
      <c r="L58" s="737"/>
      <c r="M58" s="737"/>
      <c r="N58" s="739"/>
      <c r="O58" s="739"/>
      <c r="P58" s="739"/>
      <c r="Q58" s="739"/>
      <c r="R58" s="739"/>
      <c r="S58" s="739"/>
      <c r="T58" s="7"/>
      <c r="U58" s="219"/>
    </row>
    <row r="59" spans="1:21" ht="24" customHeight="1" x14ac:dyDescent="0.3">
      <c r="A59" s="766" t="s">
        <v>671</v>
      </c>
      <c r="B59" s="732" t="s">
        <v>275</v>
      </c>
      <c r="C59" s="1291"/>
      <c r="D59" s="1609"/>
      <c r="E59" s="1609"/>
      <c r="F59" s="1306"/>
      <c r="G59" s="1609"/>
      <c r="H59" s="1609"/>
      <c r="I59" s="1609"/>
      <c r="J59" s="1609"/>
      <c r="K59" s="1609"/>
      <c r="L59" s="1609"/>
      <c r="M59" s="1609"/>
      <c r="N59" s="739"/>
      <c r="O59" s="739"/>
      <c r="P59" s="739"/>
      <c r="Q59" s="739"/>
      <c r="R59" s="739"/>
      <c r="S59" s="739"/>
      <c r="T59" s="7"/>
      <c r="U59" s="219"/>
    </row>
    <row r="60" spans="1:21" ht="24" customHeight="1" x14ac:dyDescent="0.25">
      <c r="A60" s="740"/>
      <c r="B60" s="739"/>
      <c r="C60" s="739"/>
      <c r="D60" s="739"/>
      <c r="E60" s="739"/>
      <c r="F60" s="739"/>
      <c r="G60" s="739"/>
      <c r="H60" s="739"/>
      <c r="I60" s="739"/>
      <c r="J60" s="739"/>
      <c r="K60" s="739"/>
      <c r="L60" s="739"/>
      <c r="M60" s="739"/>
      <c r="N60" s="739"/>
      <c r="O60" s="739"/>
      <c r="P60" s="739"/>
      <c r="Q60" s="739"/>
      <c r="R60" s="739"/>
      <c r="S60" s="739"/>
      <c r="T60" s="7"/>
      <c r="U60" s="219"/>
    </row>
    <row r="61" spans="1:21" ht="24" customHeight="1" x14ac:dyDescent="0.3">
      <c r="A61" s="1809" t="s">
        <v>520</v>
      </c>
      <c r="B61" s="1810" t="s">
        <v>1470</v>
      </c>
      <c r="C61" s="1129"/>
      <c r="D61" s="1129"/>
      <c r="E61" s="1129"/>
      <c r="F61" s="1129"/>
      <c r="G61" s="1129"/>
      <c r="H61" s="1129"/>
      <c r="I61" s="1129"/>
      <c r="J61" s="1129"/>
      <c r="K61" s="1129"/>
      <c r="L61" s="1129"/>
      <c r="M61" s="1129"/>
      <c r="N61" s="1129"/>
      <c r="O61" s="1129"/>
      <c r="P61" s="1129"/>
      <c r="Q61" s="1129"/>
      <c r="R61" s="1129"/>
      <c r="S61" s="1129"/>
      <c r="T61" s="7"/>
      <c r="U61" s="219"/>
    </row>
    <row r="62" spans="1:21" ht="24" customHeight="1" thickBot="1" x14ac:dyDescent="0.3">
      <c r="A62" s="767"/>
      <c r="B62" s="739"/>
      <c r="C62" s="739"/>
      <c r="D62" s="739"/>
      <c r="E62" s="739"/>
      <c r="F62" s="739"/>
      <c r="G62" s="739"/>
      <c r="H62" s="739"/>
      <c r="I62" s="739"/>
      <c r="J62" s="739"/>
      <c r="K62" s="739"/>
      <c r="L62" s="739"/>
      <c r="M62" s="739"/>
      <c r="N62" s="739"/>
      <c r="O62" s="739"/>
      <c r="P62" s="739"/>
      <c r="Q62" s="739"/>
      <c r="R62" s="739"/>
      <c r="S62" s="739"/>
      <c r="T62" s="7"/>
      <c r="U62" s="219"/>
    </row>
    <row r="63" spans="1:21" ht="24" customHeight="1" x14ac:dyDescent="0.3">
      <c r="A63" s="1291" t="s">
        <v>1077</v>
      </c>
      <c r="B63" s="1607"/>
      <c r="C63" s="1607"/>
      <c r="D63" s="1607"/>
      <c r="E63" s="1607"/>
      <c r="F63" s="1607"/>
      <c r="G63" s="1607"/>
      <c r="H63" s="1607"/>
      <c r="I63" s="1607"/>
      <c r="J63" s="1607"/>
      <c r="K63" s="1607"/>
      <c r="L63" s="1607"/>
      <c r="M63" s="1607"/>
      <c r="N63" s="1607"/>
      <c r="O63" s="762"/>
      <c r="P63" s="762"/>
      <c r="Q63" s="762"/>
      <c r="R63" s="762"/>
      <c r="S63" s="762"/>
      <c r="T63" s="7"/>
      <c r="U63" s="219"/>
    </row>
    <row r="64" spans="1:21" s="1027" customFormat="1" ht="24" customHeight="1" x14ac:dyDescent="0.3">
      <c r="A64" s="1608" t="s">
        <v>1078</v>
      </c>
      <c r="B64" s="1291"/>
      <c r="C64" s="1291"/>
      <c r="D64" s="1609"/>
      <c r="E64" s="1606"/>
      <c r="F64" s="1606"/>
      <c r="G64" s="1606"/>
      <c r="H64" s="1606"/>
      <c r="I64" s="1606"/>
      <c r="J64" s="1606"/>
      <c r="K64" s="1606"/>
      <c r="L64" s="1606"/>
      <c r="M64" s="1606"/>
      <c r="N64" s="1606"/>
      <c r="O64" s="1129"/>
      <c r="P64" s="1129"/>
      <c r="Q64" s="1129"/>
      <c r="R64" s="1129"/>
      <c r="S64" s="1129"/>
    </row>
    <row r="65" spans="1:256" s="1027" customFormat="1" ht="24" customHeight="1" x14ac:dyDescent="0.3">
      <c r="A65" s="1608" t="s">
        <v>1079</v>
      </c>
      <c r="B65" s="1291"/>
      <c r="C65" s="1291"/>
      <c r="D65" s="1609"/>
      <c r="E65" s="1606"/>
      <c r="F65" s="1606"/>
      <c r="G65" s="1606"/>
      <c r="H65" s="1606"/>
      <c r="I65" s="1606"/>
      <c r="J65" s="1606"/>
      <c r="K65" s="1606"/>
      <c r="L65" s="1606"/>
      <c r="M65" s="1606"/>
      <c r="N65" s="1606"/>
      <c r="O65" s="1129"/>
      <c r="P65" s="1129"/>
      <c r="Q65" s="1129"/>
      <c r="R65" s="1129"/>
      <c r="S65" s="1129"/>
    </row>
    <row r="66" spans="1:256" ht="24" customHeight="1" x14ac:dyDescent="0.3">
      <c r="A66" s="1608" t="s">
        <v>1080</v>
      </c>
      <c r="B66" s="1291"/>
      <c r="C66" s="1291"/>
      <c r="D66" s="1609"/>
      <c r="E66" s="1606"/>
      <c r="F66" s="1606"/>
      <c r="G66" s="1606"/>
      <c r="H66" s="1606"/>
      <c r="I66" s="1606"/>
      <c r="J66" s="1606"/>
      <c r="K66" s="1606"/>
      <c r="L66" s="1606"/>
      <c r="M66" s="1606"/>
      <c r="N66" s="1606"/>
      <c r="O66" s="739"/>
      <c r="P66" s="739"/>
      <c r="Q66" s="739"/>
      <c r="R66" s="739"/>
      <c r="S66" s="739"/>
      <c r="T66" s="7"/>
      <c r="U66" s="219"/>
    </row>
    <row r="67" spans="1:256" ht="24" customHeight="1" thickBot="1" x14ac:dyDescent="0.35">
      <c r="A67" s="1608" t="s">
        <v>1081</v>
      </c>
      <c r="B67" s="1291"/>
      <c r="C67" s="1291"/>
      <c r="D67" s="1609"/>
      <c r="E67" s="1606"/>
      <c r="F67" s="1306"/>
      <c r="G67" s="1606"/>
      <c r="H67" s="1606"/>
      <c r="I67" s="1606"/>
      <c r="J67" s="1606"/>
      <c r="K67" s="1606"/>
      <c r="L67" s="1306"/>
      <c r="M67" s="1606"/>
      <c r="N67" s="1606"/>
      <c r="O67" s="739"/>
      <c r="P67" s="739"/>
      <c r="Q67" s="739"/>
      <c r="R67" s="739"/>
      <c r="S67" s="739"/>
      <c r="T67" s="7"/>
      <c r="U67" s="219"/>
    </row>
    <row r="68" spans="1:256" ht="24" customHeight="1" thickBot="1" x14ac:dyDescent="0.35">
      <c r="A68" s="1610" t="s">
        <v>1082</v>
      </c>
      <c r="B68" s="1291"/>
      <c r="C68" s="1291"/>
      <c r="D68" s="1609"/>
      <c r="E68" s="1606"/>
      <c r="F68" s="1306"/>
      <c r="G68" s="1606"/>
      <c r="H68" s="1606"/>
      <c r="I68" s="1606"/>
      <c r="J68" s="1606"/>
      <c r="K68" s="1606"/>
      <c r="L68" s="1306"/>
      <c r="M68" s="1606"/>
      <c r="N68" s="1606"/>
      <c r="O68" s="758"/>
      <c r="P68" s="739"/>
      <c r="Q68" s="739"/>
      <c r="R68" s="739"/>
      <c r="S68" s="739"/>
      <c r="T68" s="7"/>
      <c r="U68" s="219"/>
    </row>
    <row r="69" spans="1:256" ht="24" customHeight="1" thickBot="1" x14ac:dyDescent="0.35">
      <c r="A69" s="1610" t="s">
        <v>1083</v>
      </c>
      <c r="B69" s="1291"/>
      <c r="C69" s="1291"/>
      <c r="D69" s="1609"/>
      <c r="E69" s="1606"/>
      <c r="F69" s="1306"/>
      <c r="G69" s="1606"/>
      <c r="H69" s="1606"/>
      <c r="I69" s="1606"/>
      <c r="J69" s="1606"/>
      <c r="K69" s="1606"/>
      <c r="L69" s="1306"/>
      <c r="M69" s="1606"/>
      <c r="N69" s="1606"/>
      <c r="O69" s="758"/>
      <c r="P69" s="739"/>
      <c r="Q69" s="739"/>
      <c r="R69" s="739"/>
      <c r="S69" s="739"/>
      <c r="T69" s="7"/>
      <c r="U69" s="219"/>
    </row>
    <row r="70" spans="1:256" ht="24" customHeight="1" thickBot="1" x14ac:dyDescent="0.35">
      <c r="A70" s="1610" t="s">
        <v>1084</v>
      </c>
      <c r="B70" s="1291"/>
      <c r="C70" s="1291"/>
      <c r="D70" s="1609"/>
      <c r="E70" s="1606"/>
      <c r="F70" s="1306"/>
      <c r="G70" s="1606"/>
      <c r="H70" s="1606"/>
      <c r="I70" s="1606"/>
      <c r="J70" s="1606"/>
      <c r="K70" s="1606"/>
      <c r="L70" s="1306"/>
      <c r="M70" s="1606"/>
      <c r="N70" s="1606"/>
      <c r="O70" s="758"/>
      <c r="P70" s="739"/>
      <c r="Q70" s="739"/>
      <c r="R70" s="739"/>
      <c r="S70" s="739"/>
      <c r="T70" s="7"/>
      <c r="U70" s="219"/>
    </row>
    <row r="71" spans="1:256" s="1027" customFormat="1" ht="24" customHeight="1" x14ac:dyDescent="0.3">
      <c r="A71" s="1608" t="s">
        <v>1085</v>
      </c>
      <c r="B71" s="1291"/>
      <c r="C71" s="1291"/>
      <c r="D71" s="1291"/>
      <c r="E71" s="1291"/>
      <c r="F71" s="1291"/>
      <c r="G71" s="1291"/>
      <c r="H71" s="1291"/>
      <c r="I71" s="1291"/>
      <c r="J71" s="1291"/>
      <c r="K71" s="1291"/>
      <c r="L71" s="1291"/>
      <c r="M71" s="1291"/>
      <c r="N71" s="1291"/>
      <c r="O71" s="1233"/>
      <c r="P71" s="1233"/>
      <c r="Q71" s="1233"/>
      <c r="R71" s="1233"/>
      <c r="S71" s="1233"/>
      <c r="T71" s="1233"/>
      <c r="U71" s="1233"/>
      <c r="V71" s="1233"/>
      <c r="W71" s="1233"/>
      <c r="X71" s="1233"/>
      <c r="Y71" s="1233"/>
      <c r="Z71" s="1233"/>
      <c r="AA71" s="1233"/>
      <c r="AB71" s="1233"/>
      <c r="AC71" s="1233"/>
      <c r="AD71" s="1233"/>
      <c r="AE71" s="1233"/>
      <c r="AF71" s="1233"/>
      <c r="AG71" s="1233"/>
      <c r="AH71" s="1233"/>
      <c r="AI71" s="1233"/>
      <c r="AJ71" s="1233"/>
      <c r="AK71" s="1233"/>
      <c r="AL71" s="1233"/>
      <c r="AM71" s="1233"/>
      <c r="AN71" s="1233"/>
      <c r="AO71" s="1233"/>
      <c r="AP71" s="1233"/>
      <c r="AQ71" s="1233"/>
      <c r="AR71" s="1233"/>
      <c r="AS71" s="1233"/>
      <c r="AT71" s="1233"/>
      <c r="AU71" s="1233"/>
      <c r="AV71" s="1233"/>
      <c r="AW71" s="1233"/>
      <c r="AX71" s="1233"/>
      <c r="AY71" s="1233"/>
      <c r="AZ71" s="1233"/>
      <c r="BA71" s="1233"/>
      <c r="BB71" s="1233"/>
      <c r="BC71" s="1233"/>
      <c r="BD71" s="1233"/>
      <c r="BE71" s="1233"/>
      <c r="BF71" s="1233"/>
      <c r="BG71" s="1233"/>
      <c r="BH71" s="1233"/>
      <c r="BI71" s="1233"/>
      <c r="BJ71" s="1233"/>
      <c r="BK71" s="1233"/>
      <c r="BL71" s="1233"/>
      <c r="BM71" s="1233"/>
      <c r="BN71" s="1233"/>
      <c r="BO71" s="1233"/>
      <c r="BP71" s="1233"/>
      <c r="BQ71" s="1233"/>
      <c r="BR71" s="1233"/>
      <c r="BS71" s="1233"/>
      <c r="BT71" s="1233"/>
      <c r="BU71" s="1233"/>
      <c r="BV71" s="1233"/>
      <c r="BW71" s="1233"/>
      <c r="BX71" s="1233"/>
      <c r="BY71" s="1233"/>
      <c r="BZ71" s="1233"/>
      <c r="CA71" s="1233"/>
      <c r="CB71" s="1233"/>
      <c r="CC71" s="1233"/>
      <c r="CD71" s="1233"/>
      <c r="CE71" s="1233"/>
      <c r="CF71" s="1233"/>
      <c r="CG71" s="1233"/>
      <c r="CH71" s="1233"/>
      <c r="CI71" s="1233"/>
      <c r="CJ71" s="1233"/>
      <c r="CK71" s="1233"/>
      <c r="CL71" s="1233"/>
      <c r="CM71" s="1233"/>
      <c r="CN71" s="1233"/>
      <c r="CO71" s="1233"/>
      <c r="CP71" s="1233"/>
      <c r="CQ71" s="1233"/>
      <c r="CR71" s="1233"/>
      <c r="CS71" s="1233"/>
      <c r="CT71" s="1233"/>
      <c r="CU71" s="1233"/>
      <c r="CV71" s="1233"/>
      <c r="CW71" s="1233"/>
      <c r="CX71" s="1233"/>
      <c r="CY71" s="1233"/>
      <c r="CZ71" s="1233"/>
      <c r="DA71" s="1233"/>
      <c r="DB71" s="1233"/>
      <c r="DC71" s="1233"/>
      <c r="DD71" s="1233"/>
      <c r="DE71" s="1233"/>
      <c r="DF71" s="1233"/>
      <c r="DG71" s="1233"/>
      <c r="DH71" s="1233"/>
      <c r="DI71" s="1233"/>
      <c r="DJ71" s="1233"/>
      <c r="DK71" s="1233"/>
      <c r="DL71" s="1233"/>
      <c r="DM71" s="1233"/>
      <c r="DN71" s="1233"/>
      <c r="DO71" s="1233"/>
      <c r="DP71" s="1233"/>
      <c r="DQ71" s="1233"/>
      <c r="DR71" s="1233"/>
      <c r="DS71" s="1233"/>
      <c r="DT71" s="1233"/>
      <c r="DU71" s="1233"/>
      <c r="DV71" s="1233"/>
      <c r="DW71" s="1233"/>
      <c r="DX71" s="1233"/>
      <c r="DY71" s="1233"/>
      <c r="DZ71" s="1233"/>
      <c r="EA71" s="1233"/>
      <c r="EB71" s="1233"/>
      <c r="EC71" s="1233"/>
      <c r="ED71" s="1233"/>
      <c r="EE71" s="1233"/>
      <c r="EF71" s="1233"/>
      <c r="EG71" s="1233"/>
      <c r="EH71" s="1233"/>
      <c r="EI71" s="1233"/>
      <c r="EJ71" s="1233"/>
      <c r="EK71" s="1233"/>
      <c r="EL71" s="1233"/>
      <c r="EM71" s="1233"/>
      <c r="EN71" s="1233"/>
      <c r="EO71" s="1233"/>
      <c r="EP71" s="1233"/>
      <c r="EQ71" s="1233"/>
      <c r="ER71" s="1233"/>
      <c r="ES71" s="1233"/>
      <c r="ET71" s="1233"/>
      <c r="EU71" s="1233"/>
      <c r="EV71" s="1233"/>
      <c r="EW71" s="1233"/>
      <c r="EX71" s="1233"/>
      <c r="EY71" s="1233"/>
      <c r="EZ71" s="1233"/>
      <c r="FA71" s="1233"/>
      <c r="FB71" s="1233"/>
      <c r="FC71" s="1233"/>
      <c r="FD71" s="1233"/>
      <c r="FE71" s="1233"/>
      <c r="FF71" s="1233"/>
      <c r="FG71" s="1233"/>
      <c r="FH71" s="1233"/>
      <c r="FI71" s="1233"/>
      <c r="FJ71" s="1233"/>
      <c r="FK71" s="1233"/>
      <c r="FL71" s="1233"/>
      <c r="FM71" s="1233"/>
      <c r="FN71" s="1233"/>
      <c r="FO71" s="1233"/>
      <c r="FP71" s="1233"/>
      <c r="FQ71" s="1233"/>
      <c r="FR71" s="1233"/>
      <c r="FS71" s="1233"/>
      <c r="FT71" s="1233"/>
      <c r="FU71" s="1233"/>
      <c r="FV71" s="1233"/>
      <c r="FW71" s="1233"/>
      <c r="FX71" s="1233"/>
      <c r="FY71" s="1233"/>
      <c r="FZ71" s="1233"/>
      <c r="GA71" s="1233"/>
      <c r="GB71" s="1233"/>
      <c r="GC71" s="1233"/>
      <c r="GD71" s="1233"/>
      <c r="GE71" s="1233"/>
      <c r="GF71" s="1233"/>
      <c r="GG71" s="1233"/>
      <c r="GH71" s="1233"/>
      <c r="GI71" s="1233"/>
      <c r="GJ71" s="1233"/>
      <c r="GK71" s="1233"/>
      <c r="GL71" s="1233"/>
      <c r="GM71" s="1233"/>
      <c r="GN71" s="1233"/>
      <c r="GO71" s="1233"/>
      <c r="GP71" s="1233"/>
      <c r="GQ71" s="1233"/>
      <c r="GR71" s="1233"/>
      <c r="GS71" s="1233"/>
      <c r="GT71" s="1233"/>
      <c r="GU71" s="1233"/>
      <c r="GV71" s="1233"/>
      <c r="GW71" s="1233"/>
      <c r="GX71" s="1233"/>
      <c r="GY71" s="1233"/>
      <c r="GZ71" s="1233"/>
      <c r="HA71" s="1233"/>
      <c r="HB71" s="1233"/>
      <c r="HC71" s="1233"/>
      <c r="HD71" s="1233"/>
      <c r="HE71" s="1233"/>
      <c r="HF71" s="1233"/>
      <c r="HG71" s="1233"/>
      <c r="HH71" s="1233"/>
      <c r="HI71" s="1233"/>
      <c r="HJ71" s="1233"/>
      <c r="HK71" s="1233"/>
      <c r="HL71" s="1233"/>
      <c r="HM71" s="1233"/>
      <c r="HN71" s="1233"/>
      <c r="HO71" s="1233"/>
      <c r="HP71" s="1233"/>
      <c r="HQ71" s="1233"/>
      <c r="HR71" s="1233"/>
      <c r="HS71" s="1233"/>
      <c r="HT71" s="1233"/>
      <c r="HU71" s="1233"/>
      <c r="HV71" s="1233"/>
      <c r="HW71" s="1233"/>
      <c r="HX71" s="1233"/>
      <c r="HY71" s="1233"/>
      <c r="HZ71" s="1233"/>
      <c r="IA71" s="1233"/>
      <c r="IB71" s="1233"/>
      <c r="IC71" s="1233"/>
      <c r="ID71" s="1233"/>
      <c r="IE71" s="1233"/>
      <c r="IF71" s="1233"/>
      <c r="IG71" s="1233"/>
      <c r="IH71" s="1233"/>
      <c r="II71" s="1233"/>
      <c r="IJ71" s="1233"/>
      <c r="IK71" s="1233"/>
      <c r="IL71" s="1233"/>
      <c r="IM71" s="1233"/>
      <c r="IN71" s="1233"/>
      <c r="IO71" s="1233"/>
      <c r="IP71" s="1233"/>
      <c r="IQ71" s="1233"/>
      <c r="IR71" s="1233"/>
      <c r="IS71" s="1233"/>
      <c r="IT71" s="1233"/>
      <c r="IU71" s="1233"/>
      <c r="IV71" s="1233"/>
    </row>
    <row r="72" spans="1:256" s="1027" customFormat="1" ht="24" customHeight="1" x14ac:dyDescent="0.3">
      <c r="A72" s="1608"/>
      <c r="B72" s="1291"/>
      <c r="C72" s="1291"/>
      <c r="D72" s="1291"/>
      <c r="E72" s="1291"/>
      <c r="F72" s="1291"/>
      <c r="G72" s="1291"/>
      <c r="H72" s="1291"/>
      <c r="I72" s="1291"/>
      <c r="J72" s="1291"/>
      <c r="K72" s="1291"/>
      <c r="L72" s="1291"/>
      <c r="M72" s="1291"/>
      <c r="N72" s="1291"/>
      <c r="O72" s="1233"/>
      <c r="P72" s="1233"/>
      <c r="Q72" s="1233"/>
      <c r="R72" s="1233"/>
      <c r="S72" s="1233"/>
      <c r="T72" s="1233"/>
      <c r="U72" s="1233"/>
      <c r="V72" s="1233"/>
      <c r="W72" s="1233"/>
      <c r="X72" s="1233"/>
      <c r="Y72" s="1233"/>
      <c r="Z72" s="1233"/>
      <c r="AA72" s="1233"/>
      <c r="AB72" s="1233"/>
      <c r="AC72" s="1233"/>
      <c r="AD72" s="1233"/>
      <c r="AE72" s="1233"/>
      <c r="AF72" s="1233"/>
      <c r="AG72" s="1233"/>
      <c r="AH72" s="1233"/>
      <c r="AI72" s="1233"/>
      <c r="AJ72" s="1233"/>
      <c r="AK72" s="1233"/>
      <c r="AL72" s="1233"/>
      <c r="AM72" s="1233"/>
      <c r="AN72" s="1233"/>
      <c r="AO72" s="1233"/>
      <c r="AP72" s="1233"/>
      <c r="AQ72" s="1233"/>
      <c r="AR72" s="1233"/>
      <c r="AS72" s="1233"/>
      <c r="AT72" s="1233"/>
      <c r="AU72" s="1233"/>
      <c r="AV72" s="1233"/>
      <c r="AW72" s="1233"/>
      <c r="AX72" s="1233"/>
      <c r="AY72" s="1233"/>
      <c r="AZ72" s="1233"/>
      <c r="BA72" s="1233"/>
      <c r="BB72" s="1233"/>
      <c r="BC72" s="1233"/>
      <c r="BD72" s="1233"/>
      <c r="BE72" s="1233"/>
      <c r="BF72" s="1233"/>
      <c r="BG72" s="1233"/>
      <c r="BH72" s="1233"/>
      <c r="BI72" s="1233"/>
      <c r="BJ72" s="1233"/>
      <c r="BK72" s="1233"/>
      <c r="BL72" s="1233"/>
      <c r="BM72" s="1233"/>
      <c r="BN72" s="1233"/>
      <c r="BO72" s="1233"/>
      <c r="BP72" s="1233"/>
      <c r="BQ72" s="1233"/>
      <c r="BR72" s="1233"/>
      <c r="BS72" s="1233"/>
      <c r="BT72" s="1233"/>
      <c r="BU72" s="1233"/>
      <c r="BV72" s="1233"/>
      <c r="BW72" s="1233"/>
      <c r="BX72" s="1233"/>
      <c r="BY72" s="1233"/>
      <c r="BZ72" s="1233"/>
      <c r="CA72" s="1233"/>
      <c r="CB72" s="1233"/>
      <c r="CC72" s="1233"/>
      <c r="CD72" s="1233"/>
      <c r="CE72" s="1233"/>
      <c r="CF72" s="1233"/>
      <c r="CG72" s="1233"/>
      <c r="CH72" s="1233"/>
      <c r="CI72" s="1233"/>
      <c r="CJ72" s="1233"/>
      <c r="CK72" s="1233"/>
      <c r="CL72" s="1233"/>
      <c r="CM72" s="1233"/>
      <c r="CN72" s="1233"/>
      <c r="CO72" s="1233"/>
      <c r="CP72" s="1233"/>
      <c r="CQ72" s="1233"/>
      <c r="CR72" s="1233"/>
      <c r="CS72" s="1233"/>
      <c r="CT72" s="1233"/>
      <c r="CU72" s="1233"/>
      <c r="CV72" s="1233"/>
      <c r="CW72" s="1233"/>
      <c r="CX72" s="1233"/>
      <c r="CY72" s="1233"/>
      <c r="CZ72" s="1233"/>
      <c r="DA72" s="1233"/>
      <c r="DB72" s="1233"/>
      <c r="DC72" s="1233"/>
      <c r="DD72" s="1233"/>
      <c r="DE72" s="1233"/>
      <c r="DF72" s="1233"/>
      <c r="DG72" s="1233"/>
      <c r="DH72" s="1233"/>
      <c r="DI72" s="1233"/>
      <c r="DJ72" s="1233"/>
      <c r="DK72" s="1233"/>
      <c r="DL72" s="1233"/>
      <c r="DM72" s="1233"/>
      <c r="DN72" s="1233"/>
      <c r="DO72" s="1233"/>
      <c r="DP72" s="1233"/>
      <c r="DQ72" s="1233"/>
      <c r="DR72" s="1233"/>
      <c r="DS72" s="1233"/>
      <c r="DT72" s="1233"/>
      <c r="DU72" s="1233"/>
      <c r="DV72" s="1233"/>
      <c r="DW72" s="1233"/>
      <c r="DX72" s="1233"/>
      <c r="DY72" s="1233"/>
      <c r="DZ72" s="1233"/>
      <c r="EA72" s="1233"/>
      <c r="EB72" s="1233"/>
      <c r="EC72" s="1233"/>
      <c r="ED72" s="1233"/>
      <c r="EE72" s="1233"/>
      <c r="EF72" s="1233"/>
      <c r="EG72" s="1233"/>
      <c r="EH72" s="1233"/>
      <c r="EI72" s="1233"/>
      <c r="EJ72" s="1233"/>
      <c r="EK72" s="1233"/>
      <c r="EL72" s="1233"/>
      <c r="EM72" s="1233"/>
      <c r="EN72" s="1233"/>
      <c r="EO72" s="1233"/>
      <c r="EP72" s="1233"/>
      <c r="EQ72" s="1233"/>
      <c r="ER72" s="1233"/>
      <c r="ES72" s="1233"/>
      <c r="ET72" s="1233"/>
      <c r="EU72" s="1233"/>
      <c r="EV72" s="1233"/>
      <c r="EW72" s="1233"/>
      <c r="EX72" s="1233"/>
      <c r="EY72" s="1233"/>
      <c r="EZ72" s="1233"/>
      <c r="FA72" s="1233"/>
      <c r="FB72" s="1233"/>
      <c r="FC72" s="1233"/>
      <c r="FD72" s="1233"/>
      <c r="FE72" s="1233"/>
      <c r="FF72" s="1233"/>
      <c r="FG72" s="1233"/>
      <c r="FH72" s="1233"/>
      <c r="FI72" s="1233"/>
      <c r="FJ72" s="1233"/>
      <c r="FK72" s="1233"/>
      <c r="FL72" s="1233"/>
      <c r="FM72" s="1233"/>
      <c r="FN72" s="1233"/>
      <c r="FO72" s="1233"/>
      <c r="FP72" s="1233"/>
      <c r="FQ72" s="1233"/>
      <c r="FR72" s="1233"/>
      <c r="FS72" s="1233"/>
      <c r="FT72" s="1233"/>
      <c r="FU72" s="1233"/>
      <c r="FV72" s="1233"/>
      <c r="FW72" s="1233"/>
      <c r="FX72" s="1233"/>
      <c r="FY72" s="1233"/>
      <c r="FZ72" s="1233"/>
      <c r="GA72" s="1233"/>
      <c r="GB72" s="1233"/>
      <c r="GC72" s="1233"/>
      <c r="GD72" s="1233"/>
      <c r="GE72" s="1233"/>
      <c r="GF72" s="1233"/>
      <c r="GG72" s="1233"/>
      <c r="GH72" s="1233"/>
      <c r="GI72" s="1233"/>
      <c r="GJ72" s="1233"/>
      <c r="GK72" s="1233"/>
      <c r="GL72" s="1233"/>
      <c r="GM72" s="1233"/>
      <c r="GN72" s="1233"/>
      <c r="GO72" s="1233"/>
      <c r="GP72" s="1233"/>
      <c r="GQ72" s="1233"/>
      <c r="GR72" s="1233"/>
      <c r="GS72" s="1233"/>
      <c r="GT72" s="1233"/>
      <c r="GU72" s="1233"/>
      <c r="GV72" s="1233"/>
      <c r="GW72" s="1233"/>
      <c r="GX72" s="1233"/>
      <c r="GY72" s="1233"/>
      <c r="GZ72" s="1233"/>
      <c r="HA72" s="1233"/>
      <c r="HB72" s="1233"/>
      <c r="HC72" s="1233"/>
      <c r="HD72" s="1233"/>
      <c r="HE72" s="1233"/>
      <c r="HF72" s="1233"/>
      <c r="HG72" s="1233"/>
      <c r="HH72" s="1233"/>
      <c r="HI72" s="1233"/>
      <c r="HJ72" s="1233"/>
      <c r="HK72" s="1233"/>
      <c r="HL72" s="1233"/>
      <c r="HM72" s="1233"/>
      <c r="HN72" s="1233"/>
      <c r="HO72" s="1233"/>
      <c r="HP72" s="1233"/>
      <c r="HQ72" s="1233"/>
      <c r="HR72" s="1233"/>
      <c r="HS72" s="1233"/>
      <c r="HT72" s="1233"/>
      <c r="HU72" s="1233"/>
      <c r="HV72" s="1233"/>
      <c r="HW72" s="1233"/>
      <c r="HX72" s="1233"/>
      <c r="HY72" s="1233"/>
      <c r="HZ72" s="1233"/>
      <c r="IA72" s="1233"/>
      <c r="IB72" s="1233"/>
      <c r="IC72" s="1233"/>
      <c r="ID72" s="1233"/>
      <c r="IE72" s="1233"/>
      <c r="IF72" s="1233"/>
      <c r="IG72" s="1233"/>
      <c r="IH72" s="1233"/>
      <c r="II72" s="1233"/>
      <c r="IJ72" s="1233"/>
      <c r="IK72" s="1233"/>
      <c r="IL72" s="1233"/>
      <c r="IM72" s="1233"/>
      <c r="IN72" s="1233"/>
      <c r="IO72" s="1233"/>
      <c r="IP72" s="1233"/>
      <c r="IQ72" s="1233"/>
      <c r="IR72" s="1233"/>
      <c r="IS72" s="1233"/>
      <c r="IT72" s="1233"/>
      <c r="IU72" s="1233"/>
      <c r="IV72" s="1233"/>
    </row>
    <row r="73" spans="1:256" ht="24" customHeight="1" x14ac:dyDescent="0.3">
      <c r="A73" s="1291" t="s">
        <v>5</v>
      </c>
      <c r="B73" s="1291"/>
      <c r="C73" s="1291"/>
      <c r="D73" s="1609"/>
      <c r="E73" s="1606"/>
      <c r="F73" s="1606"/>
      <c r="G73" s="1606"/>
      <c r="H73" s="1606"/>
      <c r="I73" s="1606"/>
      <c r="J73" s="1606"/>
      <c r="K73" s="1606"/>
      <c r="L73" s="1606"/>
      <c r="M73" s="1606"/>
      <c r="N73" s="1606"/>
      <c r="O73" s="739"/>
      <c r="P73" s="739"/>
      <c r="Q73" s="739"/>
      <c r="R73" s="739"/>
      <c r="S73" s="739"/>
      <c r="T73" s="7"/>
      <c r="U73" s="219"/>
    </row>
    <row r="74" spans="1:256" ht="24" customHeight="1" x14ac:dyDescent="0.25">
      <c r="A74" s="739"/>
      <c r="B74" s="739"/>
      <c r="C74" s="739"/>
      <c r="D74" s="739"/>
      <c r="E74" s="739"/>
      <c r="F74" s="739"/>
      <c r="G74" s="739"/>
      <c r="H74" s="739"/>
      <c r="I74" s="739"/>
      <c r="J74" s="739"/>
      <c r="K74" s="739"/>
      <c r="L74" s="739"/>
      <c r="M74" s="739"/>
      <c r="N74" s="739"/>
      <c r="O74" s="739"/>
      <c r="P74" s="739"/>
      <c r="Q74" s="739"/>
      <c r="R74" s="739"/>
      <c r="S74" s="739"/>
      <c r="T74" s="7"/>
      <c r="U74" s="219"/>
    </row>
    <row r="75" spans="1:256" ht="24" customHeight="1" x14ac:dyDescent="0.3">
      <c r="A75" s="736"/>
      <c r="B75" s="736"/>
      <c r="C75" s="736"/>
      <c r="D75" s="735"/>
      <c r="E75" s="735"/>
      <c r="F75" s="735"/>
      <c r="G75" s="739"/>
      <c r="H75" s="1148" t="s">
        <v>700</v>
      </c>
      <c r="I75" s="1148"/>
      <c r="J75" s="1129"/>
      <c r="K75" s="1129"/>
      <c r="L75" s="1129"/>
      <c r="M75" s="1129"/>
      <c r="N75" s="1129"/>
      <c r="O75" s="1129"/>
      <c r="P75" s="1129"/>
      <c r="Q75" s="1129"/>
      <c r="R75" s="1129"/>
      <c r="S75" s="1129"/>
      <c r="T75" s="7"/>
      <c r="U75" s="219"/>
    </row>
    <row r="76" spans="1:256" ht="24" customHeight="1" x14ac:dyDescent="0.3">
      <c r="A76" s="739"/>
      <c r="B76" s="739"/>
      <c r="C76" s="739"/>
      <c r="D76" s="739"/>
      <c r="E76" s="739"/>
      <c r="F76" s="739"/>
      <c r="G76" s="739"/>
      <c r="H76" s="2718"/>
      <c r="I76" s="2715"/>
      <c r="J76" s="2715"/>
      <c r="K76" s="2715"/>
      <c r="L76" s="2715"/>
      <c r="M76" s="2715"/>
      <c r="N76" s="2715"/>
      <c r="O76" s="2715"/>
      <c r="P76" s="2715"/>
      <c r="Q76" s="2715"/>
      <c r="R76" s="2715"/>
      <c r="S76" s="2715"/>
      <c r="T76" s="7"/>
      <c r="U76" s="219"/>
    </row>
    <row r="77" spans="1:256" ht="24" customHeight="1" x14ac:dyDescent="0.3">
      <c r="A77" s="739"/>
      <c r="B77" s="739"/>
      <c r="C77" s="739"/>
      <c r="D77" s="739"/>
      <c r="E77" s="739"/>
      <c r="F77" s="739"/>
      <c r="G77" s="739"/>
      <c r="H77" s="746"/>
      <c r="I77" s="746"/>
      <c r="J77" s="747"/>
      <c r="K77" s="747"/>
      <c r="L77" s="747"/>
      <c r="M77" s="747"/>
      <c r="N77" s="747"/>
      <c r="O77" s="747"/>
      <c r="P77" s="747"/>
      <c r="Q77" s="747"/>
      <c r="R77" s="747"/>
      <c r="S77" s="747"/>
      <c r="T77" s="7"/>
      <c r="U77" s="219"/>
    </row>
    <row r="78" spans="1:256" ht="24" customHeight="1" x14ac:dyDescent="0.3">
      <c r="A78" s="739"/>
      <c r="B78" s="739"/>
      <c r="C78" s="739"/>
      <c r="D78" s="739"/>
      <c r="E78" s="739"/>
      <c r="F78" s="739"/>
      <c r="G78" s="739"/>
      <c r="H78" s="744" t="s">
        <v>36</v>
      </c>
      <c r="I78" s="2714"/>
      <c r="J78" s="2715"/>
      <c r="K78" s="2715"/>
      <c r="L78" s="2715"/>
      <c r="M78" s="2715"/>
      <c r="N78" s="2715"/>
      <c r="O78" s="2715"/>
      <c r="P78" s="2715"/>
      <c r="Q78" s="2715"/>
      <c r="R78" s="2715"/>
      <c r="S78" s="2715"/>
      <c r="T78" s="7"/>
      <c r="U78" s="219"/>
    </row>
    <row r="79" spans="1:256" ht="24" customHeight="1" x14ac:dyDescent="0.3">
      <c r="A79" s="736"/>
      <c r="B79" s="736"/>
      <c r="C79" s="736"/>
      <c r="D79" s="739"/>
      <c r="E79" s="739"/>
      <c r="F79" s="739"/>
      <c r="G79" s="739"/>
      <c r="H79" s="744"/>
      <c r="I79" s="746"/>
      <c r="J79" s="747"/>
      <c r="K79" s="763"/>
      <c r="L79" s="763"/>
      <c r="M79" s="763"/>
      <c r="N79" s="763"/>
      <c r="O79" s="763"/>
      <c r="P79" s="763"/>
      <c r="Q79" s="763"/>
      <c r="R79" s="763"/>
      <c r="S79" s="763"/>
      <c r="T79" s="7"/>
      <c r="U79" s="219"/>
    </row>
    <row r="80" spans="1:256" ht="24" customHeight="1" x14ac:dyDescent="0.3">
      <c r="A80" s="744" t="s">
        <v>6</v>
      </c>
      <c r="B80" s="2719"/>
      <c r="C80" s="2720"/>
      <c r="D80" s="2720"/>
      <c r="E80" s="739"/>
      <c r="F80" s="739"/>
      <c r="G80" s="739"/>
      <c r="H80" s="744" t="s">
        <v>37</v>
      </c>
      <c r="I80" s="2714"/>
      <c r="J80" s="2715"/>
      <c r="K80" s="2715"/>
      <c r="L80" s="2715"/>
      <c r="M80" s="2715"/>
      <c r="N80" s="2715"/>
      <c r="O80" s="2715"/>
      <c r="P80" s="2715"/>
      <c r="Q80" s="2715"/>
      <c r="R80" s="2715"/>
      <c r="S80" s="2715"/>
      <c r="T80" s="7"/>
      <c r="U80" s="219"/>
    </row>
    <row r="81" spans="1:21" ht="24" customHeight="1" x14ac:dyDescent="0.3">
      <c r="A81" s="739"/>
      <c r="B81" s="738"/>
      <c r="C81" s="738"/>
      <c r="D81" s="739"/>
      <c r="E81" s="739"/>
      <c r="F81" s="739"/>
      <c r="G81" s="739"/>
      <c r="H81" s="744"/>
      <c r="I81" s="746"/>
      <c r="J81" s="747"/>
      <c r="K81" s="763"/>
      <c r="L81" s="763"/>
      <c r="M81" s="763"/>
      <c r="N81" s="763"/>
      <c r="O81" s="763"/>
      <c r="P81" s="763"/>
      <c r="Q81" s="763"/>
      <c r="R81" s="763"/>
      <c r="S81" s="763"/>
      <c r="T81" s="7"/>
      <c r="U81" s="219"/>
    </row>
    <row r="82" spans="1:21" ht="24" customHeight="1" x14ac:dyDescent="0.3">
      <c r="A82" s="739"/>
      <c r="B82" s="738"/>
      <c r="C82" s="738"/>
      <c r="D82" s="739"/>
      <c r="E82" s="739"/>
      <c r="F82" s="739"/>
      <c r="G82" s="739"/>
      <c r="H82" s="744" t="s">
        <v>410</v>
      </c>
      <c r="I82" s="2716"/>
      <c r="J82" s="2717"/>
      <c r="K82" s="2717"/>
      <c r="L82" s="2717"/>
      <c r="M82" s="2717"/>
      <c r="N82" s="2717"/>
      <c r="O82" s="2717"/>
      <c r="P82" s="2717"/>
      <c r="Q82" s="2717"/>
      <c r="R82" s="2717"/>
      <c r="S82" s="2717"/>
      <c r="T82" s="7"/>
      <c r="U82" s="219"/>
    </row>
    <row r="83" spans="1:21" ht="24" customHeight="1" thickBot="1" x14ac:dyDescent="0.3">
      <c r="A83" s="739"/>
      <c r="B83" s="739"/>
      <c r="C83" s="739"/>
      <c r="D83" s="739"/>
      <c r="E83" s="739"/>
      <c r="F83" s="739"/>
      <c r="G83" s="739"/>
      <c r="H83" s="739"/>
      <c r="I83" s="739"/>
      <c r="J83" s="739"/>
      <c r="K83" s="739"/>
      <c r="L83" s="739"/>
      <c r="M83" s="739"/>
      <c r="N83" s="739"/>
      <c r="O83" s="739"/>
      <c r="P83" s="739"/>
      <c r="Q83" s="739"/>
      <c r="R83" s="739"/>
      <c r="S83" s="739"/>
      <c r="T83" s="7"/>
      <c r="U83" s="219"/>
    </row>
    <row r="84" spans="1:21" ht="9.9499999999999993" customHeight="1" thickTop="1" x14ac:dyDescent="0.2">
      <c r="A84" s="734"/>
      <c r="B84" s="734"/>
      <c r="C84" s="734"/>
      <c r="D84" s="734"/>
      <c r="E84" s="734"/>
      <c r="F84" s="734"/>
      <c r="G84" s="734"/>
      <c r="H84" s="734"/>
      <c r="I84" s="734"/>
      <c r="J84" s="734"/>
      <c r="K84" s="734"/>
      <c r="L84" s="734"/>
      <c r="M84" s="734"/>
      <c r="N84" s="734"/>
      <c r="O84" s="734"/>
      <c r="P84" s="734"/>
      <c r="Q84" s="734"/>
      <c r="R84" s="734"/>
      <c r="S84" s="734"/>
      <c r="T84" s="7"/>
      <c r="U84" s="219"/>
    </row>
    <row r="85" spans="1:21" ht="14.1" customHeight="1" x14ac:dyDescent="0.2">
      <c r="A85" s="733"/>
      <c r="B85" s="733"/>
      <c r="C85" s="733"/>
      <c r="D85" s="733"/>
      <c r="E85" s="733"/>
      <c r="F85" s="733"/>
      <c r="G85" s="733"/>
      <c r="H85" s="733"/>
      <c r="I85" s="733"/>
      <c r="J85" s="733"/>
      <c r="K85" s="733"/>
      <c r="L85" s="733"/>
      <c r="M85" s="733"/>
      <c r="N85" s="733"/>
      <c r="O85" s="733"/>
      <c r="P85" s="733"/>
      <c r="Q85" s="733"/>
      <c r="R85" s="733"/>
      <c r="S85" s="733"/>
      <c r="T85" s="7"/>
      <c r="U85" s="219"/>
    </row>
    <row r="86" spans="1:21" x14ac:dyDescent="0.2">
      <c r="A86" s="7"/>
      <c r="B86" s="7"/>
      <c r="C86" s="7"/>
      <c r="D86" s="7"/>
      <c r="E86" s="7"/>
      <c r="F86" s="7"/>
      <c r="G86" s="7"/>
      <c r="H86" s="7"/>
      <c r="I86" s="7"/>
      <c r="J86" s="7"/>
      <c r="K86" s="7"/>
      <c r="L86" s="7"/>
      <c r="M86" s="7"/>
      <c r="N86" s="7"/>
      <c r="O86" s="7"/>
      <c r="P86" s="7"/>
      <c r="Q86" s="7"/>
      <c r="R86" s="7"/>
      <c r="S86" s="7"/>
      <c r="T86" s="7"/>
      <c r="U86" s="219"/>
    </row>
    <row r="87" spans="1:21" x14ac:dyDescent="0.2">
      <c r="A87" s="7"/>
      <c r="B87" s="7"/>
      <c r="C87" s="7"/>
      <c r="D87" s="7"/>
      <c r="E87" s="7"/>
      <c r="F87" s="7"/>
      <c r="G87" s="7"/>
      <c r="H87" s="7"/>
      <c r="I87" s="7"/>
      <c r="J87" s="7"/>
      <c r="K87" s="7"/>
      <c r="L87" s="7"/>
      <c r="M87" s="7"/>
      <c r="N87" s="7"/>
      <c r="O87" s="7"/>
      <c r="P87" s="7"/>
      <c r="Q87" s="7"/>
      <c r="R87" s="7"/>
      <c r="S87" s="7"/>
      <c r="T87" s="7"/>
      <c r="U87" s="219"/>
    </row>
    <row r="88" spans="1:21" x14ac:dyDescent="0.2">
      <c r="A88" s="7"/>
      <c r="B88" s="7"/>
      <c r="C88" s="7"/>
      <c r="D88" s="7"/>
      <c r="E88" s="7"/>
      <c r="F88" s="7"/>
      <c r="G88" s="7"/>
      <c r="H88" s="7"/>
      <c r="I88" s="7"/>
      <c r="J88" s="7"/>
      <c r="K88" s="7"/>
      <c r="L88" s="7"/>
      <c r="M88" s="7"/>
      <c r="N88" s="7"/>
      <c r="O88" s="7"/>
      <c r="P88" s="7"/>
      <c r="Q88" s="7"/>
      <c r="R88" s="7"/>
      <c r="S88" s="7"/>
      <c r="T88" s="7"/>
      <c r="U88" s="219"/>
    </row>
    <row r="89" spans="1:21" x14ac:dyDescent="0.2">
      <c r="A89" s="7"/>
      <c r="B89" s="7"/>
      <c r="C89" s="7"/>
      <c r="D89" s="7"/>
      <c r="E89" s="7"/>
      <c r="F89" s="7"/>
      <c r="G89" s="7"/>
      <c r="H89" s="7"/>
      <c r="I89" s="7"/>
      <c r="J89" s="7"/>
      <c r="K89" s="7"/>
      <c r="L89" s="7"/>
      <c r="M89" s="7"/>
      <c r="N89" s="7"/>
      <c r="O89" s="7"/>
      <c r="P89" s="7"/>
      <c r="Q89" s="7"/>
      <c r="R89" s="7"/>
      <c r="S89" s="7"/>
      <c r="T89" s="7"/>
      <c r="U89" s="219"/>
    </row>
    <row r="90" spans="1:21" x14ac:dyDescent="0.2">
      <c r="A90" s="7"/>
      <c r="B90" s="7"/>
      <c r="C90" s="7"/>
      <c r="D90" s="7"/>
      <c r="E90" s="7"/>
      <c r="F90" s="7"/>
      <c r="G90" s="7"/>
      <c r="H90" s="7"/>
      <c r="I90" s="7"/>
      <c r="J90" s="7"/>
      <c r="K90" s="7"/>
      <c r="L90" s="7"/>
      <c r="M90" s="7"/>
      <c r="N90" s="7"/>
      <c r="O90" s="7"/>
      <c r="P90" s="7"/>
      <c r="Q90" s="7"/>
      <c r="R90" s="7"/>
      <c r="S90" s="7"/>
      <c r="T90" s="7"/>
      <c r="U90" s="219"/>
    </row>
    <row r="91" spans="1:21" ht="18" x14ac:dyDescent="0.25">
      <c r="A91" s="7"/>
      <c r="B91" s="7"/>
      <c r="C91" s="7"/>
      <c r="D91" s="7"/>
      <c r="E91" s="7"/>
      <c r="F91" s="7"/>
      <c r="G91" s="7"/>
      <c r="H91" s="7"/>
      <c r="I91" s="7"/>
      <c r="J91" s="7"/>
      <c r="K91" s="7"/>
      <c r="L91" s="7"/>
      <c r="M91" s="7"/>
      <c r="N91" s="7"/>
      <c r="O91" s="22"/>
      <c r="P91" s="22"/>
      <c r="Q91" s="7"/>
      <c r="R91" s="7"/>
      <c r="S91" s="7"/>
      <c r="T91" s="7"/>
      <c r="U91" s="219"/>
    </row>
    <row r="92" spans="1:21" x14ac:dyDescent="0.2">
      <c r="A92" s="7"/>
      <c r="B92" s="7"/>
      <c r="C92" s="7"/>
      <c r="D92" s="7"/>
      <c r="E92" s="7"/>
      <c r="F92" s="7"/>
      <c r="G92" s="7"/>
      <c r="H92" s="7"/>
      <c r="I92" s="7"/>
      <c r="J92" s="7"/>
      <c r="K92" s="7"/>
      <c r="L92" s="7"/>
      <c r="M92" s="7"/>
      <c r="N92" s="7"/>
      <c r="O92" s="7"/>
      <c r="P92" s="7"/>
      <c r="Q92" s="7"/>
      <c r="R92" s="7"/>
      <c r="S92" s="7"/>
      <c r="T92" s="7"/>
      <c r="U92" s="219"/>
    </row>
    <row r="93" spans="1:21" x14ac:dyDescent="0.2">
      <c r="A93" s="7"/>
      <c r="B93" s="7"/>
      <c r="C93" s="7"/>
      <c r="D93" s="7"/>
      <c r="E93" s="7"/>
      <c r="F93" s="7"/>
      <c r="G93" s="7"/>
      <c r="H93" s="7"/>
      <c r="I93" s="7"/>
      <c r="J93" s="7"/>
      <c r="K93" s="7"/>
      <c r="L93" s="7"/>
      <c r="M93" s="7"/>
      <c r="N93" s="7"/>
      <c r="O93" s="7"/>
      <c r="P93" s="7"/>
      <c r="Q93" s="7"/>
      <c r="R93" s="7"/>
      <c r="S93" s="7"/>
      <c r="T93" s="7"/>
      <c r="U93" s="219"/>
    </row>
    <row r="94" spans="1:21" x14ac:dyDescent="0.2">
      <c r="A94" s="7"/>
      <c r="B94" s="7"/>
      <c r="C94" s="7"/>
      <c r="D94" s="7"/>
      <c r="E94" s="7"/>
      <c r="F94" s="7"/>
      <c r="G94" s="7"/>
      <c r="H94" s="7"/>
      <c r="I94" s="7"/>
      <c r="J94" s="7"/>
      <c r="K94" s="7"/>
      <c r="L94" s="7"/>
      <c r="M94" s="7"/>
      <c r="N94" s="7"/>
      <c r="O94" s="7"/>
      <c r="P94" s="7"/>
      <c r="Q94" s="7"/>
      <c r="R94" s="7"/>
      <c r="S94" s="7"/>
      <c r="T94" s="7"/>
      <c r="U94" s="219"/>
    </row>
    <row r="95" spans="1:21" x14ac:dyDescent="0.2">
      <c r="A95" s="7"/>
      <c r="B95" s="7"/>
      <c r="C95" s="7"/>
      <c r="D95" s="7"/>
      <c r="E95" s="7"/>
      <c r="F95" s="7"/>
      <c r="G95" s="7"/>
      <c r="H95" s="7"/>
      <c r="I95" s="7"/>
      <c r="J95" s="7"/>
      <c r="K95" s="7"/>
      <c r="L95" s="7"/>
      <c r="M95" s="7"/>
      <c r="N95" s="7"/>
      <c r="O95" s="7"/>
      <c r="P95" s="7"/>
      <c r="Q95" s="7"/>
      <c r="R95" s="7"/>
      <c r="S95" s="7"/>
      <c r="T95" s="7"/>
      <c r="U95" s="219"/>
    </row>
    <row r="96" spans="1:21" x14ac:dyDescent="0.2">
      <c r="A96" s="7"/>
      <c r="B96" s="7"/>
      <c r="C96" s="7"/>
      <c r="D96" s="7"/>
      <c r="E96" s="7"/>
      <c r="F96" s="7"/>
      <c r="G96" s="7"/>
      <c r="H96" s="7"/>
      <c r="I96" s="7"/>
      <c r="J96" s="7"/>
      <c r="K96" s="7"/>
      <c r="L96" s="7"/>
      <c r="M96" s="7"/>
      <c r="N96" s="7"/>
      <c r="O96" s="7"/>
      <c r="P96" s="7"/>
      <c r="Q96" s="7"/>
      <c r="R96" s="7"/>
      <c r="S96" s="7"/>
      <c r="T96" s="7"/>
      <c r="U96" s="219"/>
    </row>
    <row r="97" spans="1:21" x14ac:dyDescent="0.2">
      <c r="A97" s="7"/>
      <c r="B97" s="7"/>
      <c r="C97" s="7"/>
      <c r="D97" s="7"/>
      <c r="E97" s="7"/>
      <c r="F97" s="7"/>
      <c r="G97" s="7"/>
      <c r="H97" s="7"/>
      <c r="I97" s="7"/>
      <c r="J97" s="7"/>
      <c r="K97" s="7"/>
      <c r="L97" s="7"/>
      <c r="M97" s="7"/>
      <c r="N97" s="7"/>
      <c r="O97" s="7"/>
      <c r="P97" s="7"/>
      <c r="Q97" s="7"/>
      <c r="R97" s="7"/>
      <c r="S97" s="7"/>
      <c r="T97" s="7"/>
      <c r="U97" s="219"/>
    </row>
    <row r="98" spans="1:21" ht="14.1" customHeight="1" x14ac:dyDescent="0.25">
      <c r="A98" s="7"/>
      <c r="B98" s="7"/>
      <c r="C98" s="7"/>
      <c r="D98" s="7"/>
      <c r="E98" s="7"/>
      <c r="F98" s="7"/>
      <c r="G98" s="7"/>
      <c r="H98" s="7"/>
      <c r="I98" s="7"/>
      <c r="J98" s="7"/>
      <c r="K98" s="7"/>
      <c r="L98" s="7"/>
      <c r="M98" s="7"/>
      <c r="N98" s="7"/>
      <c r="O98" s="7"/>
      <c r="P98" s="7"/>
      <c r="Q98" s="22"/>
      <c r="R98" s="22"/>
      <c r="S98" s="22"/>
      <c r="T98" s="22"/>
      <c r="U98" s="1028"/>
    </row>
    <row r="99" spans="1:21" ht="14.1" customHeight="1" x14ac:dyDescent="0.25">
      <c r="A99" s="7"/>
      <c r="B99" s="7"/>
      <c r="C99" s="7"/>
      <c r="D99" s="7"/>
      <c r="E99" s="7"/>
      <c r="F99" s="7"/>
      <c r="G99" s="7"/>
      <c r="H99" s="7"/>
      <c r="I99" s="7"/>
      <c r="J99" s="7"/>
      <c r="K99" s="7"/>
      <c r="L99" s="7"/>
      <c r="M99" s="7"/>
      <c r="N99" s="7"/>
      <c r="O99" s="7"/>
      <c r="P99" s="7"/>
      <c r="Q99" s="22"/>
      <c r="R99" s="22"/>
      <c r="S99" s="22"/>
      <c r="T99" s="22"/>
      <c r="U99" s="1028"/>
    </row>
    <row r="100" spans="1:21" x14ac:dyDescent="0.2">
      <c r="A100" s="7"/>
      <c r="B100" s="7"/>
      <c r="C100" s="7"/>
      <c r="D100" s="7"/>
      <c r="E100" s="7"/>
      <c r="F100" s="7"/>
      <c r="G100" s="7"/>
      <c r="H100" s="7"/>
      <c r="I100" s="7"/>
      <c r="J100" s="7"/>
      <c r="K100" s="7"/>
      <c r="L100" s="7"/>
      <c r="M100" s="7"/>
      <c r="N100" s="7"/>
      <c r="O100" s="7"/>
      <c r="P100" s="7"/>
      <c r="Q100" s="7"/>
      <c r="R100" s="7"/>
      <c r="S100" s="7"/>
      <c r="T100" s="7"/>
      <c r="U100" s="219"/>
    </row>
    <row r="101" spans="1:21" x14ac:dyDescent="0.2">
      <c r="A101" s="7"/>
      <c r="B101" s="7"/>
      <c r="C101" s="7"/>
      <c r="D101" s="7"/>
      <c r="E101" s="7"/>
      <c r="F101" s="7"/>
      <c r="G101" s="7"/>
      <c r="H101" s="7"/>
      <c r="I101" s="7"/>
      <c r="J101" s="7"/>
      <c r="K101" s="7"/>
      <c r="L101" s="7"/>
      <c r="M101" s="7"/>
      <c r="N101" s="7"/>
      <c r="O101" s="7"/>
      <c r="P101" s="7"/>
      <c r="Q101" s="7"/>
      <c r="R101" s="7"/>
      <c r="S101" s="7"/>
      <c r="T101" s="7"/>
      <c r="U101" s="219"/>
    </row>
    <row r="102" spans="1:21" x14ac:dyDescent="0.2">
      <c r="A102" s="7"/>
      <c r="B102" s="7"/>
      <c r="C102" s="7"/>
      <c r="D102" s="7"/>
      <c r="E102" s="7"/>
      <c r="F102" s="7"/>
      <c r="G102" s="7"/>
      <c r="H102" s="7"/>
      <c r="I102" s="7"/>
      <c r="J102" s="7"/>
      <c r="K102" s="7"/>
      <c r="L102" s="7"/>
      <c r="M102" s="7"/>
      <c r="N102" s="7"/>
      <c r="O102" s="7"/>
      <c r="P102" s="7"/>
      <c r="Q102" s="7"/>
      <c r="R102" s="7"/>
      <c r="S102" s="7"/>
      <c r="T102" s="7"/>
      <c r="U102" s="219"/>
    </row>
    <row r="103" spans="1:21" x14ac:dyDescent="0.2">
      <c r="A103" s="7"/>
      <c r="B103" s="7"/>
      <c r="C103" s="7"/>
      <c r="D103" s="7"/>
      <c r="E103" s="7"/>
      <c r="F103" s="7"/>
      <c r="G103" s="7"/>
      <c r="H103" s="7"/>
      <c r="I103" s="7"/>
      <c r="J103" s="7"/>
      <c r="K103" s="7"/>
      <c r="L103" s="7"/>
      <c r="M103" s="7"/>
      <c r="N103" s="7"/>
      <c r="O103" s="7"/>
      <c r="P103" s="7"/>
      <c r="Q103" s="7"/>
      <c r="R103" s="7"/>
      <c r="S103" s="7"/>
      <c r="T103" s="7"/>
      <c r="U103" s="219"/>
    </row>
    <row r="104" spans="1:21" x14ac:dyDescent="0.2">
      <c r="A104" s="7"/>
      <c r="B104" s="7"/>
      <c r="C104" s="7"/>
      <c r="D104" s="7"/>
      <c r="E104" s="7"/>
      <c r="F104" s="7"/>
      <c r="G104" s="7"/>
      <c r="H104" s="7"/>
      <c r="I104" s="7"/>
      <c r="J104" s="7"/>
      <c r="K104" s="7"/>
      <c r="L104" s="7"/>
      <c r="M104" s="7"/>
      <c r="N104" s="7"/>
      <c r="O104" s="7"/>
      <c r="P104" s="7"/>
      <c r="Q104" s="7"/>
      <c r="R104" s="7"/>
      <c r="S104" s="7"/>
      <c r="T104" s="7"/>
      <c r="U104" s="219"/>
    </row>
    <row r="105" spans="1:21" x14ac:dyDescent="0.2">
      <c r="A105" s="7"/>
      <c r="B105" s="7"/>
      <c r="C105" s="7"/>
      <c r="D105" s="7"/>
      <c r="E105" s="7"/>
      <c r="F105" s="7"/>
      <c r="G105" s="7"/>
      <c r="H105" s="7"/>
      <c r="I105" s="7"/>
      <c r="J105" s="7"/>
      <c r="K105" s="7"/>
      <c r="L105" s="7"/>
      <c r="M105" s="7"/>
      <c r="N105" s="7"/>
      <c r="O105" s="7"/>
      <c r="P105" s="7"/>
      <c r="Q105" s="7"/>
      <c r="R105" s="7"/>
      <c r="S105" s="7"/>
      <c r="T105" s="7"/>
      <c r="U105" s="219"/>
    </row>
    <row r="106" spans="1:21" x14ac:dyDescent="0.2">
      <c r="A106" s="7"/>
      <c r="B106" s="7"/>
      <c r="C106" s="7"/>
      <c r="D106" s="7"/>
      <c r="E106" s="7"/>
      <c r="F106" s="7"/>
      <c r="G106" s="7"/>
      <c r="H106" s="7"/>
      <c r="I106" s="7"/>
      <c r="J106" s="7"/>
      <c r="K106" s="7"/>
      <c r="L106" s="7"/>
      <c r="M106" s="7"/>
      <c r="N106" s="7"/>
      <c r="O106" s="7"/>
      <c r="P106" s="7"/>
      <c r="Q106" s="7"/>
      <c r="R106" s="7"/>
      <c r="S106" s="7"/>
      <c r="T106" s="7"/>
      <c r="U106" s="219"/>
    </row>
    <row r="107" spans="1:21" x14ac:dyDescent="0.2">
      <c r="A107" s="7"/>
      <c r="B107" s="7"/>
      <c r="C107" s="7"/>
      <c r="D107" s="7"/>
      <c r="E107" s="7"/>
      <c r="F107" s="7"/>
      <c r="G107" s="7"/>
      <c r="H107" s="7"/>
      <c r="I107" s="7"/>
      <c r="J107" s="7"/>
      <c r="K107" s="7"/>
      <c r="L107" s="7"/>
      <c r="M107" s="7"/>
      <c r="N107" s="7"/>
      <c r="O107" s="7"/>
      <c r="P107" s="7"/>
      <c r="Q107" s="7"/>
      <c r="R107" s="7"/>
      <c r="S107" s="7"/>
      <c r="T107" s="7"/>
      <c r="U107" s="219"/>
    </row>
    <row r="108" spans="1:21" x14ac:dyDescent="0.2">
      <c r="A108" s="7"/>
      <c r="B108" s="7"/>
      <c r="C108" s="7"/>
      <c r="D108" s="7"/>
      <c r="E108" s="7"/>
      <c r="F108" s="7"/>
      <c r="G108" s="7"/>
      <c r="H108" s="7"/>
      <c r="I108" s="7"/>
      <c r="J108" s="7"/>
      <c r="K108" s="7"/>
      <c r="L108" s="7"/>
      <c r="M108" s="7"/>
      <c r="N108" s="7"/>
      <c r="O108" s="7"/>
      <c r="P108" s="7"/>
      <c r="Q108" s="7"/>
      <c r="R108" s="7"/>
      <c r="S108" s="7"/>
      <c r="T108" s="7"/>
      <c r="U108" s="219"/>
    </row>
    <row r="109" spans="1:21" x14ac:dyDescent="0.2">
      <c r="A109" s="7"/>
      <c r="B109" s="7"/>
      <c r="C109" s="7"/>
      <c r="D109" s="7"/>
      <c r="E109" s="7"/>
      <c r="F109" s="7"/>
      <c r="G109" s="7"/>
      <c r="H109" s="7"/>
      <c r="I109" s="7"/>
      <c r="J109" s="7"/>
      <c r="K109" s="7"/>
      <c r="L109" s="7"/>
      <c r="M109" s="7"/>
      <c r="N109" s="7"/>
      <c r="O109" s="7"/>
      <c r="P109" s="7"/>
      <c r="Q109" s="7"/>
      <c r="R109" s="7"/>
      <c r="S109" s="7"/>
      <c r="T109" s="7"/>
      <c r="U109" s="219"/>
    </row>
    <row r="110" spans="1:21" x14ac:dyDescent="0.2">
      <c r="A110" s="7"/>
      <c r="B110" s="7"/>
      <c r="C110" s="7"/>
      <c r="D110" s="7"/>
      <c r="E110" s="7"/>
      <c r="F110" s="7"/>
      <c r="G110" s="7"/>
      <c r="H110" s="7"/>
      <c r="I110" s="7"/>
      <c r="J110" s="7"/>
      <c r="K110" s="7"/>
      <c r="L110" s="7"/>
      <c r="M110" s="7"/>
      <c r="N110" s="7"/>
      <c r="O110" s="7"/>
      <c r="P110" s="7"/>
      <c r="Q110" s="7"/>
      <c r="R110" s="7"/>
      <c r="S110" s="7"/>
      <c r="T110" s="7"/>
      <c r="U110" s="219"/>
    </row>
    <row r="111" spans="1:21" ht="23.1" customHeight="1" x14ac:dyDescent="0.25">
      <c r="A111" s="23"/>
      <c r="B111" s="24" t="s">
        <v>7</v>
      </c>
      <c r="C111" s="23"/>
      <c r="D111" s="23"/>
      <c r="E111" s="23"/>
      <c r="F111" s="23"/>
      <c r="G111" s="23"/>
      <c r="H111" s="23"/>
      <c r="I111" s="7"/>
      <c r="J111" s="7"/>
      <c r="K111" s="7"/>
      <c r="L111" s="7"/>
      <c r="M111" s="7"/>
      <c r="N111" s="7"/>
      <c r="O111" s="7"/>
      <c r="P111" s="7"/>
      <c r="Q111" s="7"/>
      <c r="R111" s="7"/>
      <c r="S111" s="7"/>
      <c r="T111" s="7"/>
      <c r="U111" s="219"/>
    </row>
    <row r="112" spans="1:21" x14ac:dyDescent="0.2">
      <c r="A112" s="23"/>
      <c r="B112" s="23"/>
      <c r="C112" s="23"/>
      <c r="D112" s="23"/>
      <c r="E112" s="23"/>
      <c r="F112" s="23"/>
      <c r="G112" s="23"/>
      <c r="H112" s="23"/>
      <c r="I112" s="7"/>
      <c r="J112" s="7"/>
      <c r="K112" s="7"/>
      <c r="L112" s="7"/>
      <c r="M112" s="7"/>
      <c r="N112" s="7"/>
      <c r="O112" s="7"/>
      <c r="P112" s="7"/>
      <c r="Q112" s="7"/>
      <c r="R112" s="7"/>
      <c r="S112" s="7"/>
      <c r="T112" s="7"/>
      <c r="U112" s="219"/>
    </row>
    <row r="113" spans="1:21" ht="18" x14ac:dyDescent="0.25">
      <c r="A113" s="25"/>
      <c r="B113" s="26"/>
      <c r="C113" s="26"/>
      <c r="D113" s="26"/>
      <c r="E113" s="26"/>
      <c r="F113" s="26"/>
      <c r="G113" s="26"/>
      <c r="H113" s="26"/>
      <c r="I113" s="7"/>
      <c r="J113" s="7"/>
      <c r="K113" s="7"/>
      <c r="L113" s="7"/>
      <c r="M113" s="7"/>
      <c r="N113" s="7"/>
      <c r="O113" s="7"/>
      <c r="P113" s="7"/>
      <c r="Q113" s="7"/>
      <c r="R113" s="7"/>
      <c r="S113" s="7"/>
      <c r="T113" s="7"/>
      <c r="U113" s="219"/>
    </row>
    <row r="114" spans="1:21" ht="18" x14ac:dyDescent="0.25">
      <c r="A114" s="25"/>
      <c r="B114" s="26"/>
      <c r="C114" s="26" t="s">
        <v>14</v>
      </c>
      <c r="D114" s="26"/>
      <c r="E114" s="25"/>
      <c r="F114" s="25"/>
      <c r="G114" s="25"/>
      <c r="H114" s="25"/>
      <c r="I114" s="7"/>
      <c r="J114" s="7"/>
      <c r="K114" s="7"/>
      <c r="L114" s="7"/>
      <c r="M114" s="7"/>
      <c r="N114" s="7"/>
      <c r="O114" s="7"/>
      <c r="P114" s="7"/>
      <c r="Q114" s="7"/>
      <c r="R114" s="7"/>
      <c r="S114" s="7"/>
      <c r="T114" s="7"/>
      <c r="U114" s="219"/>
    </row>
    <row r="115" spans="1:21" ht="18" x14ac:dyDescent="0.25">
      <c r="A115" s="25"/>
      <c r="B115" s="26"/>
      <c r="C115" s="26" t="s">
        <v>15</v>
      </c>
      <c r="D115" s="26"/>
      <c r="E115" s="25"/>
      <c r="F115" s="25"/>
      <c r="G115" s="25"/>
      <c r="H115" s="25"/>
      <c r="I115" s="7"/>
      <c r="J115" s="7"/>
      <c r="K115" s="7"/>
      <c r="L115" s="7"/>
      <c r="M115" s="7"/>
      <c r="N115" s="7"/>
      <c r="O115" s="7"/>
      <c r="P115" s="7"/>
      <c r="Q115" s="7"/>
      <c r="R115" s="7"/>
      <c r="S115" s="7"/>
      <c r="T115" s="7"/>
      <c r="U115" s="219"/>
    </row>
    <row r="116" spans="1:21" ht="18" x14ac:dyDescent="0.25">
      <c r="A116" s="25"/>
      <c r="B116" s="26"/>
      <c r="C116" s="26" t="s">
        <v>16</v>
      </c>
      <c r="D116" s="26"/>
      <c r="E116" s="25"/>
      <c r="F116" s="25"/>
      <c r="G116" s="25"/>
      <c r="H116" s="25"/>
      <c r="I116" s="7"/>
      <c r="J116" s="7"/>
      <c r="K116" s="7"/>
      <c r="L116" s="7"/>
      <c r="M116" s="7"/>
      <c r="N116" s="7"/>
      <c r="O116" s="7"/>
      <c r="P116" s="7"/>
      <c r="Q116" s="7"/>
      <c r="R116" s="7"/>
      <c r="S116" s="7"/>
      <c r="T116" s="7"/>
      <c r="U116" s="219"/>
    </row>
    <row r="117" spans="1:21" ht="18" x14ac:dyDescent="0.25">
      <c r="A117" s="25"/>
      <c r="B117" s="26"/>
      <c r="C117" s="26" t="s">
        <v>15</v>
      </c>
      <c r="D117" s="25"/>
      <c r="E117" s="25"/>
      <c r="F117" s="25"/>
      <c r="G117" s="25"/>
      <c r="H117" s="25"/>
      <c r="I117" s="7"/>
      <c r="J117" s="7"/>
      <c r="K117" s="7"/>
      <c r="L117" s="7"/>
      <c r="M117" s="7"/>
      <c r="N117" s="7"/>
      <c r="O117" s="7"/>
      <c r="P117" s="7"/>
      <c r="Q117" s="7"/>
      <c r="R117" s="7"/>
      <c r="S117" s="7"/>
      <c r="T117" s="7"/>
      <c r="U117" s="219"/>
    </row>
    <row r="118" spans="1:21" ht="18" x14ac:dyDescent="0.25">
      <c r="A118" s="25"/>
      <c r="B118" s="26"/>
      <c r="C118" s="26" t="s">
        <v>17</v>
      </c>
      <c r="D118" s="25"/>
      <c r="E118" s="25"/>
      <c r="F118" s="25"/>
      <c r="G118" s="25"/>
      <c r="H118" s="25"/>
      <c r="I118" s="7"/>
      <c r="J118" s="7"/>
      <c r="K118" s="7"/>
      <c r="L118" s="7"/>
      <c r="M118" s="7"/>
      <c r="N118" s="7"/>
      <c r="O118" s="7"/>
      <c r="P118" s="7"/>
      <c r="Q118" s="7"/>
      <c r="R118" s="7"/>
      <c r="S118" s="7"/>
      <c r="T118" s="7"/>
      <c r="U118" s="219"/>
    </row>
    <row r="119" spans="1:21" ht="18" x14ac:dyDescent="0.25">
      <c r="A119" s="25"/>
      <c r="B119" s="26"/>
      <c r="C119" s="26" t="s">
        <v>15</v>
      </c>
      <c r="D119" s="25"/>
      <c r="E119" s="25"/>
      <c r="F119" s="25"/>
      <c r="G119" s="25"/>
      <c r="H119" s="25"/>
      <c r="I119" s="7"/>
      <c r="J119" s="7"/>
      <c r="K119" s="7"/>
      <c r="L119" s="7"/>
      <c r="M119" s="7"/>
      <c r="N119" s="7"/>
      <c r="O119" s="7"/>
      <c r="P119" s="7"/>
      <c r="Q119" s="7"/>
      <c r="R119" s="7"/>
      <c r="S119" s="7"/>
      <c r="T119" s="7"/>
      <c r="U119" s="219"/>
    </row>
    <row r="120" spans="1:21" ht="18" x14ac:dyDescent="0.25">
      <c r="A120" s="25"/>
      <c r="B120" s="25"/>
      <c r="C120" s="26" t="s">
        <v>18</v>
      </c>
      <c r="D120" s="25"/>
      <c r="E120" s="25"/>
      <c r="F120" s="25"/>
      <c r="G120" s="25"/>
      <c r="H120" s="25"/>
      <c r="I120" s="7"/>
      <c r="J120" s="7"/>
      <c r="K120" s="7"/>
      <c r="L120" s="7"/>
      <c r="M120" s="7"/>
      <c r="N120" s="7"/>
      <c r="O120" s="7"/>
      <c r="P120" s="7"/>
      <c r="Q120" s="7"/>
      <c r="R120" s="7"/>
      <c r="S120" s="7"/>
      <c r="T120" s="7"/>
      <c r="U120" s="219"/>
    </row>
    <row r="121" spans="1:21" ht="18" x14ac:dyDescent="0.25">
      <c r="A121" s="25"/>
      <c r="B121" s="25"/>
      <c r="C121" s="26" t="s">
        <v>15</v>
      </c>
      <c r="D121" s="25"/>
      <c r="E121" s="25"/>
      <c r="F121" s="25"/>
      <c r="G121" s="25"/>
      <c r="H121" s="25"/>
      <c r="I121" s="7"/>
      <c r="J121" s="7"/>
      <c r="K121" s="7"/>
      <c r="L121" s="7"/>
      <c r="M121" s="7"/>
      <c r="N121" s="7"/>
      <c r="O121" s="7"/>
      <c r="P121" s="7"/>
      <c r="Q121" s="7"/>
      <c r="R121" s="7"/>
      <c r="S121" s="7"/>
      <c r="T121" s="7"/>
      <c r="U121" s="219"/>
    </row>
    <row r="122" spans="1:21" ht="18" x14ac:dyDescent="0.25">
      <c r="A122" s="25"/>
      <c r="B122" s="25"/>
      <c r="C122" s="26" t="s">
        <v>19</v>
      </c>
      <c r="D122" s="25"/>
      <c r="E122" s="25"/>
      <c r="F122" s="25"/>
      <c r="G122" s="25"/>
      <c r="H122" s="25"/>
      <c r="I122" s="7"/>
      <c r="J122" s="7"/>
      <c r="K122" s="7"/>
      <c r="L122" s="7"/>
      <c r="M122" s="7"/>
      <c r="N122" s="7"/>
      <c r="O122" s="7"/>
      <c r="P122" s="7"/>
      <c r="Q122" s="7"/>
      <c r="R122" s="7"/>
      <c r="S122" s="7"/>
      <c r="T122" s="7"/>
      <c r="U122" s="219"/>
    </row>
    <row r="123" spans="1:21" ht="18" x14ac:dyDescent="0.25">
      <c r="A123" s="25"/>
      <c r="B123" s="25"/>
      <c r="C123" s="26" t="s">
        <v>15</v>
      </c>
      <c r="D123" s="25"/>
      <c r="E123" s="25"/>
      <c r="F123" s="25"/>
      <c r="G123" s="25"/>
      <c r="H123" s="25"/>
      <c r="I123" s="7"/>
      <c r="J123" s="7"/>
      <c r="K123" s="7"/>
      <c r="L123" s="7"/>
      <c r="M123" s="7"/>
      <c r="N123" s="7"/>
      <c r="O123" s="7"/>
      <c r="P123" s="7"/>
      <c r="Q123" s="7"/>
      <c r="R123" s="7"/>
      <c r="S123" s="7"/>
      <c r="T123" s="7"/>
      <c r="U123" s="219"/>
    </row>
    <row r="124" spans="1:21" ht="18" x14ac:dyDescent="0.25">
      <c r="A124" s="25"/>
      <c r="B124" s="25"/>
      <c r="C124" s="26" t="s">
        <v>20</v>
      </c>
      <c r="D124" s="25"/>
      <c r="E124" s="25"/>
      <c r="F124" s="25"/>
      <c r="G124" s="25"/>
      <c r="H124" s="25"/>
      <c r="I124" s="7"/>
      <c r="J124" s="7"/>
      <c r="K124" s="7"/>
      <c r="L124" s="7"/>
      <c r="M124" s="7"/>
      <c r="N124" s="7"/>
      <c r="O124" s="7"/>
      <c r="P124" s="7"/>
      <c r="Q124" s="7"/>
      <c r="R124" s="7"/>
      <c r="S124" s="7"/>
      <c r="T124" s="7"/>
      <c r="U124" s="219"/>
    </row>
    <row r="125" spans="1:21" ht="18" x14ac:dyDescent="0.25">
      <c r="A125" s="25"/>
      <c r="B125" s="25"/>
      <c r="C125" s="26" t="s">
        <v>15</v>
      </c>
      <c r="D125" s="25"/>
      <c r="E125" s="25"/>
      <c r="F125" s="25"/>
      <c r="G125" s="25"/>
      <c r="H125" s="25"/>
      <c r="I125" s="7"/>
      <c r="J125" s="7"/>
      <c r="K125" s="7"/>
      <c r="L125" s="7"/>
      <c r="M125" s="7"/>
      <c r="N125" s="7"/>
      <c r="O125" s="7"/>
      <c r="P125" s="7"/>
      <c r="Q125" s="7"/>
      <c r="R125" s="7"/>
      <c r="S125" s="7"/>
      <c r="T125" s="7"/>
      <c r="U125" s="219"/>
    </row>
    <row r="126" spans="1:21" ht="18" x14ac:dyDescent="0.25">
      <c r="A126" s="25"/>
      <c r="B126" s="25"/>
      <c r="C126" s="26" t="s">
        <v>21</v>
      </c>
      <c r="D126" s="25"/>
      <c r="E126" s="25"/>
      <c r="F126" s="25"/>
      <c r="G126" s="25"/>
      <c r="H126" s="25"/>
      <c r="I126" s="7"/>
      <c r="J126" s="7"/>
      <c r="K126" s="7"/>
      <c r="L126" s="7"/>
      <c r="M126" s="7"/>
      <c r="N126" s="7"/>
      <c r="O126" s="7"/>
      <c r="P126" s="7"/>
      <c r="Q126" s="7"/>
      <c r="R126" s="7"/>
      <c r="S126" s="7"/>
      <c r="T126" s="7"/>
      <c r="U126" s="219"/>
    </row>
    <row r="127" spans="1:21" ht="18" x14ac:dyDescent="0.25">
      <c r="A127" s="25"/>
      <c r="B127" s="25"/>
      <c r="C127" s="26" t="s">
        <v>15</v>
      </c>
      <c r="D127" s="25"/>
      <c r="E127" s="25"/>
      <c r="F127" s="25"/>
      <c r="G127" s="25"/>
      <c r="H127" s="25"/>
      <c r="I127" s="7"/>
      <c r="J127" s="7"/>
      <c r="K127" s="7"/>
      <c r="L127" s="7"/>
      <c r="M127" s="7"/>
      <c r="N127" s="7"/>
      <c r="O127" s="7"/>
      <c r="P127" s="7"/>
      <c r="Q127" s="7"/>
      <c r="R127" s="7"/>
      <c r="S127" s="7"/>
      <c r="T127" s="7"/>
      <c r="U127" s="219"/>
    </row>
    <row r="128" spans="1:21" ht="18" x14ac:dyDescent="0.25">
      <c r="A128" s="25"/>
      <c r="B128" s="25"/>
      <c r="C128" s="26" t="s">
        <v>22</v>
      </c>
      <c r="D128" s="26"/>
      <c r="E128" s="26"/>
      <c r="F128" s="26"/>
      <c r="G128" s="25"/>
      <c r="H128" s="25"/>
      <c r="I128" s="7"/>
      <c r="J128" s="7"/>
      <c r="K128" s="7"/>
      <c r="L128" s="7"/>
      <c r="M128" s="7"/>
      <c r="N128" s="7"/>
      <c r="O128" s="7"/>
      <c r="P128" s="7"/>
      <c r="Q128" s="7"/>
      <c r="R128" s="7"/>
      <c r="S128" s="7"/>
      <c r="T128" s="7"/>
      <c r="U128" s="219"/>
    </row>
    <row r="129" spans="1:21" ht="18" x14ac:dyDescent="0.25">
      <c r="A129" s="25"/>
      <c r="B129" s="25"/>
      <c r="C129" s="26"/>
      <c r="D129" s="26"/>
      <c r="E129" s="26"/>
      <c r="F129" s="26"/>
      <c r="G129" s="25"/>
      <c r="H129" s="25"/>
      <c r="I129" s="7"/>
      <c r="J129" s="7"/>
      <c r="K129" s="7"/>
      <c r="L129" s="7"/>
      <c r="M129" s="7"/>
      <c r="N129" s="7"/>
      <c r="O129" s="7"/>
      <c r="P129" s="7"/>
      <c r="Q129" s="7"/>
      <c r="R129" s="7"/>
      <c r="S129" s="7"/>
      <c r="T129" s="7"/>
      <c r="U129" s="219"/>
    </row>
    <row r="130" spans="1:21" ht="18" x14ac:dyDescent="0.25">
      <c r="A130" s="25"/>
      <c r="B130" s="26"/>
      <c r="C130" s="26"/>
      <c r="D130" s="26"/>
      <c r="E130" s="25"/>
      <c r="F130" s="25"/>
      <c r="G130" s="25"/>
      <c r="H130" s="25"/>
      <c r="I130" s="7"/>
      <c r="J130" s="7"/>
      <c r="K130" s="7"/>
      <c r="L130" s="7"/>
      <c r="M130" s="7"/>
      <c r="N130" s="7"/>
      <c r="O130" s="7"/>
      <c r="P130" s="7"/>
      <c r="Q130" s="7"/>
      <c r="R130" s="7"/>
      <c r="S130" s="7"/>
      <c r="T130" s="7"/>
      <c r="U130" s="219"/>
    </row>
    <row r="131" spans="1:21" ht="18" x14ac:dyDescent="0.25">
      <c r="A131" s="25"/>
      <c r="B131" s="26"/>
      <c r="C131" s="26"/>
      <c r="D131" s="26"/>
      <c r="E131" s="25"/>
      <c r="F131" s="25"/>
      <c r="G131" s="25"/>
      <c r="H131" s="25"/>
      <c r="I131" s="7"/>
      <c r="J131" s="7"/>
      <c r="K131" s="7"/>
      <c r="L131" s="7"/>
      <c r="M131" s="7"/>
      <c r="N131" s="7"/>
      <c r="O131" s="7"/>
      <c r="P131" s="7"/>
      <c r="Q131" s="7"/>
      <c r="R131" s="7"/>
      <c r="S131" s="7"/>
      <c r="T131" s="7"/>
      <c r="U131" s="219"/>
    </row>
    <row r="132" spans="1:21" ht="18" x14ac:dyDescent="0.25">
      <c r="A132" s="25"/>
      <c r="B132" s="26"/>
      <c r="C132" s="26"/>
      <c r="D132" s="26"/>
      <c r="E132" s="25"/>
      <c r="F132" s="25"/>
      <c r="G132" s="25"/>
      <c r="H132" s="25"/>
      <c r="I132" s="7"/>
      <c r="J132" s="7"/>
      <c r="K132" s="7"/>
      <c r="L132" s="7"/>
      <c r="M132" s="7"/>
      <c r="N132" s="7"/>
      <c r="O132" s="7"/>
      <c r="P132" s="7"/>
      <c r="Q132" s="7"/>
      <c r="R132" s="7"/>
      <c r="S132" s="7"/>
      <c r="T132" s="7"/>
      <c r="U132" s="219"/>
    </row>
    <row r="133" spans="1:21" x14ac:dyDescent="0.2">
      <c r="A133" s="25"/>
      <c r="B133" s="25"/>
      <c r="C133" s="25"/>
      <c r="D133" s="25"/>
      <c r="E133" s="25"/>
      <c r="F133" s="25"/>
      <c r="G133" s="25"/>
      <c r="H133" s="25"/>
      <c r="I133" s="7"/>
      <c r="J133" s="7"/>
      <c r="K133" s="7"/>
      <c r="L133" s="7"/>
      <c r="M133" s="7"/>
      <c r="N133" s="7"/>
      <c r="O133" s="7"/>
      <c r="P133" s="7"/>
      <c r="Q133" s="7"/>
      <c r="R133" s="7"/>
      <c r="S133" s="7"/>
      <c r="T133" s="7"/>
      <c r="U133" s="219"/>
    </row>
    <row r="134" spans="1:21" ht="18" x14ac:dyDescent="0.25">
      <c r="A134" s="25"/>
      <c r="B134" s="26"/>
      <c r="C134" s="26"/>
      <c r="D134" s="26"/>
      <c r="E134" s="26"/>
      <c r="F134" s="26"/>
      <c r="G134" s="26"/>
      <c r="H134" s="26"/>
      <c r="I134" s="7"/>
      <c r="J134" s="7"/>
      <c r="K134" s="7"/>
      <c r="L134" s="7"/>
      <c r="M134" s="7"/>
      <c r="N134" s="7"/>
      <c r="O134" s="7"/>
      <c r="P134" s="7"/>
      <c r="Q134" s="7"/>
      <c r="R134" s="7"/>
      <c r="S134" s="7"/>
      <c r="T134" s="7"/>
      <c r="U134" s="219"/>
    </row>
    <row r="135" spans="1:21" ht="18" x14ac:dyDescent="0.25">
      <c r="A135" s="25"/>
      <c r="B135" s="26"/>
      <c r="C135" s="26" t="s">
        <v>14</v>
      </c>
      <c r="D135" s="26"/>
      <c r="E135" s="25"/>
      <c r="F135" s="25"/>
      <c r="G135" s="25"/>
      <c r="H135" s="25"/>
      <c r="I135" s="7"/>
      <c r="J135" s="7"/>
      <c r="K135" s="7"/>
      <c r="L135" s="7"/>
      <c r="M135" s="7"/>
      <c r="N135" s="7"/>
      <c r="O135" s="7"/>
      <c r="P135" s="7"/>
      <c r="Q135" s="7"/>
      <c r="R135" s="7"/>
      <c r="S135" s="7"/>
      <c r="T135" s="7"/>
      <c r="U135" s="219"/>
    </row>
    <row r="136" spans="1:21" ht="18" x14ac:dyDescent="0.25">
      <c r="A136" s="25"/>
      <c r="B136" s="26"/>
      <c r="C136" s="26" t="s">
        <v>15</v>
      </c>
      <c r="D136" s="26"/>
      <c r="E136" s="25"/>
      <c r="F136" s="25"/>
      <c r="G136" s="25"/>
      <c r="H136" s="25"/>
      <c r="I136" s="7"/>
      <c r="J136" s="7"/>
      <c r="K136" s="7"/>
      <c r="L136" s="7"/>
      <c r="M136" s="7"/>
      <c r="N136" s="7"/>
      <c r="O136" s="7"/>
      <c r="P136" s="7"/>
      <c r="Q136" s="7"/>
      <c r="R136" s="7"/>
      <c r="S136" s="7"/>
      <c r="T136" s="7"/>
      <c r="U136" s="219"/>
    </row>
    <row r="137" spans="1:21" ht="18" x14ac:dyDescent="0.25">
      <c r="A137" s="25"/>
      <c r="B137" s="26"/>
      <c r="C137" s="26" t="s">
        <v>16</v>
      </c>
      <c r="D137" s="26"/>
      <c r="E137" s="25"/>
      <c r="F137" s="25"/>
      <c r="G137" s="25"/>
      <c r="H137" s="25"/>
      <c r="I137" s="7"/>
      <c r="J137" s="7"/>
      <c r="K137" s="7"/>
      <c r="L137" s="7"/>
      <c r="M137" s="7"/>
      <c r="N137" s="7"/>
      <c r="O137" s="7"/>
      <c r="P137" s="7"/>
      <c r="Q137" s="7"/>
      <c r="R137" s="7"/>
      <c r="S137" s="7"/>
      <c r="T137" s="7"/>
      <c r="U137" s="219"/>
    </row>
    <row r="138" spans="1:21" ht="18" x14ac:dyDescent="0.25">
      <c r="A138" s="25"/>
      <c r="B138" s="26"/>
      <c r="C138" s="26" t="s">
        <v>15</v>
      </c>
      <c r="D138" s="25"/>
      <c r="E138" s="25"/>
      <c r="F138" s="25"/>
      <c r="G138" s="25"/>
      <c r="H138" s="25"/>
      <c r="I138" s="7"/>
      <c r="J138" s="7"/>
      <c r="K138" s="7"/>
      <c r="L138" s="7"/>
      <c r="M138" s="7"/>
      <c r="N138" s="7"/>
      <c r="O138" s="7"/>
      <c r="P138" s="7"/>
      <c r="Q138" s="7"/>
      <c r="R138" s="7"/>
      <c r="S138" s="7"/>
      <c r="T138" s="7"/>
      <c r="U138" s="219"/>
    </row>
    <row r="139" spans="1:21" ht="18" x14ac:dyDescent="0.25">
      <c r="A139" s="25"/>
      <c r="B139" s="26"/>
      <c r="C139" s="26" t="s">
        <v>23</v>
      </c>
      <c r="D139" s="25"/>
      <c r="E139" s="25"/>
      <c r="F139" s="25"/>
      <c r="G139" s="25"/>
      <c r="H139" s="25"/>
      <c r="I139" s="7"/>
      <c r="J139" s="7"/>
      <c r="K139" s="7"/>
      <c r="L139" s="7"/>
      <c r="M139" s="7"/>
      <c r="N139" s="7"/>
      <c r="O139" s="7"/>
      <c r="P139" s="7"/>
      <c r="Q139" s="7"/>
      <c r="R139" s="7"/>
      <c r="S139" s="7"/>
      <c r="T139" s="7"/>
      <c r="U139" s="219"/>
    </row>
    <row r="140" spans="1:21" ht="18" x14ac:dyDescent="0.25">
      <c r="A140" s="25"/>
      <c r="B140" s="26"/>
      <c r="C140" s="26" t="s">
        <v>15</v>
      </c>
      <c r="D140" s="25"/>
      <c r="E140" s="25"/>
      <c r="F140" s="25"/>
      <c r="G140" s="25"/>
      <c r="H140" s="25"/>
      <c r="I140" s="7"/>
      <c r="J140" s="7"/>
      <c r="K140" s="7"/>
      <c r="L140" s="7"/>
      <c r="M140" s="7"/>
      <c r="N140" s="7"/>
      <c r="O140" s="7"/>
      <c r="P140" s="7"/>
      <c r="Q140" s="7"/>
      <c r="R140" s="7"/>
      <c r="S140" s="7"/>
      <c r="T140" s="7"/>
      <c r="U140" s="219"/>
    </row>
    <row r="141" spans="1:21" ht="18" x14ac:dyDescent="0.25">
      <c r="A141" s="25"/>
      <c r="B141" s="25"/>
      <c r="C141" s="26" t="s">
        <v>17</v>
      </c>
      <c r="D141" s="25"/>
      <c r="E141" s="25"/>
      <c r="F141" s="25"/>
      <c r="G141" s="25"/>
      <c r="H141" s="25"/>
      <c r="I141" s="7"/>
      <c r="J141" s="7"/>
      <c r="K141" s="7"/>
      <c r="L141" s="7"/>
      <c r="M141" s="7"/>
      <c r="N141" s="7"/>
      <c r="O141" s="7"/>
      <c r="P141" s="7"/>
      <c r="Q141" s="7"/>
      <c r="R141" s="7"/>
      <c r="S141" s="7"/>
      <c r="T141" s="7"/>
      <c r="U141" s="219"/>
    </row>
    <row r="142" spans="1:21" ht="18" x14ac:dyDescent="0.25">
      <c r="A142" s="25"/>
      <c r="B142" s="25"/>
      <c r="C142" s="26" t="s">
        <v>15</v>
      </c>
      <c r="D142" s="25"/>
      <c r="E142" s="25"/>
      <c r="F142" s="25"/>
      <c r="G142" s="25"/>
      <c r="H142" s="25"/>
      <c r="I142" s="7"/>
      <c r="J142" s="7"/>
      <c r="K142" s="7"/>
      <c r="L142" s="7"/>
      <c r="M142" s="7"/>
      <c r="N142" s="7"/>
      <c r="O142" s="7"/>
      <c r="P142" s="7"/>
      <c r="Q142" s="7"/>
      <c r="R142" s="7"/>
      <c r="S142" s="7"/>
      <c r="T142" s="7"/>
      <c r="U142" s="219"/>
    </row>
    <row r="143" spans="1:21" ht="18" x14ac:dyDescent="0.25">
      <c r="A143" s="25"/>
      <c r="B143" s="25"/>
      <c r="C143" s="26" t="s">
        <v>24</v>
      </c>
      <c r="D143" s="25"/>
      <c r="E143" s="25"/>
      <c r="F143" s="25"/>
      <c r="G143" s="25"/>
      <c r="H143" s="25"/>
      <c r="I143" s="7"/>
      <c r="J143" s="7"/>
      <c r="K143" s="7"/>
      <c r="L143" s="7"/>
      <c r="M143" s="7"/>
      <c r="N143" s="7"/>
      <c r="O143" s="7"/>
      <c r="P143" s="7"/>
      <c r="Q143" s="7"/>
      <c r="R143" s="7"/>
      <c r="S143" s="7"/>
      <c r="T143" s="7"/>
      <c r="U143" s="219"/>
    </row>
    <row r="144" spans="1:21" ht="18" x14ac:dyDescent="0.25">
      <c r="A144" s="25"/>
      <c r="B144" s="25"/>
      <c r="C144" s="26" t="s">
        <v>15</v>
      </c>
      <c r="D144" s="25"/>
      <c r="E144" s="25"/>
      <c r="F144" s="25"/>
      <c r="G144" s="25"/>
      <c r="H144" s="25"/>
      <c r="I144" s="7"/>
      <c r="J144" s="7"/>
      <c r="K144" s="7"/>
      <c r="L144" s="7"/>
      <c r="M144" s="7"/>
      <c r="N144" s="7"/>
      <c r="O144" s="7"/>
      <c r="P144" s="7"/>
      <c r="Q144" s="7"/>
      <c r="R144" s="7"/>
      <c r="S144" s="7"/>
      <c r="T144" s="7"/>
      <c r="U144" s="219"/>
    </row>
    <row r="145" spans="1:21" ht="18" x14ac:dyDescent="0.25">
      <c r="A145" s="25"/>
      <c r="B145" s="25"/>
      <c r="C145" s="26" t="s">
        <v>25</v>
      </c>
      <c r="D145" s="25"/>
      <c r="E145" s="25"/>
      <c r="F145" s="25"/>
      <c r="G145" s="25"/>
      <c r="H145" s="25"/>
      <c r="I145" s="7"/>
      <c r="J145" s="7"/>
      <c r="K145" s="7"/>
      <c r="L145" s="7"/>
      <c r="M145" s="7"/>
      <c r="N145" s="7"/>
      <c r="O145" s="7"/>
      <c r="P145" s="7"/>
      <c r="Q145" s="7"/>
      <c r="R145" s="7"/>
      <c r="S145" s="7"/>
      <c r="T145" s="7"/>
      <c r="U145" s="219"/>
    </row>
    <row r="146" spans="1:21" ht="18" x14ac:dyDescent="0.25">
      <c r="A146" s="25"/>
      <c r="B146" s="25"/>
      <c r="C146" s="26" t="s">
        <v>15</v>
      </c>
      <c r="D146" s="25"/>
      <c r="E146" s="25"/>
      <c r="F146" s="25"/>
      <c r="G146" s="25"/>
      <c r="H146" s="25"/>
      <c r="I146" s="7"/>
      <c r="J146" s="7"/>
      <c r="K146" s="7"/>
      <c r="L146" s="7"/>
      <c r="M146" s="7"/>
      <c r="N146" s="7"/>
      <c r="O146" s="7"/>
      <c r="P146" s="7"/>
      <c r="Q146" s="7"/>
      <c r="R146" s="7"/>
      <c r="S146" s="7"/>
      <c r="T146" s="7"/>
      <c r="U146" s="219"/>
    </row>
    <row r="147" spans="1:21" ht="18" x14ac:dyDescent="0.25">
      <c r="A147" s="25"/>
      <c r="B147" s="25"/>
      <c r="C147" s="26" t="s">
        <v>18</v>
      </c>
      <c r="D147" s="25"/>
      <c r="E147" s="25"/>
      <c r="F147" s="25"/>
      <c r="G147" s="25"/>
      <c r="H147" s="25"/>
      <c r="I147" s="7"/>
      <c r="J147" s="7"/>
      <c r="K147" s="7"/>
      <c r="L147" s="7"/>
      <c r="M147" s="7"/>
      <c r="N147" s="7"/>
      <c r="O147" s="7"/>
      <c r="P147" s="7"/>
      <c r="Q147" s="7"/>
      <c r="R147" s="7"/>
      <c r="S147" s="7"/>
      <c r="T147" s="7"/>
      <c r="U147" s="219"/>
    </row>
    <row r="148" spans="1:21" ht="18" x14ac:dyDescent="0.25">
      <c r="A148" s="25"/>
      <c r="B148" s="25"/>
      <c r="C148" s="26" t="s">
        <v>15</v>
      </c>
      <c r="D148" s="25"/>
      <c r="E148" s="25"/>
      <c r="F148" s="25"/>
      <c r="G148" s="25"/>
      <c r="H148" s="25"/>
      <c r="I148" s="7"/>
      <c r="J148" s="7"/>
      <c r="K148" s="7"/>
      <c r="L148" s="7"/>
      <c r="M148" s="7"/>
      <c r="N148" s="7"/>
      <c r="O148" s="7"/>
      <c r="P148" s="7"/>
      <c r="Q148" s="7"/>
      <c r="R148" s="7"/>
      <c r="S148" s="7"/>
      <c r="T148" s="7"/>
      <c r="U148" s="219"/>
    </row>
    <row r="149" spans="1:21" ht="18" x14ac:dyDescent="0.25">
      <c r="A149" s="25"/>
      <c r="B149" s="25"/>
      <c r="C149" s="26" t="s">
        <v>26</v>
      </c>
      <c r="D149" s="25"/>
      <c r="E149" s="26"/>
      <c r="F149" s="26"/>
      <c r="G149" s="25"/>
      <c r="H149" s="25"/>
      <c r="I149" s="7"/>
      <c r="J149" s="7"/>
      <c r="K149" s="7"/>
      <c r="L149" s="7"/>
      <c r="M149" s="7"/>
      <c r="N149" s="7"/>
      <c r="O149" s="7"/>
      <c r="P149" s="7"/>
      <c r="Q149" s="7"/>
      <c r="R149" s="7"/>
      <c r="S149" s="7"/>
      <c r="T149" s="7"/>
      <c r="U149" s="219"/>
    </row>
    <row r="150" spans="1:21" ht="18" x14ac:dyDescent="0.25">
      <c r="A150" s="25"/>
      <c r="B150" s="25"/>
      <c r="C150" s="26" t="s">
        <v>15</v>
      </c>
      <c r="D150" s="26"/>
      <c r="E150" s="26"/>
      <c r="F150" s="26"/>
      <c r="G150" s="25"/>
      <c r="H150" s="25"/>
      <c r="I150" s="7"/>
      <c r="J150" s="7"/>
      <c r="K150" s="7"/>
      <c r="L150" s="7"/>
      <c r="M150" s="7"/>
      <c r="N150" s="7"/>
      <c r="O150" s="7"/>
      <c r="P150" s="7"/>
      <c r="Q150" s="7"/>
      <c r="R150" s="7"/>
      <c r="S150" s="7"/>
      <c r="T150" s="7"/>
      <c r="U150" s="219"/>
    </row>
    <row r="151" spans="1:21" ht="18" x14ac:dyDescent="0.25">
      <c r="A151" s="25"/>
      <c r="B151" s="25"/>
      <c r="C151" s="26" t="s">
        <v>27</v>
      </c>
      <c r="D151" s="26"/>
      <c r="E151" s="26"/>
      <c r="F151" s="26"/>
      <c r="G151" s="25"/>
      <c r="H151" s="25"/>
      <c r="I151" s="7"/>
      <c r="J151" s="7"/>
      <c r="K151" s="7"/>
      <c r="L151" s="7"/>
      <c r="M151" s="7"/>
      <c r="N151" s="7"/>
      <c r="O151" s="7"/>
      <c r="P151" s="7"/>
      <c r="Q151" s="7"/>
      <c r="R151" s="7"/>
      <c r="S151" s="7"/>
      <c r="T151" s="7"/>
      <c r="U151" s="219"/>
    </row>
    <row r="152" spans="1:21" ht="18" x14ac:dyDescent="0.25">
      <c r="A152" s="25"/>
      <c r="B152" s="25"/>
      <c r="C152" s="26" t="s">
        <v>15</v>
      </c>
      <c r="D152" s="26"/>
      <c r="E152" s="26"/>
      <c r="F152" s="26"/>
      <c r="G152" s="25"/>
      <c r="H152" s="25"/>
      <c r="I152" s="7"/>
      <c r="J152" s="7"/>
      <c r="K152" s="7"/>
      <c r="L152" s="7"/>
      <c r="M152" s="7"/>
      <c r="N152" s="7"/>
      <c r="O152" s="7"/>
      <c r="P152" s="7"/>
      <c r="Q152" s="7"/>
      <c r="R152" s="7"/>
      <c r="S152" s="7"/>
      <c r="T152" s="7"/>
      <c r="U152" s="219"/>
    </row>
    <row r="153" spans="1:21" ht="18" x14ac:dyDescent="0.25">
      <c r="A153" s="25"/>
      <c r="B153" s="25"/>
      <c r="C153" s="26" t="s">
        <v>19</v>
      </c>
      <c r="D153" s="26"/>
      <c r="E153" s="26"/>
      <c r="F153" s="26"/>
      <c r="G153" s="25"/>
      <c r="H153" s="25"/>
      <c r="I153" s="7"/>
      <c r="J153" s="7"/>
      <c r="K153" s="7"/>
      <c r="L153" s="7"/>
      <c r="M153" s="7"/>
      <c r="N153" s="7"/>
      <c r="O153" s="7"/>
      <c r="P153" s="7"/>
      <c r="Q153" s="7"/>
      <c r="R153" s="7"/>
      <c r="S153" s="7"/>
      <c r="T153" s="7"/>
      <c r="U153" s="219"/>
    </row>
    <row r="154" spans="1:21" ht="18" x14ac:dyDescent="0.25">
      <c r="A154" s="25"/>
      <c r="B154" s="25"/>
      <c r="C154" s="26" t="s">
        <v>15</v>
      </c>
      <c r="D154" s="26"/>
      <c r="E154" s="26"/>
      <c r="F154" s="26"/>
      <c r="G154" s="25"/>
      <c r="H154" s="25"/>
      <c r="I154" s="7"/>
      <c r="J154" s="7"/>
      <c r="K154" s="7"/>
      <c r="L154" s="7"/>
      <c r="M154" s="7"/>
      <c r="N154" s="7"/>
      <c r="O154" s="7"/>
      <c r="P154" s="7"/>
      <c r="Q154" s="7"/>
      <c r="R154" s="7"/>
      <c r="S154" s="7"/>
      <c r="T154" s="7"/>
      <c r="U154" s="219"/>
    </row>
    <row r="155" spans="1:21" ht="18" x14ac:dyDescent="0.25">
      <c r="A155" s="25"/>
      <c r="B155" s="25"/>
      <c r="C155" s="26" t="s">
        <v>20</v>
      </c>
      <c r="D155" s="26"/>
      <c r="E155" s="26"/>
      <c r="F155" s="26"/>
      <c r="G155" s="25"/>
      <c r="H155" s="25"/>
      <c r="I155" s="7"/>
      <c r="J155" s="7"/>
      <c r="K155" s="7"/>
      <c r="L155" s="7"/>
      <c r="M155" s="7"/>
      <c r="N155" s="7"/>
      <c r="O155" s="7"/>
      <c r="P155" s="7"/>
      <c r="Q155" s="7"/>
      <c r="R155" s="7"/>
      <c r="S155" s="7"/>
      <c r="T155" s="7"/>
      <c r="U155" s="219"/>
    </row>
    <row r="156" spans="1:21" ht="18" x14ac:dyDescent="0.25">
      <c r="A156" s="25"/>
      <c r="B156" s="25"/>
      <c r="C156" s="26" t="s">
        <v>15</v>
      </c>
      <c r="D156" s="26"/>
      <c r="E156" s="26"/>
      <c r="F156" s="26"/>
      <c r="G156" s="25"/>
      <c r="H156" s="25"/>
      <c r="I156" s="7"/>
      <c r="J156" s="7"/>
      <c r="K156" s="7"/>
      <c r="L156" s="7"/>
      <c r="M156" s="7"/>
      <c r="N156" s="7"/>
      <c r="O156" s="7"/>
      <c r="P156" s="7"/>
      <c r="Q156" s="7"/>
      <c r="R156" s="7"/>
      <c r="S156" s="7"/>
      <c r="T156" s="7"/>
      <c r="U156" s="219"/>
    </row>
    <row r="157" spans="1:21" ht="18" x14ac:dyDescent="0.25">
      <c r="A157" s="25"/>
      <c r="B157" s="25"/>
      <c r="C157" s="26" t="s">
        <v>21</v>
      </c>
      <c r="D157" s="26"/>
      <c r="E157" s="26"/>
      <c r="F157" s="26"/>
      <c r="G157" s="25"/>
      <c r="H157" s="25"/>
      <c r="I157" s="7"/>
      <c r="J157" s="7"/>
      <c r="K157" s="7"/>
      <c r="L157" s="7"/>
      <c r="M157" s="7"/>
      <c r="N157" s="7"/>
      <c r="O157" s="7"/>
      <c r="P157" s="7"/>
      <c r="Q157" s="7"/>
      <c r="R157" s="7"/>
      <c r="S157" s="7"/>
      <c r="T157" s="7"/>
      <c r="U157" s="219"/>
    </row>
    <row r="158" spans="1:21" ht="18" x14ac:dyDescent="0.25">
      <c r="A158" s="25"/>
      <c r="B158" s="25"/>
      <c r="C158" s="26" t="s">
        <v>15</v>
      </c>
      <c r="D158" s="25"/>
      <c r="E158" s="26"/>
      <c r="F158" s="26"/>
      <c r="G158" s="25"/>
      <c r="H158" s="25"/>
      <c r="I158" s="7"/>
      <c r="J158" s="7"/>
      <c r="K158" s="7"/>
      <c r="L158" s="7"/>
      <c r="M158" s="7"/>
      <c r="N158" s="7"/>
      <c r="O158" s="7"/>
      <c r="P158" s="7"/>
      <c r="Q158" s="7"/>
      <c r="R158" s="7"/>
      <c r="S158" s="7"/>
      <c r="T158" s="7"/>
      <c r="U158" s="219"/>
    </row>
    <row r="159" spans="1:21" ht="18" x14ac:dyDescent="0.25">
      <c r="A159" s="25"/>
      <c r="B159" s="25"/>
      <c r="C159" s="26" t="s">
        <v>28</v>
      </c>
      <c r="D159" s="26"/>
      <c r="E159" s="26"/>
      <c r="F159" s="26"/>
      <c r="G159" s="25"/>
      <c r="H159" s="25"/>
      <c r="I159" s="7"/>
      <c r="J159" s="7"/>
      <c r="K159" s="7"/>
      <c r="L159" s="7"/>
      <c r="M159" s="7"/>
      <c r="N159" s="7"/>
      <c r="O159" s="7"/>
      <c r="P159" s="7"/>
      <c r="Q159" s="7"/>
      <c r="R159" s="7"/>
      <c r="S159" s="7"/>
      <c r="T159" s="7"/>
      <c r="U159" s="219"/>
    </row>
    <row r="160" spans="1:21" ht="18" x14ac:dyDescent="0.25">
      <c r="A160" s="25"/>
      <c r="B160" s="25"/>
      <c r="C160" s="26" t="s">
        <v>15</v>
      </c>
      <c r="D160" s="26"/>
      <c r="E160" s="26"/>
      <c r="F160" s="26"/>
      <c r="G160" s="25"/>
      <c r="H160" s="25"/>
      <c r="I160" s="7"/>
      <c r="J160" s="7"/>
      <c r="K160" s="7"/>
      <c r="L160" s="7"/>
      <c r="M160" s="7"/>
      <c r="N160" s="7"/>
      <c r="O160" s="7"/>
      <c r="P160" s="7"/>
      <c r="Q160" s="7"/>
      <c r="R160" s="7"/>
      <c r="S160" s="7"/>
      <c r="T160" s="7"/>
      <c r="U160" s="219"/>
    </row>
    <row r="161" spans="1:21" ht="18" x14ac:dyDescent="0.25">
      <c r="A161" s="25"/>
      <c r="B161" s="25"/>
      <c r="C161" s="26" t="s">
        <v>29</v>
      </c>
      <c r="D161" s="25"/>
      <c r="E161" s="26"/>
      <c r="F161" s="26"/>
      <c r="G161" s="25"/>
      <c r="H161" s="25"/>
      <c r="I161" s="7"/>
      <c r="J161" s="7"/>
      <c r="K161" s="7"/>
      <c r="L161" s="7"/>
      <c r="M161" s="7"/>
      <c r="N161" s="7"/>
      <c r="O161" s="7"/>
      <c r="P161" s="7"/>
      <c r="Q161" s="7"/>
      <c r="R161" s="7"/>
      <c r="S161" s="7"/>
      <c r="T161" s="7"/>
      <c r="U161" s="219"/>
    </row>
    <row r="162" spans="1:21" ht="18" x14ac:dyDescent="0.25">
      <c r="A162" s="25"/>
      <c r="B162" s="25"/>
      <c r="C162" s="26" t="s">
        <v>15</v>
      </c>
      <c r="D162" s="25"/>
      <c r="E162" s="26"/>
      <c r="F162" s="26"/>
      <c r="G162" s="25"/>
      <c r="H162" s="25"/>
      <c r="I162" s="7"/>
      <c r="J162" s="7"/>
      <c r="K162" s="7"/>
      <c r="L162" s="7"/>
      <c r="M162" s="7"/>
      <c r="N162" s="7"/>
      <c r="O162" s="7"/>
      <c r="P162" s="7"/>
      <c r="Q162" s="7"/>
      <c r="R162" s="7"/>
      <c r="S162" s="7"/>
      <c r="T162" s="7"/>
      <c r="U162" s="219"/>
    </row>
    <row r="163" spans="1:21" ht="18" x14ac:dyDescent="0.25">
      <c r="A163" s="25"/>
      <c r="B163" s="25"/>
      <c r="C163" s="26" t="s">
        <v>30</v>
      </c>
      <c r="D163" s="25"/>
      <c r="E163" s="26"/>
      <c r="F163" s="26"/>
      <c r="G163" s="25"/>
      <c r="H163" s="25"/>
      <c r="I163" s="7"/>
      <c r="J163" s="7"/>
      <c r="K163" s="7"/>
      <c r="L163" s="7"/>
      <c r="M163" s="7"/>
      <c r="N163" s="7"/>
      <c r="O163" s="7"/>
      <c r="P163" s="7"/>
      <c r="Q163" s="7"/>
      <c r="R163" s="7"/>
      <c r="S163" s="7"/>
      <c r="T163" s="7"/>
      <c r="U163" s="219"/>
    </row>
    <row r="164" spans="1:21" ht="18" x14ac:dyDescent="0.25">
      <c r="A164" s="25"/>
      <c r="B164" s="25"/>
      <c r="C164" s="26" t="s">
        <v>15</v>
      </c>
      <c r="D164" s="25"/>
      <c r="E164" s="26"/>
      <c r="F164" s="26"/>
      <c r="G164" s="25"/>
      <c r="H164" s="25"/>
      <c r="I164" s="7"/>
      <c r="J164" s="7"/>
      <c r="K164" s="7"/>
      <c r="L164" s="7"/>
      <c r="M164" s="7"/>
      <c r="N164" s="7"/>
      <c r="O164" s="7"/>
      <c r="P164" s="7"/>
      <c r="Q164" s="7"/>
      <c r="R164" s="7"/>
      <c r="S164" s="7"/>
      <c r="T164" s="7"/>
      <c r="U164" s="219"/>
    </row>
    <row r="165" spans="1:21" ht="18" x14ac:dyDescent="0.25">
      <c r="A165" s="25"/>
      <c r="B165" s="25"/>
      <c r="C165" s="26" t="s">
        <v>31</v>
      </c>
      <c r="D165" s="26"/>
      <c r="E165" s="26"/>
      <c r="F165" s="26"/>
      <c r="G165" s="25"/>
      <c r="H165" s="25"/>
      <c r="I165" s="7"/>
      <c r="J165" s="7"/>
      <c r="K165" s="7"/>
      <c r="L165" s="7"/>
      <c r="M165" s="7"/>
      <c r="N165" s="7"/>
      <c r="O165" s="7"/>
      <c r="P165" s="7"/>
      <c r="Q165" s="7"/>
      <c r="R165" s="7"/>
      <c r="S165" s="7"/>
      <c r="T165" s="7"/>
      <c r="U165" s="219"/>
    </row>
    <row r="166" spans="1:21" ht="18" x14ac:dyDescent="0.25">
      <c r="A166" s="25"/>
      <c r="B166" s="25"/>
      <c r="C166" s="26" t="s">
        <v>15</v>
      </c>
      <c r="D166" s="26"/>
      <c r="E166" s="26"/>
      <c r="F166" s="26"/>
      <c r="G166" s="25"/>
      <c r="H166" s="25"/>
      <c r="I166" s="7"/>
      <c r="J166" s="7"/>
      <c r="K166" s="7"/>
      <c r="L166" s="7"/>
      <c r="M166" s="7"/>
      <c r="N166" s="7"/>
      <c r="O166" s="7"/>
      <c r="P166" s="7"/>
      <c r="Q166" s="7"/>
      <c r="R166" s="7"/>
      <c r="S166" s="7"/>
      <c r="T166" s="7"/>
      <c r="U166" s="219"/>
    </row>
    <row r="167" spans="1:21" ht="18" x14ac:dyDescent="0.25">
      <c r="A167" s="25"/>
      <c r="B167" s="25"/>
      <c r="C167" s="26" t="s">
        <v>32</v>
      </c>
      <c r="D167" s="26"/>
      <c r="E167" s="26"/>
      <c r="F167" s="26"/>
      <c r="G167" s="25"/>
      <c r="H167" s="25"/>
      <c r="I167" s="7"/>
      <c r="J167" s="7"/>
      <c r="K167" s="7"/>
      <c r="L167" s="7"/>
      <c r="M167" s="7"/>
      <c r="N167" s="7"/>
      <c r="O167" s="7"/>
      <c r="P167" s="7"/>
      <c r="Q167" s="7"/>
      <c r="R167" s="7"/>
      <c r="S167" s="7"/>
      <c r="T167" s="7"/>
      <c r="U167" s="219"/>
    </row>
    <row r="168" spans="1:21" ht="18" x14ac:dyDescent="0.25">
      <c r="A168" s="25"/>
      <c r="B168" s="25"/>
      <c r="C168" s="26" t="s">
        <v>15</v>
      </c>
      <c r="D168" s="26"/>
      <c r="E168" s="26"/>
      <c r="F168" s="26"/>
      <c r="G168" s="25"/>
      <c r="H168" s="25"/>
      <c r="I168" s="7"/>
      <c r="J168" s="7"/>
      <c r="K168" s="7"/>
      <c r="L168" s="7"/>
      <c r="M168" s="7"/>
      <c r="N168" s="7"/>
      <c r="O168" s="7"/>
      <c r="P168" s="7"/>
      <c r="Q168" s="7"/>
      <c r="R168" s="7"/>
      <c r="S168" s="7"/>
      <c r="T168" s="7"/>
      <c r="U168" s="219"/>
    </row>
    <row r="169" spans="1:21" ht="18" x14ac:dyDescent="0.25">
      <c r="A169" s="25"/>
      <c r="B169" s="25"/>
      <c r="C169" s="26" t="s">
        <v>22</v>
      </c>
      <c r="D169" s="26"/>
      <c r="E169" s="26"/>
      <c r="F169" s="26"/>
      <c r="G169" s="25"/>
      <c r="H169" s="25"/>
      <c r="I169" s="7"/>
      <c r="J169" s="7"/>
      <c r="K169" s="7"/>
      <c r="L169" s="7"/>
      <c r="M169" s="7"/>
      <c r="N169" s="7"/>
      <c r="O169" s="7"/>
      <c r="P169" s="7"/>
      <c r="Q169" s="7"/>
      <c r="R169" s="7"/>
      <c r="S169" s="7"/>
      <c r="T169" s="7"/>
      <c r="U169" s="219"/>
    </row>
    <row r="170" spans="1:21" ht="18" x14ac:dyDescent="0.25">
      <c r="A170" s="25"/>
      <c r="B170" s="25"/>
      <c r="C170" s="26"/>
      <c r="D170" s="26"/>
      <c r="E170" s="26"/>
      <c r="F170" s="26"/>
      <c r="G170" s="25"/>
      <c r="H170" s="25"/>
      <c r="I170" s="7"/>
      <c r="J170" s="7"/>
      <c r="K170" s="7"/>
      <c r="L170" s="7"/>
      <c r="M170" s="7"/>
      <c r="N170" s="7"/>
      <c r="O170" s="7"/>
      <c r="P170" s="7"/>
      <c r="Q170" s="7"/>
      <c r="R170" s="7"/>
      <c r="S170" s="7"/>
      <c r="T170" s="7"/>
      <c r="U170" s="219"/>
    </row>
    <row r="171" spans="1:21" ht="18" x14ac:dyDescent="0.25">
      <c r="A171" s="23"/>
      <c r="B171" s="23"/>
      <c r="C171" s="23"/>
      <c r="D171" s="27"/>
      <c r="E171" s="27"/>
      <c r="F171" s="27"/>
      <c r="G171" s="27"/>
      <c r="H171" s="23"/>
      <c r="I171" s="7"/>
      <c r="J171" s="7"/>
      <c r="K171" s="7"/>
      <c r="L171" s="7"/>
      <c r="M171" s="7"/>
      <c r="N171" s="7"/>
      <c r="O171" s="7"/>
      <c r="P171" s="7"/>
      <c r="Q171" s="7"/>
      <c r="R171" s="7"/>
      <c r="S171" s="7"/>
      <c r="T171" s="7"/>
      <c r="U171" s="219"/>
    </row>
    <row r="172" spans="1:21" x14ac:dyDescent="0.2">
      <c r="A172" s="7"/>
      <c r="B172" s="7"/>
      <c r="C172" s="7"/>
      <c r="D172" s="7"/>
      <c r="E172" s="7"/>
      <c r="F172" s="7"/>
      <c r="G172" s="7"/>
      <c r="H172" s="7"/>
      <c r="I172" s="7"/>
      <c r="J172" s="7"/>
      <c r="K172" s="7"/>
      <c r="L172" s="7"/>
      <c r="M172" s="7"/>
      <c r="N172" s="7"/>
      <c r="O172" s="7"/>
      <c r="P172" s="7"/>
      <c r="Q172" s="7"/>
      <c r="R172" s="7"/>
      <c r="S172" s="7"/>
      <c r="T172" s="7"/>
      <c r="U172" s="219"/>
    </row>
  </sheetData>
  <customSheetViews>
    <customSheetView guid="{6476E056-C602-4049-8E13-D0438C39A2F7}" scale="50" showPageBreaks="1" showGridLines="0" printArea="1">
      <pageMargins left="0.95" right="0.55000000000000004" top="0.25" bottom="0.25" header="0" footer="0"/>
      <pageSetup scale="39" orientation="portrait" r:id="rId1"/>
      <headerFooter alignWithMargins="0"/>
    </customSheetView>
    <customSheetView guid="{FEEF2554-A379-444E-B2CE-7A0B08BFD568}" scale="50" showGridLines="0" fitToPage="1">
      <pageMargins left="0.94488188976377963" right="0.55118110236220474" top="0.23622047244094491" bottom="0.23622047244094491" header="0" footer="0"/>
      <pageSetup scale="35" orientation="portrait" r:id="rId2"/>
      <headerFooter differentOddEven="1" differentFirst="1" alignWithMargins="0">
        <evenHeader>&amp;R&amp;"arial,Regular"&amp;12UNCLASSIFIED / NON CLASSIFIÉ</evenHeader>
        <firstHeader>&amp;R&amp;"arial,Regular"&amp;12UNCLASSIFIED / NON CLASSIFIÉ</firstHeader>
      </headerFooter>
    </customSheetView>
    <customSheetView guid="{9999B627-875C-491A-9C70-2AB672A610C9}" scale="50" showPageBreaks="1" showGridLines="0" fitToPage="1" printArea="1">
      <pageMargins left="0.94488188976377963" right="0.55118110236220474" top="0.23622047244094491" bottom="0.23622047244094491" header="0" footer="0"/>
      <pageSetup scale="37" orientation="portrait" r:id="rId3"/>
      <headerFooter differentOddEven="1" differentFirst="1" alignWithMargins="0">
        <evenHeader>&amp;R&amp;"arial,Regular"&amp;12UNCLASSIFIED / NON CLASSIFIÉ</evenHeader>
        <firstHeader>&amp;R&amp;"arial,Regular"&amp;12UNCLASSIFIED / NON CLASSIFIÉ</firstHeader>
      </headerFooter>
    </customSheetView>
    <customSheetView guid="{9E1ED2EF-94DF-4EBB-BF10-FA6D2C6EF217}" scale="70" showPageBreaks="1" showGridLines="0" fitToPage="1" printArea="1" topLeftCell="A39">
      <selection activeCell="D74" sqref="D74"/>
      <pageMargins left="0.94488188976377963" right="0.55118110236220474" top="0.23622047244094491" bottom="0.23622047244094491" header="0" footer="0"/>
      <pageSetup scale="35" orientation="portrait" r:id="rId4"/>
      <headerFooter differentOddEven="1" differentFirst="1" alignWithMargins="0">
        <evenHeader>&amp;R&amp;"arial,Regular"&amp;12UNCLASSIFIED / NON CLASSIFIÉ</evenHeader>
        <firstHeader>&amp;R&amp;"arial,Regular"&amp;12UNCLASSIFIED / NON CLASSIFIÉ</firstHeader>
      </headerFooter>
    </customSheetView>
  </customSheetViews>
  <mergeCells count="18">
    <mergeCell ref="D17:M17"/>
    <mergeCell ref="O17:Q17"/>
    <mergeCell ref="A6:S6"/>
    <mergeCell ref="A2:T2"/>
    <mergeCell ref="A3:T3"/>
    <mergeCell ref="A5:T5"/>
    <mergeCell ref="F55:R55"/>
    <mergeCell ref="O18:Q18"/>
    <mergeCell ref="A21:S21"/>
    <mergeCell ref="C33:D33"/>
    <mergeCell ref="C32:D32"/>
    <mergeCell ref="O19:Q19"/>
    <mergeCell ref="K19:M19"/>
    <mergeCell ref="I78:S78"/>
    <mergeCell ref="I80:S80"/>
    <mergeCell ref="I82:S82"/>
    <mergeCell ref="H76:S76"/>
    <mergeCell ref="B80:D80"/>
  </mergeCells>
  <phoneticPr fontId="0" type="noConversion"/>
  <pageMargins left="0.94488188976377963" right="0.55118110236220474" top="0.23622047244094491" bottom="0.23622047244094491" header="0" footer="0"/>
  <pageSetup scale="36" orientation="portrait" r:id="rId5"/>
  <headerFooter differentOddEven="1" differentFirst="1" alignWithMargins="0">
    <evenHeader>&amp;R&amp;"arial,Regular"&amp;12UNCLASSIFIED / NON CLASSIFIÉ</evenHeader>
    <firstHeader>&amp;R&amp;"arial,Regular"&amp;12UNCLASSIFIED / NON CLASSIFIÉ</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N101"/>
  <sheetViews>
    <sheetView showGridLines="0" zoomScale="70" zoomScaleNormal="70" zoomScaleSheetLayoutView="55" workbookViewId="0"/>
  </sheetViews>
  <sheetFormatPr defaultColWidth="9.6640625" defaultRowHeight="15" x14ac:dyDescent="0.2"/>
  <cols>
    <col min="1" max="1" width="28.33203125" style="420" customWidth="1"/>
    <col min="2" max="2" width="69" style="420" customWidth="1"/>
    <col min="3" max="3" width="13.88671875" style="420" customWidth="1"/>
    <col min="4" max="4" width="17.33203125" style="420" customWidth="1"/>
    <col min="5" max="5" width="17.44140625" style="420" customWidth="1"/>
    <col min="6" max="6" width="15.6640625" style="420" customWidth="1"/>
    <col min="7" max="7" width="18.6640625" style="420" customWidth="1"/>
    <col min="8" max="8" width="2.77734375" style="424" customWidth="1"/>
    <col min="9" max="9" width="9.33203125" style="2011" customWidth="1"/>
    <col min="10" max="10" width="4.6640625" style="424" customWidth="1"/>
    <col min="11" max="11" width="13.6640625" style="424" customWidth="1"/>
    <col min="12" max="16384" width="9.6640625" style="424"/>
  </cols>
  <sheetData>
    <row r="1" spans="1:9" ht="18" customHeight="1" x14ac:dyDescent="0.25">
      <c r="A1" s="424"/>
      <c r="B1" s="821"/>
      <c r="C1" s="821"/>
      <c r="D1" s="821"/>
      <c r="E1" s="821"/>
      <c r="F1" s="822"/>
      <c r="G1" s="822"/>
      <c r="H1" s="822"/>
    </row>
    <row r="2" spans="1:9" ht="24" customHeight="1" x14ac:dyDescent="0.35">
      <c r="A2" s="2884">
        <f>CORPORATION</f>
        <v>0</v>
      </c>
      <c r="B2" s="2884"/>
      <c r="C2" s="2884"/>
      <c r="D2" s="2884"/>
      <c r="E2" s="2884"/>
      <c r="F2" s="2884"/>
      <c r="G2" s="2884"/>
      <c r="H2" s="1784"/>
    </row>
    <row r="3" spans="1:9" ht="24" customHeight="1" x14ac:dyDescent="0.35">
      <c r="A3" s="2884" t="s">
        <v>77</v>
      </c>
      <c r="B3" s="2884"/>
      <c r="C3" s="2884"/>
      <c r="D3" s="2884"/>
      <c r="E3" s="2884"/>
      <c r="F3" s="2884"/>
      <c r="G3" s="2884"/>
      <c r="H3" s="1785"/>
    </row>
    <row r="4" spans="1:9" ht="24" customHeight="1" x14ac:dyDescent="0.35">
      <c r="A4" s="2807" t="s">
        <v>730</v>
      </c>
      <c r="B4" s="2807"/>
      <c r="C4" s="2807"/>
      <c r="D4" s="2807"/>
      <c r="E4" s="2807"/>
      <c r="F4" s="2807"/>
      <c r="G4" s="2807"/>
      <c r="H4" s="1784"/>
    </row>
    <row r="5" spans="1:9" ht="24" customHeight="1" x14ac:dyDescent="0.35">
      <c r="A5" s="2885" t="s">
        <v>767</v>
      </c>
      <c r="B5" s="2885"/>
      <c r="C5" s="2885"/>
      <c r="D5" s="2885"/>
      <c r="E5" s="2885"/>
      <c r="F5" s="2885"/>
      <c r="G5" s="2885"/>
      <c r="H5" s="1784"/>
    </row>
    <row r="6" spans="1:9" ht="24" customHeight="1" x14ac:dyDescent="0.35">
      <c r="A6" s="2886">
        <f>PERIOD</f>
        <v>0</v>
      </c>
      <c r="B6" s="2886"/>
      <c r="C6" s="2886"/>
      <c r="D6" s="2886"/>
      <c r="E6" s="2886"/>
      <c r="F6" s="2886"/>
      <c r="G6" s="2886"/>
      <c r="H6" s="1786"/>
    </row>
    <row r="7" spans="1:9" ht="24" customHeight="1" x14ac:dyDescent="0.3">
      <c r="A7" s="2857" t="s">
        <v>198</v>
      </c>
      <c r="B7" s="2857"/>
      <c r="C7" s="2857"/>
      <c r="D7" s="2857"/>
      <c r="E7" s="2857"/>
      <c r="F7" s="2857"/>
      <c r="G7" s="2857"/>
      <c r="H7" s="1785"/>
    </row>
    <row r="8" spans="1:9" ht="24" customHeight="1" x14ac:dyDescent="0.3">
      <c r="A8" s="2857"/>
      <c r="B8" s="2857"/>
      <c r="C8" s="2857"/>
      <c r="D8" s="2857"/>
      <c r="E8" s="2857"/>
      <c r="F8" s="2857"/>
      <c r="G8" s="2857"/>
      <c r="H8" s="1784"/>
    </row>
    <row r="9" spans="1:9" ht="24" customHeight="1" x14ac:dyDescent="0.35">
      <c r="A9" s="2779" t="s">
        <v>554</v>
      </c>
      <c r="B9" s="2779"/>
      <c r="C9" s="2779"/>
      <c r="D9" s="2779"/>
      <c r="E9" s="2779"/>
      <c r="F9" s="2779"/>
      <c r="G9" s="2779"/>
      <c r="H9" s="1475"/>
    </row>
    <row r="10" spans="1:9" ht="24" customHeight="1" x14ac:dyDescent="0.3">
      <c r="A10" s="823"/>
      <c r="B10" s="824"/>
      <c r="C10" s="824"/>
      <c r="D10" s="824"/>
      <c r="E10" s="824"/>
      <c r="F10" s="824"/>
      <c r="G10" s="824"/>
      <c r="H10" s="824"/>
    </row>
    <row r="11" spans="1:9" ht="40.5" customHeight="1" x14ac:dyDescent="0.25">
      <c r="A11" s="1293" t="s">
        <v>1219</v>
      </c>
      <c r="B11" s="1244"/>
      <c r="C11" s="709"/>
      <c r="D11" s="2860" t="s">
        <v>530</v>
      </c>
      <c r="E11" s="2864"/>
      <c r="F11" s="2860" t="s">
        <v>483</v>
      </c>
      <c r="G11" s="2862" t="s">
        <v>76</v>
      </c>
      <c r="H11" s="711"/>
      <c r="I11" s="2012"/>
    </row>
    <row r="12" spans="1:9" ht="26.25" x14ac:dyDescent="0.25">
      <c r="A12" s="789"/>
      <c r="B12" s="709"/>
      <c r="C12" s="709"/>
      <c r="D12" s="825" t="s">
        <v>531</v>
      </c>
      <c r="E12" s="793" t="s">
        <v>532</v>
      </c>
      <c r="F12" s="2861"/>
      <c r="G12" s="2863"/>
      <c r="H12" s="711"/>
      <c r="I12" s="2012"/>
    </row>
    <row r="13" spans="1:9" ht="24" customHeight="1" x14ac:dyDescent="0.3">
      <c r="A13" s="716" t="s">
        <v>1252</v>
      </c>
      <c r="B13" s="712"/>
      <c r="C13" s="712"/>
      <c r="D13" s="911"/>
      <c r="E13" s="826"/>
      <c r="F13" s="911"/>
      <c r="G13" s="1030">
        <f>SUM(D13:F13)</f>
        <v>0</v>
      </c>
      <c r="H13" s="801"/>
      <c r="I13" s="2012"/>
    </row>
    <row r="14" spans="1:9" ht="24" customHeight="1" x14ac:dyDescent="0.3">
      <c r="A14" s="866" t="s">
        <v>1093</v>
      </c>
      <c r="B14" s="1294"/>
      <c r="C14" s="712"/>
      <c r="D14" s="911"/>
      <c r="E14" s="1030"/>
      <c r="F14" s="1050"/>
      <c r="G14" s="1030">
        <f>SUM(D14:F14)</f>
        <v>0</v>
      </c>
      <c r="H14" s="801"/>
      <c r="I14" s="2012"/>
    </row>
    <row r="15" spans="1:9" ht="24" customHeight="1" x14ac:dyDescent="0.3">
      <c r="A15" s="716" t="s">
        <v>1253</v>
      </c>
      <c r="B15" s="712"/>
      <c r="C15" s="712"/>
      <c r="D15" s="1797">
        <f>SUM(D13:D14)</f>
        <v>0</v>
      </c>
      <c r="E15" s="1797">
        <f>SUM(E13:E14)</f>
        <v>0</v>
      </c>
      <c r="F15" s="1797">
        <f>SUM(F13:F14)</f>
        <v>0</v>
      </c>
      <c r="G15" s="1030">
        <f t="shared" ref="G15:G25" si="0">SUM(D15:F15)</f>
        <v>0</v>
      </c>
      <c r="H15" s="801"/>
      <c r="I15" s="2012"/>
    </row>
    <row r="16" spans="1:9" ht="20.25" x14ac:dyDescent="0.3">
      <c r="A16" s="794" t="s">
        <v>538</v>
      </c>
      <c r="B16" s="712"/>
      <c r="C16" s="712"/>
      <c r="D16" s="911"/>
      <c r="E16" s="911"/>
      <c r="F16" s="911"/>
      <c r="G16" s="1030">
        <f t="shared" si="0"/>
        <v>0</v>
      </c>
      <c r="H16" s="801"/>
      <c r="I16" s="2012"/>
    </row>
    <row r="17" spans="1:12" ht="20.25" x14ac:dyDescent="0.3">
      <c r="A17" s="794" t="s">
        <v>461</v>
      </c>
      <c r="B17" s="712"/>
      <c r="C17" s="712"/>
      <c r="D17" s="911"/>
      <c r="E17" s="911"/>
      <c r="F17" s="911"/>
      <c r="G17" s="1030">
        <f t="shared" si="0"/>
        <v>0</v>
      </c>
      <c r="H17" s="801"/>
      <c r="I17" s="2012"/>
    </row>
    <row r="18" spans="1:12" ht="20.25" x14ac:dyDescent="0.3">
      <c r="A18" s="866" t="s">
        <v>1220</v>
      </c>
      <c r="B18" s="1294"/>
      <c r="C18" s="712"/>
      <c r="D18" s="911"/>
      <c r="E18" s="911"/>
      <c r="F18" s="911"/>
      <c r="G18" s="1030">
        <f t="shared" si="0"/>
        <v>0</v>
      </c>
      <c r="H18" s="714"/>
      <c r="I18" s="2012"/>
    </row>
    <row r="19" spans="1:12" ht="20.25" x14ac:dyDescent="0.3">
      <c r="A19" s="794" t="s">
        <v>462</v>
      </c>
      <c r="B19" s="712"/>
      <c r="C19" s="712"/>
      <c r="D19" s="911"/>
      <c r="E19" s="911"/>
      <c r="F19" s="911"/>
      <c r="G19" s="1030">
        <f t="shared" si="0"/>
        <v>0</v>
      </c>
      <c r="H19" s="714"/>
      <c r="I19" s="2012"/>
    </row>
    <row r="20" spans="1:12" ht="20.25" x14ac:dyDescent="0.3">
      <c r="A20" s="866" t="s">
        <v>1221</v>
      </c>
      <c r="B20" s="1294"/>
      <c r="C20" s="712"/>
      <c r="D20" s="911"/>
      <c r="E20" s="911"/>
      <c r="F20" s="911"/>
      <c r="G20" s="1030">
        <f t="shared" si="0"/>
        <v>0</v>
      </c>
      <c r="H20" s="1787"/>
      <c r="I20" s="2012"/>
    </row>
    <row r="21" spans="1:12" ht="20.25" x14ac:dyDescent="0.3">
      <c r="A21" s="794" t="s">
        <v>463</v>
      </c>
      <c r="B21" s="712"/>
      <c r="C21" s="712"/>
      <c r="D21" s="911"/>
      <c r="E21" s="911"/>
      <c r="F21" s="911"/>
      <c r="G21" s="1030">
        <f t="shared" si="0"/>
        <v>0</v>
      </c>
      <c r="H21" s="714"/>
      <c r="I21" s="2012"/>
    </row>
    <row r="22" spans="1:12" ht="20.25" x14ac:dyDescent="0.3">
      <c r="A22" s="794" t="s">
        <v>1236</v>
      </c>
      <c r="B22" s="712"/>
      <c r="C22" s="712"/>
      <c r="D22" s="911"/>
      <c r="E22" s="911"/>
      <c r="F22" s="911"/>
      <c r="G22" s="1030">
        <f t="shared" si="0"/>
        <v>0</v>
      </c>
      <c r="H22" s="801"/>
      <c r="I22" s="2012"/>
    </row>
    <row r="23" spans="1:12" ht="20.25" x14ac:dyDescent="0.3">
      <c r="A23" s="794" t="s">
        <v>1237</v>
      </c>
      <c r="B23" s="712"/>
      <c r="C23" s="712"/>
      <c r="D23" s="911"/>
      <c r="E23" s="911"/>
      <c r="F23" s="911"/>
      <c r="G23" s="1030">
        <f t="shared" si="0"/>
        <v>0</v>
      </c>
      <c r="H23" s="801"/>
      <c r="I23" s="2012"/>
    </row>
    <row r="24" spans="1:12" ht="20.25" x14ac:dyDescent="0.3">
      <c r="A24" s="794" t="s">
        <v>1238</v>
      </c>
      <c r="B24" s="712"/>
      <c r="C24" s="712"/>
      <c r="D24" s="911"/>
      <c r="E24" s="911"/>
      <c r="F24" s="911"/>
      <c r="G24" s="1030">
        <f t="shared" si="0"/>
        <v>0</v>
      </c>
      <c r="H24" s="714"/>
      <c r="I24" s="2012"/>
    </row>
    <row r="25" spans="1:12" ht="20.25" x14ac:dyDescent="0.3">
      <c r="A25" s="794" t="s">
        <v>539</v>
      </c>
      <c r="B25" s="712"/>
      <c r="C25" s="712"/>
      <c r="D25" s="911"/>
      <c r="E25" s="911"/>
      <c r="F25" s="911"/>
      <c r="G25" s="1030">
        <f t="shared" si="0"/>
        <v>0</v>
      </c>
      <c r="H25" s="714"/>
      <c r="I25" s="2012"/>
    </row>
    <row r="26" spans="1:12" ht="24" customHeight="1" x14ac:dyDescent="0.3">
      <c r="A26" s="716" t="s">
        <v>1254</v>
      </c>
      <c r="B26" s="712"/>
      <c r="C26" s="712"/>
      <c r="D26" s="1859">
        <f>SUM(D15:D25)</f>
        <v>0</v>
      </c>
      <c r="E26" s="1859">
        <f>SUM(E15:E25)</f>
        <v>0</v>
      </c>
      <c r="F26" s="1859">
        <f>SUM(F15:F25)</f>
        <v>0</v>
      </c>
      <c r="G26" s="937">
        <f>SUM(G15:G25)</f>
        <v>0</v>
      </c>
      <c r="H26" s="717"/>
      <c r="I26" s="1792">
        <f>CC2B2_T1+CC2B1_T2</f>
        <v>0</v>
      </c>
      <c r="J26" s="1791" t="s">
        <v>580</v>
      </c>
      <c r="K26" s="1794"/>
      <c r="L26" s="1794"/>
    </row>
    <row r="27" spans="1:12" ht="24" customHeight="1" x14ac:dyDescent="0.3">
      <c r="A27" s="1051" t="s">
        <v>586</v>
      </c>
      <c r="B27" s="811"/>
      <c r="C27" s="811"/>
      <c r="D27" s="814" t="s">
        <v>460</v>
      </c>
      <c r="E27" s="814" t="s">
        <v>460</v>
      </c>
      <c r="F27" s="814" t="s">
        <v>460</v>
      </c>
      <c r="G27" s="717"/>
      <c r="H27" s="717"/>
      <c r="I27" s="905"/>
      <c r="J27" s="1028"/>
    </row>
    <row r="28" spans="1:12" ht="24" customHeight="1" x14ac:dyDescent="0.3">
      <c r="A28" s="716"/>
      <c r="B28" s="712"/>
      <c r="C28" s="712"/>
      <c r="D28" s="717"/>
      <c r="E28" s="717"/>
      <c r="F28" s="717"/>
      <c r="G28" s="717"/>
      <c r="H28" s="717"/>
      <c r="I28" s="905"/>
      <c r="J28" s="1028"/>
    </row>
    <row r="29" spans="1:12" ht="24" customHeight="1" x14ac:dyDescent="0.3">
      <c r="A29" s="827"/>
      <c r="B29" s="822"/>
      <c r="C29" s="822"/>
      <c r="D29" s="828"/>
      <c r="E29" s="828"/>
      <c r="F29" s="828"/>
      <c r="G29" s="828"/>
      <c r="H29" s="708"/>
      <c r="I29" s="2013"/>
      <c r="J29" s="1161"/>
    </row>
    <row r="30" spans="1:12" ht="26.25" x14ac:dyDescent="0.2">
      <c r="A30" s="1293" t="s">
        <v>771</v>
      </c>
      <c r="B30" s="867"/>
      <c r="C30" s="433"/>
      <c r="D30" s="2865" t="s">
        <v>530</v>
      </c>
      <c r="E30" s="2866"/>
      <c r="F30" s="2862" t="s">
        <v>483</v>
      </c>
      <c r="G30" s="791" t="s">
        <v>76</v>
      </c>
      <c r="H30" s="711"/>
      <c r="I30" s="2008"/>
      <c r="J30" s="708"/>
    </row>
    <row r="31" spans="1:12" ht="26.25" x14ac:dyDescent="0.2">
      <c r="A31" s="789"/>
      <c r="B31" s="433"/>
      <c r="C31" s="433"/>
      <c r="D31" s="791" t="s">
        <v>531</v>
      </c>
      <c r="E31" s="791" t="s">
        <v>532</v>
      </c>
      <c r="F31" s="2863"/>
      <c r="G31" s="829"/>
      <c r="H31" s="711"/>
      <c r="I31" s="2008"/>
      <c r="J31" s="708"/>
    </row>
    <row r="32" spans="1:12" ht="23.25" x14ac:dyDescent="0.3">
      <c r="A32" s="716" t="s">
        <v>1256</v>
      </c>
      <c r="B32" s="1027"/>
      <c r="C32" s="1027"/>
      <c r="D32" s="1798"/>
      <c r="E32" s="1860" t="s">
        <v>92</v>
      </c>
      <c r="F32" s="1861"/>
      <c r="G32" s="1862">
        <f>SUM(D32:F32)</f>
        <v>0</v>
      </c>
      <c r="H32" s="711"/>
      <c r="I32" s="2008"/>
      <c r="J32" s="708"/>
    </row>
    <row r="33" spans="1:12" ht="24" customHeight="1" x14ac:dyDescent="0.3">
      <c r="A33" s="866" t="s">
        <v>1093</v>
      </c>
      <c r="B33" s="1294"/>
      <c r="C33" s="712"/>
      <c r="D33" s="1798"/>
      <c r="E33" s="1860" t="s">
        <v>92</v>
      </c>
      <c r="F33" s="1861"/>
      <c r="G33" s="1862">
        <f>SUM(D33:F33)</f>
        <v>0</v>
      </c>
      <c r="H33" s="801"/>
      <c r="I33" s="801"/>
      <c r="J33" s="708"/>
    </row>
    <row r="34" spans="1:12" ht="24" customHeight="1" x14ac:dyDescent="0.3">
      <c r="A34" s="716" t="s">
        <v>1255</v>
      </c>
      <c r="B34" s="712"/>
      <c r="C34" s="712"/>
      <c r="D34" s="1863">
        <f>SUM(D32:D33)</f>
        <v>0</v>
      </c>
      <c r="E34" s="1860" t="s">
        <v>92</v>
      </c>
      <c r="F34" s="1864">
        <f>SUM(F32:F33)</f>
        <v>0</v>
      </c>
      <c r="G34" s="1865">
        <f>SUM(G32:G33)</f>
        <v>0</v>
      </c>
      <c r="H34" s="801"/>
      <c r="I34" s="801"/>
      <c r="J34" s="708"/>
    </row>
    <row r="35" spans="1:12" ht="24" customHeight="1" x14ac:dyDescent="0.3">
      <c r="A35" s="794" t="s">
        <v>540</v>
      </c>
      <c r="B35" s="712"/>
      <c r="C35" s="712"/>
      <c r="D35" s="2867"/>
      <c r="E35" s="2868"/>
      <c r="F35" s="2868"/>
      <c r="G35" s="2869"/>
      <c r="H35" s="801"/>
      <c r="I35" s="801"/>
      <c r="J35" s="708"/>
    </row>
    <row r="36" spans="1:12" ht="20.25" x14ac:dyDescent="0.3">
      <c r="A36" s="831" t="s">
        <v>541</v>
      </c>
      <c r="B36" s="433"/>
      <c r="C36" s="433"/>
      <c r="D36" s="1798"/>
      <c r="E36" s="1860" t="s">
        <v>92</v>
      </c>
      <c r="F36" s="1861"/>
      <c r="G36" s="1862">
        <f t="shared" ref="G36:G43" si="1">SUM(D36:F36)</f>
        <v>0</v>
      </c>
      <c r="H36" s="711"/>
      <c r="I36" s="2008"/>
      <c r="J36" s="708"/>
    </row>
    <row r="37" spans="1:12" ht="23.25" x14ac:dyDescent="0.3">
      <c r="A37" s="1618" t="s">
        <v>1094</v>
      </c>
      <c r="B37" s="867"/>
      <c r="C37" s="433"/>
      <c r="D37" s="1799"/>
      <c r="E37" s="1860" t="s">
        <v>92</v>
      </c>
      <c r="F37" s="1861"/>
      <c r="G37" s="1862">
        <f t="shared" si="1"/>
        <v>0</v>
      </c>
      <c r="H37" s="801"/>
      <c r="I37" s="801"/>
      <c r="J37" s="427"/>
    </row>
    <row r="38" spans="1:12" ht="20.25" x14ac:dyDescent="0.3">
      <c r="A38" s="794" t="s">
        <v>465</v>
      </c>
      <c r="B38" s="712"/>
      <c r="C38" s="433"/>
      <c r="D38" s="1799"/>
      <c r="E38" s="1860" t="s">
        <v>92</v>
      </c>
      <c r="F38" s="1861"/>
      <c r="G38" s="1862">
        <f t="shared" si="1"/>
        <v>0</v>
      </c>
      <c r="H38" s="801"/>
      <c r="I38" s="801"/>
      <c r="J38" s="908"/>
    </row>
    <row r="39" spans="1:12" ht="20.25" x14ac:dyDescent="0.3">
      <c r="A39" s="794" t="s">
        <v>461</v>
      </c>
      <c r="B39" s="712"/>
      <c r="C39" s="433"/>
      <c r="D39" s="1866">
        <f>+D17</f>
        <v>0</v>
      </c>
      <c r="E39" s="1860" t="s">
        <v>92</v>
      </c>
      <c r="F39" s="1861"/>
      <c r="G39" s="1862">
        <f t="shared" si="1"/>
        <v>0</v>
      </c>
      <c r="H39" s="714"/>
      <c r="I39" s="714"/>
      <c r="J39" s="908"/>
    </row>
    <row r="40" spans="1:12" ht="20.25" x14ac:dyDescent="0.3">
      <c r="A40" s="794" t="s">
        <v>462</v>
      </c>
      <c r="B40" s="712"/>
      <c r="C40" s="433"/>
      <c r="D40" s="1863">
        <f>D19</f>
        <v>0</v>
      </c>
      <c r="E40" s="1860" t="s">
        <v>92</v>
      </c>
      <c r="F40" s="1867"/>
      <c r="G40" s="1862">
        <f t="shared" si="1"/>
        <v>0</v>
      </c>
      <c r="H40" s="714"/>
      <c r="I40" s="714"/>
      <c r="J40" s="908"/>
    </row>
    <row r="41" spans="1:12" ht="20.25" x14ac:dyDescent="0.3">
      <c r="A41" s="794" t="s">
        <v>463</v>
      </c>
      <c r="B41" s="712"/>
      <c r="C41" s="433"/>
      <c r="D41" s="1799"/>
      <c r="E41" s="1860" t="s">
        <v>92</v>
      </c>
      <c r="F41" s="1799"/>
      <c r="G41" s="1862">
        <f t="shared" si="1"/>
        <v>0</v>
      </c>
      <c r="H41" s="714"/>
      <c r="I41" s="714"/>
      <c r="J41" s="908"/>
    </row>
    <row r="42" spans="1:12" ht="20.25" x14ac:dyDescent="0.3">
      <c r="A42" s="794" t="s">
        <v>464</v>
      </c>
      <c r="B42" s="712"/>
      <c r="C42" s="433"/>
      <c r="D42" s="1799"/>
      <c r="E42" s="1860" t="s">
        <v>92</v>
      </c>
      <c r="F42" s="1799"/>
      <c r="G42" s="1862">
        <f t="shared" si="1"/>
        <v>0</v>
      </c>
      <c r="H42" s="801"/>
      <c r="I42" s="801"/>
      <c r="J42" s="908"/>
    </row>
    <row r="43" spans="1:12" ht="20.25" x14ac:dyDescent="0.3">
      <c r="A43" s="794" t="s">
        <v>466</v>
      </c>
      <c r="B43" s="712"/>
      <c r="C43" s="433"/>
      <c r="D43" s="1799"/>
      <c r="E43" s="1860" t="s">
        <v>92</v>
      </c>
      <c r="F43" s="1799"/>
      <c r="G43" s="1862">
        <f t="shared" si="1"/>
        <v>0</v>
      </c>
      <c r="H43" s="714"/>
      <c r="I43" s="714"/>
      <c r="J43" s="908"/>
    </row>
    <row r="44" spans="1:12" ht="23.25" x14ac:dyDescent="0.35">
      <c r="A44" s="1818" t="s">
        <v>1257</v>
      </c>
      <c r="B44" s="712"/>
      <c r="C44" s="1027"/>
      <c r="D44" s="1863">
        <f>SUM(D34:D43)</f>
        <v>0</v>
      </c>
      <c r="E44" s="1868" t="s">
        <v>92</v>
      </c>
      <c r="F44" s="1869">
        <f>SUM(F34:F43)</f>
        <v>0</v>
      </c>
      <c r="G44" s="1870">
        <f>SUM(G34:G43)</f>
        <v>0</v>
      </c>
      <c r="H44" s="714"/>
      <c r="I44" s="714"/>
      <c r="J44" s="908"/>
    </row>
    <row r="45" spans="1:12" ht="20.25" x14ac:dyDescent="0.3">
      <c r="A45" s="866" t="s">
        <v>1095</v>
      </c>
      <c r="B45" s="1294"/>
      <c r="C45" s="867"/>
      <c r="D45" s="1799"/>
      <c r="E45" s="1868" t="s">
        <v>92</v>
      </c>
      <c r="F45" s="1799"/>
      <c r="G45" s="1871">
        <f>SUM(D45:F45)</f>
        <v>0</v>
      </c>
      <c r="H45" s="717"/>
      <c r="I45" s="717"/>
      <c r="J45" s="1780"/>
      <c r="K45" s="1781"/>
    </row>
    <row r="46" spans="1:12" ht="20.25" x14ac:dyDescent="0.3">
      <c r="A46" s="716" t="s">
        <v>1258</v>
      </c>
      <c r="B46" s="709"/>
      <c r="C46" s="731"/>
      <c r="D46" s="1872">
        <f>SUM(D44:D45)</f>
        <v>0</v>
      </c>
      <c r="E46" s="1873" t="s">
        <v>92</v>
      </c>
      <c r="F46" s="1874">
        <f>SUM(F44:F45)</f>
        <v>0</v>
      </c>
      <c r="G46" s="1875">
        <f>SUM(G44:G45)</f>
        <v>0</v>
      </c>
      <c r="H46" s="708"/>
      <c r="I46" s="1792">
        <f>CC2B2_T2-CC2B1_T3</f>
        <v>0</v>
      </c>
      <c r="J46" s="1791" t="s">
        <v>580</v>
      </c>
      <c r="K46" s="1794"/>
      <c r="L46" s="1794"/>
    </row>
    <row r="47" spans="1:12" ht="20.25" x14ac:dyDescent="0.3">
      <c r="A47" s="687" t="s">
        <v>542</v>
      </c>
      <c r="B47" s="822"/>
      <c r="C47" s="822"/>
      <c r="D47" s="1122" t="s">
        <v>460</v>
      </c>
      <c r="E47" s="1123"/>
      <c r="F47" s="1122" t="s">
        <v>460</v>
      </c>
      <c r="G47" s="822"/>
      <c r="H47" s="822"/>
    </row>
    <row r="48" spans="1:12" ht="23.25" x14ac:dyDescent="0.35">
      <c r="A48" s="693"/>
      <c r="B48" s="822"/>
      <c r="C48" s="822"/>
      <c r="D48" s="822"/>
      <c r="E48" s="822"/>
      <c r="F48" s="822"/>
      <c r="G48" s="822"/>
      <c r="H48" s="822"/>
    </row>
    <row r="49" spans="1:14" ht="26.25" x14ac:dyDescent="0.25">
      <c r="A49" s="1300" t="s">
        <v>772</v>
      </c>
      <c r="B49" s="1301"/>
      <c r="C49" s="822"/>
      <c r="D49" s="822"/>
      <c r="E49" s="822"/>
      <c r="F49" s="822"/>
      <c r="G49" s="822"/>
      <c r="H49" s="822"/>
    </row>
    <row r="50" spans="1:14" ht="42.75" customHeight="1" x14ac:dyDescent="0.3">
      <c r="A50" s="2870" t="s">
        <v>646</v>
      </c>
      <c r="B50" s="2871"/>
      <c r="C50" s="2871"/>
      <c r="D50" s="2871"/>
      <c r="E50" s="2871"/>
      <c r="F50" s="2871"/>
      <c r="G50" s="2871"/>
      <c r="H50" s="822"/>
      <c r="I50" s="1889"/>
      <c r="J50" s="1027"/>
      <c r="K50" s="1027"/>
      <c r="L50" s="1027"/>
      <c r="M50" s="1027"/>
    </row>
    <row r="51" spans="1:14" ht="20.25" x14ac:dyDescent="0.3">
      <c r="A51" s="833"/>
      <c r="B51" s="822"/>
      <c r="C51" s="822"/>
      <c r="D51" s="822"/>
      <c r="E51" s="822"/>
      <c r="F51" s="822"/>
      <c r="G51" s="822"/>
      <c r="H51" s="822"/>
      <c r="I51" s="1889"/>
      <c r="J51" s="1027"/>
      <c r="K51" s="1027"/>
      <c r="L51" s="1027"/>
      <c r="M51" s="1027"/>
    </row>
    <row r="52" spans="1:14" ht="20.25" customHeight="1" x14ac:dyDescent="0.3">
      <c r="A52" s="867"/>
      <c r="B52" s="867"/>
      <c r="C52" s="867"/>
      <c r="D52" s="2872" t="s">
        <v>530</v>
      </c>
      <c r="E52" s="2873"/>
      <c r="F52" s="2874" t="s">
        <v>483</v>
      </c>
      <c r="G52" s="1777" t="s">
        <v>76</v>
      </c>
      <c r="H52" s="801"/>
    </row>
    <row r="53" spans="1:14" ht="20.25" x14ac:dyDescent="0.3">
      <c r="A53" s="712" t="s">
        <v>1259</v>
      </c>
      <c r="B53" s="1027"/>
      <c r="C53" s="1027"/>
      <c r="D53" s="1619" t="s">
        <v>531</v>
      </c>
      <c r="E53" s="1619" t="s">
        <v>532</v>
      </c>
      <c r="F53" s="2875"/>
      <c r="G53" s="1620"/>
      <c r="H53" s="801"/>
    </row>
    <row r="54" spans="1:14" ht="20.25" x14ac:dyDescent="0.3">
      <c r="A54" s="794" t="s">
        <v>1260</v>
      </c>
      <c r="B54" s="1027"/>
      <c r="C54" s="1027"/>
      <c r="D54" s="1738"/>
      <c r="E54" s="1621" t="s">
        <v>92</v>
      </c>
      <c r="F54" s="1738"/>
      <c r="G54" s="1257">
        <f>SUM(D54:F54)</f>
        <v>0</v>
      </c>
      <c r="H54" s="801"/>
    </row>
    <row r="55" spans="1:14" ht="20.25" x14ac:dyDescent="0.3">
      <c r="A55" s="794" t="s">
        <v>1261</v>
      </c>
      <c r="B55" s="1027"/>
      <c r="C55" s="1027"/>
      <c r="D55" s="1738"/>
      <c r="E55" s="1621" t="s">
        <v>92</v>
      </c>
      <c r="F55" s="1738"/>
      <c r="G55" s="1257">
        <f t="shared" ref="G55:G57" si="2">SUM(D55:F55)</f>
        <v>0</v>
      </c>
      <c r="H55" s="801"/>
    </row>
    <row r="56" spans="1:14" ht="20.25" x14ac:dyDescent="0.3">
      <c r="A56" s="2892" t="s">
        <v>1262</v>
      </c>
      <c r="B56" s="2892"/>
      <c r="C56" s="2893"/>
      <c r="D56" s="1738"/>
      <c r="E56" s="1621" t="s">
        <v>92</v>
      </c>
      <c r="F56" s="1738"/>
      <c r="G56" s="1257">
        <f t="shared" si="2"/>
        <v>0</v>
      </c>
      <c r="H56" s="801"/>
    </row>
    <row r="57" spans="1:14" ht="20.25" x14ac:dyDescent="0.3">
      <c r="A57" s="794" t="s">
        <v>1263</v>
      </c>
      <c r="B57" s="1027"/>
      <c r="C57" s="1027"/>
      <c r="D57" s="1953">
        <f>SUM(D54:D56)</f>
        <v>0</v>
      </c>
      <c r="E57" s="1621" t="s">
        <v>92</v>
      </c>
      <c r="F57" s="937">
        <f>SUM(F54:F56)</f>
        <v>0</v>
      </c>
      <c r="G57" s="937">
        <f t="shared" si="2"/>
        <v>0</v>
      </c>
      <c r="H57" s="801"/>
    </row>
    <row r="58" spans="1:14" ht="20.25" x14ac:dyDescent="0.3">
      <c r="A58" s="1622"/>
      <c r="B58" s="867"/>
      <c r="C58" s="867"/>
      <c r="D58" s="1623"/>
      <c r="E58" s="1624"/>
      <c r="F58" s="1624"/>
      <c r="G58" s="1261"/>
      <c r="H58" s="801"/>
    </row>
    <row r="59" spans="1:14" s="1782" customFormat="1" x14ac:dyDescent="0.2">
      <c r="A59" s="1255"/>
      <c r="B59" s="1255"/>
      <c r="C59" s="1255"/>
      <c r="D59" s="1255"/>
      <c r="E59" s="1255"/>
      <c r="F59" s="1255"/>
      <c r="G59" s="1255"/>
      <c r="H59" s="708"/>
      <c r="I59" s="2014"/>
      <c r="N59" s="1783"/>
    </row>
    <row r="60" spans="1:14" ht="101.25" x14ac:dyDescent="0.2">
      <c r="A60" s="2887" t="s">
        <v>1270</v>
      </c>
      <c r="B60" s="2888"/>
      <c r="C60" s="1819" t="s">
        <v>628</v>
      </c>
      <c r="D60" s="1819" t="s">
        <v>1264</v>
      </c>
      <c r="E60" s="2232" t="s">
        <v>1344</v>
      </c>
      <c r="F60" s="1819" t="s">
        <v>1265</v>
      </c>
      <c r="G60" s="1820"/>
      <c r="I60" s="2014"/>
      <c r="J60" s="1782"/>
      <c r="K60" s="1782"/>
    </row>
    <row r="61" spans="1:14" ht="21.75" customHeight="1" x14ac:dyDescent="0.3">
      <c r="A61" s="1294"/>
      <c r="B61" s="1255"/>
      <c r="C61" s="1954"/>
      <c r="D61" s="1955"/>
      <c r="E61" s="1955"/>
      <c r="F61" s="2122"/>
      <c r="G61" s="1821"/>
      <c r="I61" s="2014"/>
      <c r="J61" s="1782"/>
      <c r="K61" s="1782"/>
    </row>
    <row r="62" spans="1:14" ht="21.75" customHeight="1" x14ac:dyDescent="0.3">
      <c r="A62" s="1294"/>
      <c r="B62" s="1255"/>
      <c r="C62" s="1954"/>
      <c r="D62" s="1955"/>
      <c r="E62" s="1955"/>
      <c r="F62" s="2122"/>
      <c r="G62" s="1821"/>
      <c r="I62" s="2014"/>
      <c r="J62" s="1782"/>
      <c r="K62" s="1782"/>
    </row>
    <row r="63" spans="1:14" ht="21.75" customHeight="1" x14ac:dyDescent="0.3">
      <c r="B63" s="866"/>
      <c r="C63" s="1954"/>
      <c r="D63" s="1955"/>
      <c r="E63" s="1955"/>
      <c r="F63" s="2122"/>
      <c r="G63" s="1821"/>
      <c r="I63" s="2014"/>
      <c r="J63" s="1782"/>
      <c r="K63" s="1782"/>
    </row>
    <row r="64" spans="1:14" ht="21.75" customHeight="1" x14ac:dyDescent="0.3">
      <c r="A64" s="712"/>
      <c r="B64" s="708"/>
      <c r="C64" s="1954"/>
      <c r="D64" s="1955"/>
      <c r="E64" s="1955"/>
      <c r="F64" s="2122"/>
      <c r="G64" s="1821"/>
      <c r="H64" s="714"/>
      <c r="I64" s="2014"/>
      <c r="J64" s="1782"/>
      <c r="K64" s="1782"/>
    </row>
    <row r="65" spans="1:9" ht="20.25" x14ac:dyDescent="0.3">
      <c r="B65" s="1255"/>
      <c r="C65" s="1954"/>
      <c r="D65" s="1955"/>
      <c r="E65" s="1955"/>
      <c r="F65" s="2122"/>
      <c r="G65" s="1821"/>
      <c r="H65" s="714"/>
    </row>
    <row r="66" spans="1:9" ht="20.25" x14ac:dyDescent="0.3">
      <c r="A66" s="866"/>
      <c r="B66" s="1255"/>
      <c r="C66" s="1954"/>
      <c r="D66" s="1955"/>
      <c r="E66" s="1955"/>
      <c r="F66" s="2122"/>
      <c r="G66" s="1821"/>
      <c r="H66" s="714"/>
    </row>
    <row r="67" spans="1:9" ht="42.75" customHeight="1" x14ac:dyDescent="0.3">
      <c r="A67" s="2889" t="s">
        <v>1266</v>
      </c>
      <c r="B67" s="2890"/>
      <c r="C67" s="1030" t="s">
        <v>76</v>
      </c>
      <c r="D67" s="1384">
        <f>SUM(D61:D66)</f>
        <v>0</v>
      </c>
      <c r="E67" s="1384">
        <f>SUM(E61:E66)</f>
        <v>0</v>
      </c>
      <c r="F67" s="1384"/>
      <c r="G67" s="1822"/>
      <c r="H67" s="714"/>
    </row>
    <row r="68" spans="1:9" ht="20.25" x14ac:dyDescent="0.3">
      <c r="A68" s="1779" t="s">
        <v>1232</v>
      </c>
      <c r="B68" s="708"/>
      <c r="C68" s="801"/>
      <c r="D68" s="801"/>
      <c r="E68" s="1806">
        <f>+E67-D36-D37</f>
        <v>0</v>
      </c>
      <c r="F68" s="801"/>
      <c r="G68" s="801"/>
      <c r="H68" s="714"/>
    </row>
    <row r="69" spans="1:9" ht="20.25" x14ac:dyDescent="0.3">
      <c r="A69" s="1779"/>
      <c r="B69" s="708"/>
      <c r="C69" s="801"/>
      <c r="D69" s="801"/>
      <c r="E69" s="801"/>
      <c r="F69" s="801"/>
      <c r="G69" s="801"/>
      <c r="H69" s="714"/>
    </row>
    <row r="70" spans="1:9" ht="20.25" x14ac:dyDescent="0.3">
      <c r="A70" s="1294" t="s">
        <v>467</v>
      </c>
      <c r="B70" s="1255"/>
      <c r="C70" s="801"/>
      <c r="D70" s="801"/>
      <c r="E70" s="801"/>
      <c r="F70" s="801"/>
      <c r="G70" s="801"/>
      <c r="H70" s="714"/>
    </row>
    <row r="71" spans="1:9" ht="20.25" x14ac:dyDescent="0.3">
      <c r="A71" s="1625" t="s">
        <v>1096</v>
      </c>
      <c r="B71" s="1255"/>
      <c r="C71" s="1255"/>
      <c r="D71" s="1626"/>
      <c r="E71" s="1626"/>
      <c r="F71" s="867"/>
      <c r="G71" s="867"/>
      <c r="H71" s="1627"/>
      <c r="I71" s="1922"/>
    </row>
    <row r="72" spans="1:9" ht="20.25" x14ac:dyDescent="0.3">
      <c r="A72" s="1628" t="s">
        <v>519</v>
      </c>
      <c r="B72" s="867"/>
      <c r="C72" s="1255"/>
      <c r="D72" s="867"/>
      <c r="E72" s="1922"/>
      <c r="F72" s="1922"/>
      <c r="G72" s="1956"/>
      <c r="H72" s="1627"/>
      <c r="I72" s="1922"/>
    </row>
    <row r="73" spans="1:9" ht="20.25" x14ac:dyDescent="0.3">
      <c r="A73" s="1629" t="s">
        <v>664</v>
      </c>
      <c r="B73" s="867"/>
      <c r="C73" s="1255"/>
      <c r="D73" s="867"/>
      <c r="E73" s="1922"/>
      <c r="F73" s="1922"/>
      <c r="G73" s="1956"/>
      <c r="H73" s="1627"/>
      <c r="I73" s="1922"/>
    </row>
    <row r="74" spans="1:9" ht="20.25" x14ac:dyDescent="0.3">
      <c r="A74" s="867"/>
      <c r="B74" s="1628"/>
      <c r="C74" s="1255"/>
      <c r="D74" s="867"/>
      <c r="E74" s="1922"/>
      <c r="F74" s="1922"/>
      <c r="G74" s="1957"/>
      <c r="H74" s="1627"/>
      <c r="I74" s="1922"/>
    </row>
    <row r="75" spans="1:9" ht="89.25" customHeight="1" x14ac:dyDescent="0.3">
      <c r="A75" s="1824" t="s">
        <v>1269</v>
      </c>
      <c r="B75" s="1027"/>
      <c r="C75" s="1255"/>
      <c r="D75" s="1626"/>
      <c r="E75" s="2894" t="s">
        <v>1097</v>
      </c>
      <c r="F75" s="2895"/>
      <c r="G75" s="1958" t="s">
        <v>657</v>
      </c>
      <c r="H75" s="1627"/>
      <c r="I75" s="1922"/>
    </row>
    <row r="76" spans="1:9" ht="20.25" x14ac:dyDescent="0.3">
      <c r="A76" s="1629" t="s">
        <v>629</v>
      </c>
      <c r="B76" s="867"/>
      <c r="C76" s="1291"/>
      <c r="D76" s="1291"/>
      <c r="E76" s="2900"/>
      <c r="F76" s="2901"/>
      <c r="G76" s="1958"/>
      <c r="H76" s="1627"/>
      <c r="I76" s="1922"/>
    </row>
    <row r="77" spans="1:9" ht="20.25" x14ac:dyDescent="0.3">
      <c r="A77" s="1630" t="s">
        <v>654</v>
      </c>
      <c r="B77" s="867"/>
      <c r="C77" s="1291"/>
      <c r="D77" s="1291"/>
      <c r="E77" s="2896"/>
      <c r="F77" s="2897"/>
      <c r="G77" s="1856"/>
      <c r="H77" s="1627"/>
      <c r="I77" s="1922"/>
    </row>
    <row r="78" spans="1:9" ht="20.25" x14ac:dyDescent="0.3">
      <c r="A78" s="1823" t="s">
        <v>1268</v>
      </c>
      <c r="B78" s="1027"/>
      <c r="C78" s="867"/>
      <c r="D78" s="867"/>
      <c r="E78" s="2896"/>
      <c r="F78" s="2897"/>
      <c r="G78" s="1959"/>
      <c r="H78" s="1627"/>
      <c r="I78" s="1922"/>
    </row>
    <row r="79" spans="1:9" ht="20.25" x14ac:dyDescent="0.3">
      <c r="A79" s="1630" t="s">
        <v>631</v>
      </c>
      <c r="B79" s="867"/>
      <c r="C79" s="867"/>
      <c r="D79" s="867"/>
      <c r="E79" s="2896"/>
      <c r="F79" s="2897"/>
      <c r="G79" s="1959"/>
      <c r="H79" s="1627"/>
      <c r="I79" s="1922"/>
    </row>
    <row r="80" spans="1:9" ht="20.25" x14ac:dyDescent="0.3">
      <c r="A80" s="1630" t="s">
        <v>632</v>
      </c>
      <c r="B80" s="867"/>
      <c r="C80" s="867"/>
      <c r="D80" s="867"/>
      <c r="E80" s="2896"/>
      <c r="F80" s="2897"/>
      <c r="G80" s="1959"/>
      <c r="H80" s="1627"/>
      <c r="I80" s="1922"/>
    </row>
    <row r="81" spans="1:9" ht="20.25" x14ac:dyDescent="0.3">
      <c r="A81" s="1629" t="s">
        <v>1027</v>
      </c>
      <c r="B81" s="867"/>
      <c r="C81" s="867"/>
      <c r="D81" s="867"/>
      <c r="E81" s="2898"/>
      <c r="F81" s="2899"/>
      <c r="G81" s="1960"/>
      <c r="H81" s="1627"/>
      <c r="I81" s="1922"/>
    </row>
    <row r="82" spans="1:9" ht="20.25" x14ac:dyDescent="0.3">
      <c r="A82" s="1629" t="s">
        <v>1028</v>
      </c>
      <c r="B82" s="867"/>
      <c r="C82" s="867"/>
      <c r="D82" s="867"/>
      <c r="E82" s="2898"/>
      <c r="F82" s="2899"/>
      <c r="G82" s="1960"/>
      <c r="H82" s="1627"/>
      <c r="I82" s="1922"/>
    </row>
    <row r="83" spans="1:9" ht="20.25" x14ac:dyDescent="0.3">
      <c r="A83" s="433"/>
      <c r="B83" s="715"/>
      <c r="C83" s="433"/>
      <c r="D83" s="433"/>
      <c r="E83" s="433"/>
      <c r="F83" s="433"/>
      <c r="G83" s="433"/>
      <c r="H83" s="714"/>
    </row>
    <row r="84" spans="1:9" ht="20.25" x14ac:dyDescent="0.3">
      <c r="A84" s="1027"/>
      <c r="B84" s="715"/>
      <c r="C84" s="1027"/>
      <c r="D84" s="1027"/>
      <c r="E84" s="1027"/>
      <c r="F84" s="1027"/>
      <c r="G84" s="1027"/>
      <c r="H84" s="714"/>
    </row>
    <row r="85" spans="1:9" ht="20.25" x14ac:dyDescent="0.3">
      <c r="A85" s="716" t="s">
        <v>468</v>
      </c>
      <c r="B85" s="433"/>
      <c r="C85" s="433"/>
      <c r="D85" s="433"/>
      <c r="E85" s="433"/>
      <c r="F85" s="433"/>
      <c r="G85" s="433"/>
      <c r="H85" s="714"/>
    </row>
    <row r="86" spans="1:9" ht="23.25" x14ac:dyDescent="0.3">
      <c r="A86" s="788">
        <v>1</v>
      </c>
      <c r="B86" s="2858" t="s">
        <v>1149</v>
      </c>
      <c r="C86" s="2859"/>
      <c r="D86" s="2859"/>
      <c r="E86" s="2859"/>
      <c r="F86" s="2859"/>
      <c r="G86" s="2859"/>
      <c r="H86" s="908"/>
    </row>
    <row r="87" spans="1:9" ht="20.25" x14ac:dyDescent="0.3">
      <c r="A87" s="426"/>
      <c r="B87" s="424"/>
      <c r="C87" s="424"/>
      <c r="D87" s="424"/>
      <c r="E87" s="424"/>
      <c r="F87" s="424"/>
      <c r="G87" s="424"/>
      <c r="H87" s="908"/>
    </row>
    <row r="88" spans="1:9" ht="23.25" x14ac:dyDescent="0.3">
      <c r="A88" s="1631">
        <v>2</v>
      </c>
      <c r="B88" s="2891" t="s">
        <v>549</v>
      </c>
      <c r="C88" s="2891"/>
      <c r="D88" s="2891"/>
      <c r="E88" s="2891"/>
      <c r="F88" s="2891"/>
      <c r="G88" s="2891"/>
      <c r="H88" s="427"/>
    </row>
    <row r="89" spans="1:9" ht="23.25" x14ac:dyDescent="0.3">
      <c r="A89" s="850"/>
      <c r="B89" s="2876"/>
      <c r="C89" s="2877"/>
      <c r="D89" s="2877"/>
      <c r="E89" s="2877"/>
      <c r="F89" s="2877"/>
      <c r="G89" s="2878"/>
      <c r="H89" s="427"/>
    </row>
    <row r="90" spans="1:9" ht="23.25" x14ac:dyDescent="0.3">
      <c r="A90" s="850"/>
      <c r="B90" s="2879"/>
      <c r="C90" s="2880"/>
      <c r="D90" s="2880"/>
      <c r="E90" s="2880"/>
      <c r="F90" s="2880"/>
      <c r="G90" s="2878"/>
      <c r="H90" s="427"/>
    </row>
    <row r="91" spans="1:9" ht="23.25" x14ac:dyDescent="0.3">
      <c r="A91" s="850"/>
      <c r="B91" s="2881"/>
      <c r="C91" s="2882"/>
      <c r="D91" s="2882"/>
      <c r="E91" s="2882"/>
      <c r="F91" s="2882"/>
      <c r="G91" s="2883"/>
      <c r="H91" s="427"/>
    </row>
    <row r="92" spans="1:9" ht="23.25" x14ac:dyDescent="0.3">
      <c r="A92" s="850"/>
      <c r="B92" s="1601"/>
      <c r="C92" s="1601"/>
      <c r="D92" s="1601"/>
      <c r="E92" s="1601"/>
      <c r="F92" s="1601"/>
      <c r="G92" s="1601"/>
      <c r="H92" s="427"/>
    </row>
    <row r="93" spans="1:9" ht="23.25" x14ac:dyDescent="0.3">
      <c r="A93" s="1631">
        <v>3</v>
      </c>
      <c r="B93" s="2858" t="s">
        <v>1148</v>
      </c>
      <c r="C93" s="2859"/>
      <c r="D93" s="2859"/>
      <c r="E93" s="2859"/>
      <c r="F93" s="2859"/>
      <c r="G93" s="2859"/>
      <c r="H93" s="908"/>
    </row>
    <row r="94" spans="1:9" ht="20.25" x14ac:dyDescent="0.3">
      <c r="A94" s="424"/>
      <c r="B94" s="2859"/>
      <c r="C94" s="2859"/>
      <c r="D94" s="2859"/>
      <c r="E94" s="2859"/>
      <c r="F94" s="2859"/>
      <c r="G94" s="2859"/>
      <c r="H94" s="427"/>
    </row>
    <row r="95" spans="1:9" ht="20.25" x14ac:dyDescent="0.3">
      <c r="A95" s="424"/>
      <c r="B95" s="424"/>
      <c r="C95" s="424"/>
      <c r="D95" s="424"/>
      <c r="E95" s="424"/>
      <c r="F95" s="424"/>
      <c r="G95" s="424"/>
      <c r="H95" s="427"/>
    </row>
    <row r="96" spans="1:9" ht="45" customHeight="1" x14ac:dyDescent="0.3">
      <c r="A96" s="788">
        <v>4</v>
      </c>
      <c r="B96" s="2858" t="s">
        <v>1267</v>
      </c>
      <c r="C96" s="2858"/>
      <c r="D96" s="2858"/>
      <c r="E96" s="2858"/>
      <c r="F96" s="2858"/>
      <c r="G96" s="2858"/>
      <c r="H96" s="427"/>
    </row>
    <row r="97" spans="1:8" ht="23.25" x14ac:dyDescent="0.3">
      <c r="A97" s="850"/>
      <c r="B97" s="864"/>
      <c r="C97" s="865"/>
      <c r="D97" s="865"/>
      <c r="E97" s="865"/>
      <c r="F97" s="865"/>
      <c r="G97" s="865"/>
      <c r="H97" s="427"/>
    </row>
    <row r="98" spans="1:8" ht="73.5" customHeight="1" x14ac:dyDescent="0.3">
      <c r="A98" s="1632">
        <v>5</v>
      </c>
      <c r="B98" s="2856" t="s">
        <v>1131</v>
      </c>
      <c r="C98" s="2856"/>
      <c r="D98" s="2856"/>
      <c r="E98" s="2856"/>
      <c r="F98" s="2856"/>
      <c r="G98" s="2856"/>
      <c r="H98" s="427"/>
    </row>
    <row r="99" spans="1:8" ht="24.75" customHeight="1" thickBot="1" x14ac:dyDescent="0.35">
      <c r="A99" s="654"/>
      <c r="B99" s="654"/>
      <c r="C99" s="654"/>
      <c r="D99" s="654"/>
      <c r="E99" s="654"/>
      <c r="F99" s="654"/>
      <c r="G99" s="654"/>
      <c r="H99" s="427"/>
    </row>
    <row r="100" spans="1:8" ht="21" thickTop="1" x14ac:dyDescent="0.3">
      <c r="A100" s="426"/>
      <c r="B100" s="424"/>
      <c r="C100" s="424"/>
      <c r="D100" s="424"/>
      <c r="E100" s="424"/>
      <c r="F100" s="424"/>
      <c r="G100" s="424"/>
      <c r="H100" s="908"/>
    </row>
    <row r="101" spans="1:8" ht="20.25" x14ac:dyDescent="0.3">
      <c r="A101" s="423"/>
    </row>
  </sheetData>
  <customSheetViews>
    <customSheetView guid="{6476E056-C602-4049-8E13-D0438C39A2F7}" scale="60" showPageBreaks="1" showGridLines="0" fitToPage="1" printArea="1">
      <pageMargins left="0.35433070866141736" right="0.35433070866141736" top="0.35" bottom="0.4" header="0.31496062992125984" footer="0.31496062992125984"/>
      <pageSetup scale="41" orientation="portrait" r:id="rId1"/>
    </customSheetView>
    <customSheetView guid="{FEEF2554-A379-444E-B2CE-7A0B08BFD568}" scale="70" showGridLines="0" fitToPage="1" topLeftCell="A53">
      <selection activeCell="E76" sqref="E76"/>
      <pageMargins left="0.94488188976377963" right="0.55118110236220474" top="0.23622047244094491" bottom="0.23622047244094491" header="0" footer="0"/>
      <pageSetup scale="32" orientation="portrait" r:id="rId2"/>
      <headerFooter differentOddEven="1" differentFirst="1" alignWithMargins="0">
        <evenHeader>&amp;R&amp;"arial,Regular"&amp;12UNCLASSIFIED / NON CLASSIFIÉ</evenHeader>
        <firstHeader>&amp;R&amp;"arial,Regular"&amp;12UNCLASSIFIED / NON CLASSIFIÉ</firstHeader>
      </headerFooter>
    </customSheetView>
    <customSheetView guid="{9999B627-875C-491A-9C70-2AB672A610C9}" scale="70" showPageBreaks="1" showGridLines="0" fitToPage="1" printArea="1">
      <pageMargins left="0.94488188976377963" right="0.55118110236220474" top="0.23622047244094491" bottom="0.23622047244094491" header="0" footer="0"/>
      <pageSetup scale="33" orientation="portrait" r:id="rId3"/>
      <headerFooter differentOddEven="1" differentFirst="1" alignWithMargins="0">
        <evenHeader>&amp;R&amp;"arial,Regular"&amp;12UNCLASSIFIED / NON CLASSIFIÉ</evenHeader>
        <firstHeader>&amp;R&amp;"arial,Regular"&amp;12UNCLASSIFIED / NON CLASSIFIÉ</firstHeader>
      </headerFooter>
    </customSheetView>
    <customSheetView guid="{9E1ED2EF-94DF-4EBB-BF10-FA6D2C6EF217}" scale="70" showPageBreaks="1" showGridLines="0" fitToPage="1" printArea="1" topLeftCell="A54">
      <selection activeCell="B78" sqref="B78"/>
      <pageMargins left="0.94488188976377963" right="0.55118110236220474" top="0.23622047244094491" bottom="0.23622047244094491" header="0" footer="0"/>
      <printOptions horizontalCentered="1"/>
      <pageSetup scale="32" orientation="portrait" r:id="rId4"/>
      <headerFooter differentOddEven="1" differentFirst="1" alignWithMargins="0">
        <evenHeader>&amp;R&amp;"arial,Regular"&amp;12UNCLASSIFIED / NON CLASSIFIÉ</evenHeader>
        <firstHeader>&amp;R&amp;"arial,Regular"&amp;12UNCLASSIFIED / NON CLASSIFIÉ</firstHeader>
      </headerFooter>
    </customSheetView>
  </customSheetViews>
  <mergeCells count="34">
    <mergeCell ref="A60:B60"/>
    <mergeCell ref="A67:B67"/>
    <mergeCell ref="B88:G88"/>
    <mergeCell ref="A56:C56"/>
    <mergeCell ref="A7:G7"/>
    <mergeCell ref="E75:F75"/>
    <mergeCell ref="E77:F77"/>
    <mergeCell ref="E78:F78"/>
    <mergeCell ref="E79:F79"/>
    <mergeCell ref="E80:F80"/>
    <mergeCell ref="E81:F81"/>
    <mergeCell ref="E82:F82"/>
    <mergeCell ref="E76:F76"/>
    <mergeCell ref="A2:G2"/>
    <mergeCell ref="A3:G3"/>
    <mergeCell ref="A4:G4"/>
    <mergeCell ref="A5:G5"/>
    <mergeCell ref="A6:G6"/>
    <mergeCell ref="B98:G98"/>
    <mergeCell ref="A8:G8"/>
    <mergeCell ref="B96:G96"/>
    <mergeCell ref="B86:G86"/>
    <mergeCell ref="B93:G94"/>
    <mergeCell ref="F11:F12"/>
    <mergeCell ref="G11:G12"/>
    <mergeCell ref="D11:E11"/>
    <mergeCell ref="F30:F31"/>
    <mergeCell ref="D30:E30"/>
    <mergeCell ref="D35:G35"/>
    <mergeCell ref="A50:G50"/>
    <mergeCell ref="A9:G9"/>
    <mergeCell ref="D52:E52"/>
    <mergeCell ref="F52:F53"/>
    <mergeCell ref="B89:G91"/>
  </mergeCells>
  <pageMargins left="0.94488188976377963" right="0.55118110236220474" top="0.23622047244094491" bottom="0.23622047244094491" header="0" footer="0"/>
  <pageSetup scale="32" orientation="portrait" r:id="rId5"/>
  <headerFooter differentOddEven="1" differentFirst="1" alignWithMargins="0">
    <evenHeader>&amp;R&amp;"arial,Regular"&amp;12UNCLASSIFIED / NON CLASSIFIÉ</evenHeader>
    <firstHeader>&amp;R&amp;"arial,Regular"&amp;12UNCLASSIFIED / NON CLASSIFIÉ</firstHeader>
  </headerFooter>
  <ignoredErrors>
    <ignoredError sqref="G15:G25 G13"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M67"/>
  <sheetViews>
    <sheetView showGridLines="0" zoomScale="70" zoomScaleNormal="70" zoomScaleSheetLayoutView="55" workbookViewId="0"/>
  </sheetViews>
  <sheetFormatPr defaultColWidth="8.6640625" defaultRowHeight="15" x14ac:dyDescent="0.2"/>
  <cols>
    <col min="1" max="1" width="37.109375" style="1" customWidth="1"/>
    <col min="2" max="2" width="29.88671875" style="1" customWidth="1"/>
    <col min="3" max="3" width="43.5546875" style="1" customWidth="1"/>
    <col min="4" max="4" width="17" style="1" customWidth="1"/>
    <col min="5" max="5" width="19.5546875" style="1" customWidth="1"/>
    <col min="6" max="6" width="21.44140625" style="1" customWidth="1"/>
    <col min="7" max="7" width="20.6640625" style="1" customWidth="1"/>
    <col min="8" max="8" width="2.77734375" style="1027" customWidth="1"/>
    <col min="9" max="9" width="10.109375" style="1889" customWidth="1"/>
    <col min="10" max="16384" width="8.6640625" style="1027"/>
  </cols>
  <sheetData>
    <row r="1" spans="1:8" ht="18" customHeight="1" x14ac:dyDescent="0.25">
      <c r="A1" s="433"/>
      <c r="B1" s="835"/>
      <c r="C1" s="835"/>
      <c r="D1" s="835"/>
      <c r="E1" s="835"/>
      <c r="F1" s="822"/>
      <c r="G1" s="822"/>
      <c r="H1" s="822"/>
    </row>
    <row r="2" spans="1:8" ht="24" customHeight="1" x14ac:dyDescent="0.35">
      <c r="A2" s="2903">
        <f>CORPORATION</f>
        <v>0</v>
      </c>
      <c r="B2" s="2903"/>
      <c r="C2" s="2903"/>
      <c r="D2" s="2903"/>
      <c r="E2" s="2903"/>
      <c r="F2" s="2903"/>
      <c r="G2" s="2903"/>
      <c r="H2" s="1778"/>
    </row>
    <row r="3" spans="1:8" ht="24" customHeight="1" x14ac:dyDescent="0.35">
      <c r="A3" s="2903" t="s">
        <v>78</v>
      </c>
      <c r="B3" s="2903"/>
      <c r="C3" s="2903"/>
      <c r="D3" s="2903"/>
      <c r="E3" s="2903"/>
      <c r="F3" s="2903"/>
      <c r="G3" s="2903"/>
      <c r="H3" s="1788"/>
    </row>
    <row r="4" spans="1:8" ht="24" customHeight="1" x14ac:dyDescent="0.35">
      <c r="A4" s="2807" t="s">
        <v>730</v>
      </c>
      <c r="B4" s="2807"/>
      <c r="C4" s="2807"/>
      <c r="D4" s="2807"/>
      <c r="E4" s="2807"/>
      <c r="F4" s="2807"/>
      <c r="G4" s="2807"/>
      <c r="H4" s="1778"/>
    </row>
    <row r="5" spans="1:8" ht="24" customHeight="1" x14ac:dyDescent="0.35">
      <c r="A5" s="2885" t="s">
        <v>767</v>
      </c>
      <c r="B5" s="2885"/>
      <c r="C5" s="2885"/>
      <c r="D5" s="2885"/>
      <c r="E5" s="2885"/>
      <c r="F5" s="2885"/>
      <c r="G5" s="2885"/>
      <c r="H5" s="1778"/>
    </row>
    <row r="6" spans="1:8" ht="24" customHeight="1" x14ac:dyDescent="0.35">
      <c r="A6" s="2904">
        <f>PERIOD</f>
        <v>0</v>
      </c>
      <c r="B6" s="2904"/>
      <c r="C6" s="2904"/>
      <c r="D6" s="2904"/>
      <c r="E6" s="2904"/>
      <c r="F6" s="2904"/>
      <c r="G6" s="2904"/>
      <c r="H6" s="1789"/>
    </row>
    <row r="7" spans="1:8" ht="24" customHeight="1" x14ac:dyDescent="0.3">
      <c r="A7" s="2902" t="s">
        <v>198</v>
      </c>
      <c r="B7" s="2902"/>
      <c r="C7" s="2902"/>
      <c r="D7" s="2902"/>
      <c r="E7" s="2902"/>
      <c r="F7" s="2902"/>
      <c r="G7" s="2902"/>
      <c r="H7" s="1788"/>
    </row>
    <row r="8" spans="1:8" ht="24" customHeight="1" x14ac:dyDescent="0.3">
      <c r="A8" s="2902"/>
      <c r="B8" s="2902"/>
      <c r="C8" s="2902"/>
      <c r="D8" s="2902"/>
      <c r="E8" s="2902"/>
      <c r="F8" s="2902"/>
      <c r="G8" s="2902"/>
      <c r="H8" s="1778"/>
    </row>
    <row r="9" spans="1:8" ht="24" customHeight="1" x14ac:dyDescent="0.35">
      <c r="A9" s="2779" t="s">
        <v>554</v>
      </c>
      <c r="B9" s="2779"/>
      <c r="C9" s="2779"/>
      <c r="D9" s="2779"/>
      <c r="E9" s="2779"/>
      <c r="F9" s="2779"/>
      <c r="G9" s="2779"/>
      <c r="H9" s="1474"/>
    </row>
    <row r="10" spans="1:8" ht="18.75" customHeight="1" x14ac:dyDescent="0.2">
      <c r="A10" s="433"/>
      <c r="B10" s="433"/>
      <c r="C10" s="433"/>
      <c r="D10" s="433"/>
      <c r="E10" s="433"/>
      <c r="F10" s="433"/>
      <c r="G10" s="433"/>
    </row>
    <row r="11" spans="1:8" ht="28.5" customHeight="1" x14ac:dyDescent="0.3">
      <c r="A11" s="1300" t="s">
        <v>84</v>
      </c>
      <c r="B11" s="482"/>
      <c r="C11" s="482"/>
      <c r="D11" s="2907" t="s">
        <v>530</v>
      </c>
      <c r="E11" s="2908"/>
      <c r="F11" s="2909" t="s">
        <v>483</v>
      </c>
      <c r="G11" s="2911" t="s">
        <v>76</v>
      </c>
      <c r="H11" s="711"/>
    </row>
    <row r="12" spans="1:8" ht="26.25" x14ac:dyDescent="0.3">
      <c r="A12" s="832"/>
      <c r="B12" s="482"/>
      <c r="C12" s="482"/>
      <c r="D12" s="1961" t="s">
        <v>531</v>
      </c>
      <c r="E12" s="1961" t="s">
        <v>532</v>
      </c>
      <c r="F12" s="2910"/>
      <c r="G12" s="2912"/>
      <c r="H12" s="711"/>
    </row>
    <row r="13" spans="1:8" ht="20.25" x14ac:dyDescent="0.3">
      <c r="A13" s="836" t="s">
        <v>543</v>
      </c>
      <c r="B13" s="482"/>
      <c r="C13" s="482"/>
      <c r="D13" s="1384">
        <f>CC2b2!D16</f>
        <v>0</v>
      </c>
      <c r="E13" s="1384">
        <f>CC2b2!E16</f>
        <v>0</v>
      </c>
      <c r="F13" s="1384">
        <f>CC2b2!F16</f>
        <v>0</v>
      </c>
      <c r="G13" s="1030">
        <f t="shared" ref="G13:G23" si="0">SUM(D13:F13)</f>
        <v>0</v>
      </c>
      <c r="H13" s="711"/>
    </row>
    <row r="14" spans="1:8" ht="20.25" x14ac:dyDescent="0.3">
      <c r="A14" s="836" t="s">
        <v>1239</v>
      </c>
      <c r="B14" s="712"/>
      <c r="C14" s="712"/>
      <c r="D14" s="1384">
        <f>CC2b2!D22</f>
        <v>0</v>
      </c>
      <c r="E14" s="1384">
        <f>CC2b2!E22</f>
        <v>0</v>
      </c>
      <c r="F14" s="1384">
        <f>CC2b2!F22</f>
        <v>0</v>
      </c>
      <c r="G14" s="830">
        <f t="shared" si="0"/>
        <v>0</v>
      </c>
      <c r="H14" s="711"/>
    </row>
    <row r="15" spans="1:8" ht="20.25" x14ac:dyDescent="0.3">
      <c r="A15" s="836" t="s">
        <v>1240</v>
      </c>
      <c r="B15" s="712"/>
      <c r="C15" s="712"/>
      <c r="D15" s="1384">
        <f>CC2b2!D23</f>
        <v>0</v>
      </c>
      <c r="E15" s="1384">
        <f>CC2b2!E23</f>
        <v>0</v>
      </c>
      <c r="F15" s="1384">
        <f>CC2b2!F23</f>
        <v>0</v>
      </c>
      <c r="G15" s="830">
        <f t="shared" si="0"/>
        <v>0</v>
      </c>
      <c r="H15" s="711"/>
    </row>
    <row r="16" spans="1:8" ht="20.25" x14ac:dyDescent="0.3">
      <c r="A16" s="836" t="s">
        <v>1241</v>
      </c>
      <c r="B16" s="712"/>
      <c r="C16" s="712"/>
      <c r="D16" s="1384">
        <f>CC2b2!D24</f>
        <v>0</v>
      </c>
      <c r="E16" s="1384">
        <f>CC2b2!E24</f>
        <v>0</v>
      </c>
      <c r="F16" s="1384">
        <f>CC2b2!F24</f>
        <v>0</v>
      </c>
      <c r="G16" s="830">
        <f t="shared" si="0"/>
        <v>0</v>
      </c>
      <c r="H16" s="711"/>
    </row>
    <row r="17" spans="1:12" ht="20.25" x14ac:dyDescent="0.3">
      <c r="A17" s="836" t="s">
        <v>1230</v>
      </c>
      <c r="B17" s="712"/>
      <c r="C17" s="712"/>
      <c r="D17" s="1030"/>
      <c r="E17" s="1030"/>
      <c r="F17" s="1030"/>
      <c r="G17" s="830">
        <f>SUM(D17:F17)</f>
        <v>0</v>
      </c>
      <c r="H17" s="711"/>
    </row>
    <row r="18" spans="1:12" ht="20.25" x14ac:dyDescent="0.3">
      <c r="A18" s="833" t="s">
        <v>1243</v>
      </c>
      <c r="B18" s="712"/>
      <c r="C18" s="712"/>
      <c r="D18" s="1825">
        <f>SUM(D13:D17)</f>
        <v>0</v>
      </c>
      <c r="E18" s="1825">
        <f t="shared" ref="E18:F18" si="1">SUM(E13:E17)</f>
        <v>0</v>
      </c>
      <c r="F18" s="1825">
        <f t="shared" si="1"/>
        <v>0</v>
      </c>
      <c r="G18" s="937">
        <f>SUM(G13:G17)</f>
        <v>0</v>
      </c>
      <c r="H18" s="711"/>
    </row>
    <row r="19" spans="1:12" ht="20.25" x14ac:dyDescent="0.3">
      <c r="A19" s="836" t="s">
        <v>1244</v>
      </c>
      <c r="B19" s="712"/>
      <c r="C19" s="712"/>
      <c r="D19" s="1030"/>
      <c r="E19" s="1030"/>
      <c r="F19" s="1030"/>
      <c r="G19" s="830">
        <f>SUM(D19:F19)</f>
        <v>0</v>
      </c>
      <c r="H19" s="711"/>
    </row>
    <row r="20" spans="1:12" ht="20.25" x14ac:dyDescent="0.3">
      <c r="A20" s="836" t="s">
        <v>1098</v>
      </c>
      <c r="B20" s="712"/>
      <c r="C20" s="712"/>
      <c r="D20" s="1030"/>
      <c r="E20" s="1030"/>
      <c r="F20" s="1030"/>
      <c r="G20" s="830">
        <f t="shared" si="0"/>
        <v>0</v>
      </c>
      <c r="H20" s="711"/>
    </row>
    <row r="21" spans="1:12" ht="20.25" x14ac:dyDescent="0.3">
      <c r="A21" s="831" t="s">
        <v>1242</v>
      </c>
      <c r="B21" s="712"/>
      <c r="C21" s="712"/>
      <c r="D21" s="1030"/>
      <c r="E21" s="1030"/>
      <c r="F21" s="1030"/>
      <c r="G21" s="830">
        <f t="shared" si="0"/>
        <v>0</v>
      </c>
      <c r="H21" s="711"/>
    </row>
    <row r="22" spans="1:12" ht="20.25" x14ac:dyDescent="0.3">
      <c r="A22" s="831" t="s">
        <v>1091</v>
      </c>
      <c r="B22" s="712"/>
      <c r="C22" s="712"/>
      <c r="D22" s="1030"/>
      <c r="E22" s="1030"/>
      <c r="F22" s="1030"/>
      <c r="G22" s="830">
        <f t="shared" si="0"/>
        <v>0</v>
      </c>
      <c r="H22" s="711"/>
    </row>
    <row r="23" spans="1:12" ht="20.25" x14ac:dyDescent="0.3">
      <c r="A23" s="831" t="s">
        <v>1092</v>
      </c>
      <c r="B23" s="712"/>
      <c r="C23" s="712"/>
      <c r="D23" s="1030"/>
      <c r="E23" s="1030"/>
      <c r="F23" s="1030"/>
      <c r="G23" s="830">
        <f t="shared" si="0"/>
        <v>0</v>
      </c>
      <c r="H23" s="711"/>
    </row>
    <row r="24" spans="1:12" ht="20.25" x14ac:dyDescent="0.3">
      <c r="A24" s="833" t="s">
        <v>1245</v>
      </c>
      <c r="B24" s="712"/>
      <c r="C24" s="712"/>
      <c r="D24" s="1825">
        <f>SUM(D19:D23)</f>
        <v>0</v>
      </c>
      <c r="E24" s="1825">
        <f t="shared" ref="E24:G24" si="2">SUM(E19:E23)</f>
        <v>0</v>
      </c>
      <c r="F24" s="1825">
        <f t="shared" si="2"/>
        <v>0</v>
      </c>
      <c r="G24" s="937">
        <f t="shared" si="2"/>
        <v>0</v>
      </c>
      <c r="H24" s="711"/>
    </row>
    <row r="25" spans="1:12" ht="20.25" x14ac:dyDescent="0.3">
      <c r="A25" s="1807" t="s">
        <v>665</v>
      </c>
      <c r="B25" s="712"/>
      <c r="C25" s="712"/>
      <c r="D25" s="1962">
        <f>+D18+D24</f>
        <v>0</v>
      </c>
      <c r="E25" s="1962">
        <f t="shared" ref="E25:G25" si="3">+E18+E24</f>
        <v>0</v>
      </c>
      <c r="F25" s="1962">
        <f t="shared" si="3"/>
        <v>0</v>
      </c>
      <c r="G25" s="937">
        <f t="shared" si="3"/>
        <v>0</v>
      </c>
      <c r="H25" s="711"/>
    </row>
    <row r="26" spans="1:12" ht="20.25" x14ac:dyDescent="0.3">
      <c r="A26" s="1233" t="s">
        <v>666</v>
      </c>
      <c r="B26" s="837"/>
      <c r="C26" s="837"/>
      <c r="D26" s="1030"/>
      <c r="E26" s="1030"/>
      <c r="F26" s="1030"/>
      <c r="G26" s="830">
        <f>SUM(D26:F26)</f>
        <v>0</v>
      </c>
      <c r="H26" s="711"/>
    </row>
    <row r="27" spans="1:12" ht="20.25" x14ac:dyDescent="0.3">
      <c r="A27" s="1233" t="s">
        <v>667</v>
      </c>
      <c r="B27" s="837"/>
      <c r="C27" s="837"/>
      <c r="D27" s="1030"/>
      <c r="E27" s="1096" t="s">
        <v>92</v>
      </c>
      <c r="F27" s="1030"/>
      <c r="G27" s="830">
        <f>SUM(D27:F27)</f>
        <v>0</v>
      </c>
      <c r="H27" s="711"/>
    </row>
    <row r="28" spans="1:12" ht="20.25" x14ac:dyDescent="0.3">
      <c r="A28" s="1291" t="s">
        <v>1059</v>
      </c>
      <c r="B28" s="1633"/>
      <c r="C28" s="1633"/>
      <c r="D28" s="1030"/>
      <c r="E28" s="1030"/>
      <c r="F28" s="1030"/>
      <c r="G28" s="830">
        <f>SUM(D28:F28)</f>
        <v>0</v>
      </c>
      <c r="H28" s="711"/>
    </row>
    <row r="29" spans="1:12" ht="20.25" x14ac:dyDescent="0.3">
      <c r="A29" s="482" t="s">
        <v>469</v>
      </c>
      <c r="B29" s="712"/>
      <c r="C29" s="712"/>
      <c r="D29" s="1030"/>
      <c r="E29" s="1030"/>
      <c r="F29" s="1030"/>
      <c r="G29" s="830">
        <f>SUM(D29:F29)</f>
        <v>0</v>
      </c>
      <c r="H29" s="711"/>
    </row>
    <row r="30" spans="1:12" ht="20.25" x14ac:dyDescent="0.3">
      <c r="A30" s="1233" t="s">
        <v>633</v>
      </c>
      <c r="B30" s="712"/>
      <c r="C30" s="712"/>
      <c r="D30" s="1030"/>
      <c r="E30" s="1030"/>
      <c r="F30" s="1030"/>
      <c r="G30" s="830">
        <f>SUM(D30:F30)</f>
        <v>0</v>
      </c>
      <c r="H30" s="711"/>
    </row>
    <row r="31" spans="1:12" ht="23.25" x14ac:dyDescent="0.35">
      <c r="A31" s="1046" t="s">
        <v>470</v>
      </c>
      <c r="B31" s="837"/>
      <c r="C31" s="837"/>
      <c r="D31" s="1963">
        <f>SUM(D25:D30)</f>
        <v>0</v>
      </c>
      <c r="E31" s="1963">
        <f>SUM(E25:E30)</f>
        <v>0</v>
      </c>
      <c r="F31" s="1963">
        <f>SUM(F25:F30)</f>
        <v>0</v>
      </c>
      <c r="G31" s="937">
        <f>SUM(G25:G30)</f>
        <v>0</v>
      </c>
      <c r="H31" s="711"/>
      <c r="I31" s="1792">
        <f>CC3_T1-CC2B3_T1</f>
        <v>0</v>
      </c>
      <c r="J31" s="1791" t="s">
        <v>79</v>
      </c>
      <c r="K31" s="1790"/>
      <c r="L31" s="1790"/>
    </row>
    <row r="32" spans="1:12" ht="35.25" customHeight="1" x14ac:dyDescent="0.35">
      <c r="A32" s="693"/>
      <c r="B32" s="837"/>
      <c r="C32" s="837"/>
      <c r="D32" s="717"/>
      <c r="E32" s="717"/>
      <c r="F32" s="717"/>
      <c r="G32" s="717"/>
      <c r="H32" s="711"/>
      <c r="I32" s="2008"/>
      <c r="J32" s="711"/>
    </row>
    <row r="33" spans="1:12" ht="20.25" x14ac:dyDescent="0.3">
      <c r="A33" s="1625" t="s">
        <v>1222</v>
      </c>
      <c r="B33" s="1294"/>
      <c r="C33" s="1294"/>
      <c r="D33" s="1104">
        <f>CC2b2!D18</f>
        <v>0</v>
      </c>
      <c r="E33" s="1104">
        <f>CC2b2!E18</f>
        <v>0</v>
      </c>
      <c r="F33" s="1104">
        <f>CC2b2!F18</f>
        <v>0</v>
      </c>
      <c r="G33" s="1030">
        <f>SUM(D33:F33)</f>
        <v>0</v>
      </c>
      <c r="H33" s="711"/>
      <c r="I33" s="2008"/>
      <c r="J33" s="711"/>
    </row>
    <row r="34" spans="1:12" ht="20.25" x14ac:dyDescent="0.3">
      <c r="A34" s="836" t="s">
        <v>544</v>
      </c>
      <c r="B34" s="712"/>
      <c r="C34" s="712"/>
      <c r="D34" s="1104">
        <f>-CC2b2!D36</f>
        <v>0</v>
      </c>
      <c r="E34" s="854" t="s">
        <v>92</v>
      </c>
      <c r="F34" s="1104">
        <f>-CC2b2!F36</f>
        <v>0</v>
      </c>
      <c r="G34" s="1030">
        <f>SUM(D34:F34)</f>
        <v>0</v>
      </c>
      <c r="H34" s="711"/>
      <c r="I34" s="2008"/>
      <c r="J34" s="711"/>
    </row>
    <row r="35" spans="1:12" ht="23.25" x14ac:dyDescent="0.35">
      <c r="A35" s="693" t="s">
        <v>471</v>
      </c>
      <c r="B35" s="712"/>
      <c r="C35" s="712"/>
      <c r="D35" s="1105">
        <f>SUM(D33:D34)</f>
        <v>0</v>
      </c>
      <c r="E35" s="1105">
        <f>SUM(E33:E34)</f>
        <v>0</v>
      </c>
      <c r="F35" s="1105">
        <f>SUM(F33:F34)</f>
        <v>0</v>
      </c>
      <c r="G35" s="937">
        <f>SUM(G33:G34)</f>
        <v>0</v>
      </c>
      <c r="H35" s="711"/>
      <c r="I35" s="1792">
        <f>CC3_T3-CC2B3_T2</f>
        <v>0</v>
      </c>
      <c r="J35" s="1791" t="s">
        <v>79</v>
      </c>
      <c r="K35" s="1790"/>
      <c r="L35" s="1790"/>
    </row>
    <row r="36" spans="1:12" ht="36.75" customHeight="1" x14ac:dyDescent="0.35">
      <c r="A36" s="693"/>
      <c r="B36" s="712"/>
      <c r="C36" s="712"/>
      <c r="D36" s="717"/>
      <c r="E36" s="717"/>
      <c r="F36" s="717"/>
      <c r="G36" s="717"/>
      <c r="H36" s="711"/>
    </row>
    <row r="37" spans="1:12" ht="23.25" x14ac:dyDescent="0.35">
      <c r="A37" s="1249" t="s">
        <v>1223</v>
      </c>
      <c r="B37" s="712"/>
      <c r="C37" s="712"/>
      <c r="D37" s="1105">
        <f>+D31+D35</f>
        <v>0</v>
      </c>
      <c r="E37" s="1105">
        <f>+E31+E35</f>
        <v>0</v>
      </c>
      <c r="F37" s="1105">
        <f>+F31+F35</f>
        <v>0</v>
      </c>
      <c r="G37" s="1666">
        <f>+G31+G35</f>
        <v>0</v>
      </c>
      <c r="H37" s="711"/>
      <c r="I37" s="2008"/>
      <c r="J37" s="711"/>
    </row>
    <row r="38" spans="1:12" ht="24.75" customHeight="1" thickBot="1" x14ac:dyDescent="0.35">
      <c r="A38" s="838"/>
      <c r="B38" s="799"/>
      <c r="C38" s="799"/>
      <c r="D38" s="839"/>
      <c r="E38" s="839"/>
      <c r="F38" s="839"/>
      <c r="G38" s="839"/>
      <c r="H38" s="711"/>
      <c r="I38" s="2008"/>
      <c r="J38" s="711"/>
    </row>
    <row r="39" spans="1:12" ht="21" thickTop="1" x14ac:dyDescent="0.3">
      <c r="A39" s="797"/>
      <c r="B39" s="712"/>
      <c r="C39" s="712"/>
      <c r="D39" s="801"/>
      <c r="E39" s="801"/>
      <c r="F39" s="801"/>
      <c r="G39" s="801"/>
      <c r="H39" s="711"/>
      <c r="I39" s="2008"/>
      <c r="J39" s="711"/>
    </row>
    <row r="40" spans="1:12" ht="20.25" x14ac:dyDescent="0.3">
      <c r="A40" s="797"/>
      <c r="B40" s="712"/>
      <c r="C40" s="712"/>
      <c r="D40" s="801"/>
      <c r="E40" s="801"/>
      <c r="F40" s="801"/>
      <c r="G40" s="801"/>
      <c r="H40" s="711"/>
      <c r="I40" s="2008"/>
      <c r="J40" s="711"/>
    </row>
    <row r="41" spans="1:12" ht="26.25" x14ac:dyDescent="0.3">
      <c r="A41" s="1300" t="s">
        <v>772</v>
      </c>
      <c r="B41" s="1139"/>
      <c r="C41" s="1139"/>
      <c r="D41" s="1127"/>
      <c r="E41" s="1127"/>
      <c r="F41" s="1127"/>
      <c r="G41" s="1127"/>
      <c r="H41" s="1195"/>
      <c r="I41" s="2009"/>
      <c r="J41" s="1195"/>
    </row>
    <row r="42" spans="1:12" ht="45" customHeight="1" x14ac:dyDescent="0.3">
      <c r="A42" s="2870" t="s">
        <v>646</v>
      </c>
      <c r="B42" s="2871"/>
      <c r="C42" s="2871"/>
      <c r="D42" s="2871"/>
      <c r="E42" s="2871"/>
      <c r="F42" s="2871"/>
      <c r="G42" s="2871"/>
      <c r="H42" s="1195"/>
      <c r="I42" s="2009"/>
      <c r="J42" s="1195"/>
    </row>
    <row r="43" spans="1:12" ht="20.25" x14ac:dyDescent="0.3">
      <c r="A43" s="1139"/>
      <c r="B43" s="1139"/>
      <c r="C43" s="1139"/>
      <c r="D43" s="1127"/>
      <c r="E43" s="1127"/>
      <c r="F43" s="1127"/>
      <c r="G43" s="1127"/>
      <c r="H43" s="1195"/>
      <c r="I43" s="2009"/>
      <c r="J43" s="1195"/>
    </row>
    <row r="44" spans="1:12" ht="20.25" x14ac:dyDescent="0.3">
      <c r="A44" s="1156" t="s">
        <v>475</v>
      </c>
      <c r="B44" s="1127"/>
      <c r="C44" s="1127"/>
      <c r="D44" s="1127"/>
      <c r="E44" s="1198" t="s">
        <v>476</v>
      </c>
      <c r="F44" s="1198" t="s">
        <v>477</v>
      </c>
      <c r="G44" s="1198" t="s">
        <v>478</v>
      </c>
      <c r="H44" s="1127"/>
      <c r="I44" s="2010"/>
      <c r="J44" s="1196"/>
    </row>
    <row r="45" spans="1:12" ht="20.25" x14ac:dyDescent="0.3">
      <c r="A45" s="1131" t="s">
        <v>634</v>
      </c>
      <c r="B45" s="1127"/>
      <c r="C45" s="1127"/>
      <c r="D45" s="1127"/>
      <c r="E45" s="2913"/>
      <c r="F45" s="2913"/>
      <c r="G45" s="2914">
        <f>SUM(E45:F46)</f>
        <v>0</v>
      </c>
      <c r="H45" s="1127"/>
      <c r="I45" s="2010"/>
      <c r="J45" s="1196"/>
    </row>
    <row r="46" spans="1:12" ht="20.25" x14ac:dyDescent="0.3">
      <c r="A46" s="1200" t="s">
        <v>635</v>
      </c>
      <c r="B46" s="1196"/>
      <c r="C46" s="1127"/>
      <c r="D46" s="1127"/>
      <c r="E46" s="2913"/>
      <c r="F46" s="2913"/>
      <c r="G46" s="2914"/>
      <c r="H46" s="1127"/>
      <c r="I46" s="2010"/>
      <c r="J46" s="1196"/>
    </row>
    <row r="47" spans="1:12" ht="20.25" x14ac:dyDescent="0.3">
      <c r="A47" s="1200" t="s">
        <v>636</v>
      </c>
      <c r="B47" s="1196"/>
      <c r="C47" s="1127"/>
      <c r="D47" s="1127"/>
      <c r="E47" s="1677"/>
      <c r="F47" s="1677" t="s">
        <v>92</v>
      </c>
      <c r="G47" s="1201">
        <f t="shared" ref="G47:G52" si="4">SUM(E47:F47)</f>
        <v>0</v>
      </c>
      <c r="H47" s="1127"/>
      <c r="I47" s="2010"/>
      <c r="J47" s="1196"/>
    </row>
    <row r="48" spans="1:12" ht="20.25" x14ac:dyDescent="0.3">
      <c r="A48" s="1131" t="s">
        <v>637</v>
      </c>
      <c r="B48" s="1145"/>
      <c r="C48" s="1145"/>
      <c r="D48" s="1145"/>
      <c r="E48" s="1677"/>
      <c r="F48" s="1677"/>
      <c r="G48" s="1201">
        <f t="shared" si="4"/>
        <v>0</v>
      </c>
      <c r="H48" s="1127"/>
      <c r="I48" s="2010"/>
      <c r="J48" s="1196"/>
    </row>
    <row r="49" spans="1:13" ht="20.25" x14ac:dyDescent="0.3">
      <c r="A49" s="1308" t="s">
        <v>1224</v>
      </c>
      <c r="B49" s="1297"/>
      <c r="C49" s="1297"/>
      <c r="D49" s="1297"/>
      <c r="E49" s="1677"/>
      <c r="F49" s="1677" t="s">
        <v>92</v>
      </c>
      <c r="G49" s="1201">
        <f t="shared" si="4"/>
        <v>0</v>
      </c>
      <c r="H49" s="1127"/>
      <c r="I49" s="2010"/>
      <c r="J49" s="1196"/>
    </row>
    <row r="50" spans="1:13" ht="20.25" x14ac:dyDescent="0.3">
      <c r="A50" s="1308" t="s">
        <v>1206</v>
      </c>
      <c r="B50" s="1297"/>
      <c r="C50" s="1297"/>
      <c r="D50" s="1297"/>
      <c r="E50" s="1761"/>
      <c r="F50" s="1677" t="s">
        <v>92</v>
      </c>
      <c r="G50" s="1201">
        <f>SUM(E50:F50)</f>
        <v>0</v>
      </c>
      <c r="H50" s="1127"/>
      <c r="I50" s="2010"/>
      <c r="J50" s="1196"/>
    </row>
    <row r="51" spans="1:13" ht="20.25" x14ac:dyDescent="0.3">
      <c r="A51" s="1131" t="s">
        <v>1075</v>
      </c>
      <c r="B51" s="1145"/>
      <c r="C51" s="1145"/>
      <c r="D51" s="1145"/>
      <c r="E51" s="1677"/>
      <c r="F51" s="1677" t="s">
        <v>92</v>
      </c>
      <c r="G51" s="1201">
        <f t="shared" si="4"/>
        <v>0</v>
      </c>
      <c r="H51" s="1127"/>
      <c r="I51" s="2010"/>
      <c r="J51" s="1196"/>
      <c r="K51" s="1196"/>
      <c r="L51" s="1196"/>
      <c r="M51" s="1196"/>
    </row>
    <row r="52" spans="1:13" ht="20.25" x14ac:dyDescent="0.3">
      <c r="A52" s="1131" t="s">
        <v>638</v>
      </c>
      <c r="B52" s="1145"/>
      <c r="C52" s="1145"/>
      <c r="D52" s="1145"/>
      <c r="E52" s="1677"/>
      <c r="F52" s="1677" t="s">
        <v>92</v>
      </c>
      <c r="G52" s="1201">
        <f t="shared" si="4"/>
        <v>0</v>
      </c>
      <c r="H52" s="1127"/>
      <c r="I52" s="2010"/>
      <c r="J52" s="1196"/>
      <c r="K52" s="1196"/>
      <c r="L52" s="1196"/>
      <c r="M52" s="1196"/>
    </row>
    <row r="53" spans="1:13" ht="20.25" x14ac:dyDescent="0.3">
      <c r="A53" s="1131"/>
      <c r="B53" s="1145"/>
      <c r="C53" s="1145"/>
      <c r="D53" s="1145"/>
      <c r="E53" s="1964"/>
      <c r="F53" s="1964"/>
      <c r="G53" s="1965"/>
      <c r="H53" s="1127"/>
      <c r="I53" s="2010"/>
      <c r="J53" s="1196"/>
      <c r="K53" s="1196"/>
      <c r="L53" s="1196"/>
      <c r="M53" s="1196"/>
    </row>
    <row r="54" spans="1:13" ht="69.75" customHeight="1" x14ac:dyDescent="0.3">
      <c r="A54" s="1128"/>
      <c r="B54" s="1128"/>
      <c r="C54" s="1128"/>
      <c r="D54" s="1128"/>
      <c r="E54" s="1203" t="s">
        <v>639</v>
      </c>
      <c r="F54" s="1203" t="s">
        <v>640</v>
      </c>
      <c r="G54" s="1128"/>
      <c r="H54" s="1197"/>
      <c r="I54" s="2010"/>
      <c r="J54" s="1196"/>
      <c r="K54" s="1196"/>
      <c r="L54" s="1196"/>
      <c r="M54" s="1196"/>
    </row>
    <row r="55" spans="1:13" ht="53.25" customHeight="1" x14ac:dyDescent="0.3">
      <c r="A55" s="2905" t="s">
        <v>1040</v>
      </c>
      <c r="B55" s="2905"/>
      <c r="C55" s="2905"/>
      <c r="D55" s="2906"/>
      <c r="E55" s="1678"/>
      <c r="F55" s="1966"/>
      <c r="G55" s="1128"/>
      <c r="H55" s="1197"/>
      <c r="I55" s="2010"/>
      <c r="J55" s="1196"/>
      <c r="K55" s="1196"/>
      <c r="L55" s="1196"/>
      <c r="M55" s="1196"/>
    </row>
    <row r="56" spans="1:13" ht="20.25" x14ac:dyDescent="0.3">
      <c r="A56" s="1131"/>
      <c r="B56" s="1127"/>
      <c r="C56" s="1127"/>
      <c r="D56" s="1127"/>
      <c r="E56" s="1204"/>
      <c r="F56" s="1127"/>
      <c r="G56" s="1127"/>
      <c r="H56" s="1127"/>
      <c r="I56" s="2010"/>
      <c r="J56" s="1196"/>
      <c r="K56" s="1196"/>
      <c r="L56" s="1196"/>
      <c r="M56" s="1196"/>
    </row>
    <row r="57" spans="1:13" ht="20.25" x14ac:dyDescent="0.3">
      <c r="A57" s="1131"/>
      <c r="B57" s="1127"/>
      <c r="C57" s="1127"/>
      <c r="D57" s="1127"/>
      <c r="E57" s="1202" t="s">
        <v>478</v>
      </c>
      <c r="F57" s="1127"/>
      <c r="G57" s="1127"/>
      <c r="H57" s="1127"/>
      <c r="I57" s="2010"/>
      <c r="J57" s="1196"/>
      <c r="K57" s="1196"/>
      <c r="L57" s="1196"/>
      <c r="M57" s="1196"/>
    </row>
    <row r="58" spans="1:13" ht="20.25" x14ac:dyDescent="0.3">
      <c r="A58" s="1156" t="s">
        <v>641</v>
      </c>
      <c r="B58" s="1127"/>
      <c r="C58" s="1127"/>
      <c r="D58" s="1127"/>
      <c r="E58" s="1199"/>
      <c r="F58" s="1127"/>
      <c r="G58" s="1127"/>
      <c r="H58" s="1127"/>
      <c r="I58" s="2010"/>
      <c r="J58" s="1196"/>
      <c r="K58" s="1196"/>
      <c r="L58" s="1196"/>
      <c r="M58" s="1196"/>
    </row>
    <row r="59" spans="1:13" ht="20.25" x14ac:dyDescent="0.3">
      <c r="A59" s="721"/>
      <c r="B59" s="899"/>
      <c r="C59" s="899"/>
      <c r="D59" s="899"/>
      <c r="E59" s="899"/>
      <c r="F59" s="899"/>
      <c r="G59" s="899"/>
    </row>
    <row r="60" spans="1:13" ht="20.25" x14ac:dyDescent="0.3">
      <c r="A60" s="721"/>
    </row>
    <row r="61" spans="1:13" ht="20.25" x14ac:dyDescent="0.3">
      <c r="A61" s="723"/>
    </row>
    <row r="67" spans="1:1" ht="20.25" x14ac:dyDescent="0.3">
      <c r="A67" s="710"/>
    </row>
  </sheetData>
  <customSheetViews>
    <customSheetView guid="{6476E056-C602-4049-8E13-D0438C39A2F7}" scale="50" showPageBreaks="1" showGridLines="0" fitToPage="1" printArea="1" topLeftCell="A7">
      <selection activeCell="E26" sqref="E26"/>
      <pageMargins left="0.35433070866141736" right="0.35433070866141736" top="0.38" bottom="0.39" header="0.31496062992125984" footer="0.31496062992125984"/>
      <pageSetup scale="46" orientation="portrait" r:id="rId1"/>
    </customSheetView>
    <customSheetView guid="{FEEF2554-A379-444E-B2CE-7A0B08BFD568}" scale="50" showGridLines="0" fitToPage="1">
      <selection activeCell="A14" sqref="A14"/>
      <pageMargins left="0.94488188976377963" right="0.55118110236220474" top="0.23622047244094491" bottom="0.23622047244094491" header="0" footer="0"/>
      <pageSetup scale="39" orientation="portrait" r:id="rId2"/>
      <headerFooter differentOddEven="1" differentFirst="1" alignWithMargins="0">
        <evenHeader>&amp;R&amp;"arial,Regular"&amp;12UNCLASSIFIED / NON CLASSIFIÉ</evenHeader>
        <firstHeader>&amp;R&amp;"arial,Regular"&amp;12UNCLASSIFIED / NON CLASSIFIÉ</firstHeader>
      </headerFooter>
    </customSheetView>
    <customSheetView guid="{9999B627-875C-491A-9C70-2AB672A610C9}" scale="70" showPageBreaks="1" showGridLines="0" fitToPage="1" printArea="1" topLeftCell="A9">
      <selection activeCell="A57" sqref="A57"/>
      <pageMargins left="0.94488188976377963" right="0.55118110236220474" top="0.23622047244094491" bottom="0.23622047244094491" header="0" footer="0"/>
      <pageSetup scale="39" orientation="portrait" r:id="rId3"/>
      <headerFooter differentOddEven="1" differentFirst="1" alignWithMargins="0">
        <evenHeader>&amp;R&amp;"arial,Regular"&amp;12UNCLASSIFIED / NON CLASSIFIÉ</evenHeader>
        <firstHeader>&amp;R&amp;"arial,Regular"&amp;12UNCLASSIFIED / NON CLASSIFIÉ</firstHeader>
      </headerFooter>
    </customSheetView>
    <customSheetView guid="{9E1ED2EF-94DF-4EBB-BF10-FA6D2C6EF217}" scale="70" showPageBreaks="1" showGridLines="0" fitToPage="1" printArea="1">
      <pageMargins left="0.94488188976377963" right="0.55118110236220474" top="0.23622047244094491" bottom="0.23622047244094491" header="0" footer="0"/>
      <pageSetup scale="39" orientation="portrait" r:id="rId4"/>
      <headerFooter differentOddEven="1" differentFirst="1" alignWithMargins="0">
        <evenHeader>&amp;R&amp;"arial,Regular"&amp;12UNCLASSIFIED / NON CLASSIFIÉ</evenHeader>
        <firstHeader>&amp;R&amp;"arial,Regular"&amp;12UNCLASSIFIED / NON CLASSIFIÉ</firstHeader>
      </headerFooter>
    </customSheetView>
  </customSheetViews>
  <mergeCells count="16">
    <mergeCell ref="A55:D55"/>
    <mergeCell ref="D11:E11"/>
    <mergeCell ref="F11:F12"/>
    <mergeCell ref="G11:G12"/>
    <mergeCell ref="A8:G8"/>
    <mergeCell ref="A42:G42"/>
    <mergeCell ref="A9:G9"/>
    <mergeCell ref="E45:E46"/>
    <mergeCell ref="F45:F46"/>
    <mergeCell ref="G45:G46"/>
    <mergeCell ref="A7:G7"/>
    <mergeCell ref="A2:G2"/>
    <mergeCell ref="A3:G3"/>
    <mergeCell ref="A4:G4"/>
    <mergeCell ref="A5:G5"/>
    <mergeCell ref="A6:G6"/>
  </mergeCells>
  <pageMargins left="0.94488188976377963" right="0.55118110236220474" top="0.23622047244094491" bottom="0.23622047244094491" header="0" footer="0"/>
  <pageSetup scale="40" orientation="portrait" r:id="rId5"/>
  <headerFooter differentOddEven="1" differentFirst="1" alignWithMargins="0">
    <evenHeader>&amp;R&amp;"arial,Regular"&amp;12UNCLASSIFIED / NON CLASSIFIÉ</evenHeader>
    <firstHeader>&amp;R&amp;"arial,Regular"&amp;12UNCLASSIFIED / NON CLASSIFIÉ</firstHeader>
  </headerFooter>
  <ignoredErrors>
    <ignoredError sqref="G33:G35 F35 F37:G38 D37:D38 D35"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M101"/>
  <sheetViews>
    <sheetView showGridLines="0" zoomScale="70" zoomScaleNormal="70" zoomScaleSheetLayoutView="55" workbookViewId="0"/>
  </sheetViews>
  <sheetFormatPr defaultColWidth="8.6640625" defaultRowHeight="15" x14ac:dyDescent="0.2"/>
  <cols>
    <col min="1" max="1" width="21.21875" style="420" customWidth="1"/>
    <col min="2" max="2" width="37.109375" style="420" customWidth="1"/>
    <col min="3" max="3" width="46" style="420" customWidth="1"/>
    <col min="4" max="4" width="17.6640625" style="420" customWidth="1"/>
    <col min="5" max="5" width="19.44140625" style="420" customWidth="1"/>
    <col min="6" max="6" width="19.88671875" style="420" customWidth="1"/>
    <col min="7" max="7" width="20.6640625" style="420" customWidth="1"/>
    <col min="8" max="8" width="2.88671875" style="424" customWidth="1"/>
    <col min="9" max="9" width="11.5546875" style="2011" customWidth="1"/>
    <col min="10" max="11" width="8.6640625" style="424"/>
    <col min="12" max="12" width="11.77734375" style="424" customWidth="1"/>
    <col min="13" max="16384" width="8.6640625" style="424"/>
  </cols>
  <sheetData>
    <row r="1" spans="1:12" ht="18" customHeight="1" x14ac:dyDescent="0.25">
      <c r="B1" s="421"/>
      <c r="C1" s="421"/>
      <c r="D1" s="421"/>
      <c r="E1" s="421"/>
      <c r="F1" s="422"/>
      <c r="G1" s="422"/>
      <c r="H1" s="822"/>
    </row>
    <row r="2" spans="1:12" ht="24" customHeight="1" x14ac:dyDescent="0.35">
      <c r="A2" s="2930">
        <f>CORPORATION</f>
        <v>0</v>
      </c>
      <c r="B2" s="2930"/>
      <c r="C2" s="2930"/>
      <c r="D2" s="2930"/>
      <c r="E2" s="2930"/>
      <c r="F2" s="2930"/>
      <c r="G2" s="2930"/>
      <c r="H2" s="1795"/>
    </row>
    <row r="3" spans="1:12" ht="24" customHeight="1" x14ac:dyDescent="0.35">
      <c r="A3" s="2931" t="s">
        <v>457</v>
      </c>
      <c r="B3" s="2931"/>
      <c r="C3" s="2931"/>
      <c r="D3" s="2931"/>
      <c r="E3" s="2931"/>
      <c r="F3" s="2931"/>
      <c r="G3" s="2931"/>
      <c r="H3" s="1796"/>
    </row>
    <row r="4" spans="1:12" ht="24" customHeight="1" x14ac:dyDescent="0.35">
      <c r="A4" s="2782" t="s">
        <v>730</v>
      </c>
      <c r="B4" s="2782"/>
      <c r="C4" s="2782"/>
      <c r="D4" s="2782"/>
      <c r="E4" s="2782"/>
      <c r="F4" s="2782"/>
      <c r="G4" s="2782"/>
      <c r="H4" s="1795"/>
    </row>
    <row r="5" spans="1:12" ht="24" customHeight="1" x14ac:dyDescent="0.35">
      <c r="A5" s="2885" t="s">
        <v>767</v>
      </c>
      <c r="B5" s="2885"/>
      <c r="C5" s="2885"/>
      <c r="D5" s="2885"/>
      <c r="E5" s="2885"/>
      <c r="F5" s="2885"/>
      <c r="G5" s="2885"/>
      <c r="H5" s="1795"/>
    </row>
    <row r="6" spans="1:12" ht="24" customHeight="1" x14ac:dyDescent="0.35">
      <c r="A6" s="2886">
        <f>PERIOD</f>
        <v>0</v>
      </c>
      <c r="B6" s="2886"/>
      <c r="C6" s="2886"/>
      <c r="D6" s="2886"/>
      <c r="E6" s="2886"/>
      <c r="F6" s="2886"/>
      <c r="G6" s="2886"/>
      <c r="H6" s="1786"/>
    </row>
    <row r="7" spans="1:12" ht="24" customHeight="1" x14ac:dyDescent="0.3">
      <c r="A7" s="2922" t="s">
        <v>198</v>
      </c>
      <c r="B7" s="2922"/>
      <c r="C7" s="2922"/>
      <c r="D7" s="2922"/>
      <c r="E7" s="2922"/>
      <c r="F7" s="2922"/>
      <c r="G7" s="2922"/>
      <c r="H7" s="1796"/>
    </row>
    <row r="8" spans="1:12" ht="24" customHeight="1" x14ac:dyDescent="0.3">
      <c r="A8" s="2922"/>
      <c r="B8" s="2922"/>
      <c r="C8" s="2922"/>
      <c r="D8" s="2922"/>
      <c r="E8" s="2922"/>
      <c r="F8" s="2922"/>
      <c r="G8" s="2922"/>
      <c r="H8" s="1795"/>
    </row>
    <row r="9" spans="1:12" ht="23.25" customHeight="1" x14ac:dyDescent="0.35">
      <c r="A9" s="2779" t="s">
        <v>554</v>
      </c>
      <c r="B9" s="2779"/>
      <c r="C9" s="2779"/>
      <c r="D9" s="2779"/>
      <c r="E9" s="2779"/>
      <c r="F9" s="2779"/>
      <c r="G9" s="2779"/>
      <c r="H9" s="1475"/>
    </row>
    <row r="10" spans="1:12" ht="21" customHeight="1" x14ac:dyDescent="0.2">
      <c r="A10" s="433"/>
      <c r="B10" s="433"/>
      <c r="C10" s="433"/>
      <c r="D10" s="433"/>
      <c r="E10" s="433"/>
      <c r="F10" s="433"/>
      <c r="G10" s="433"/>
    </row>
    <row r="11" spans="1:12" ht="26.25" x14ac:dyDescent="0.25">
      <c r="A11" s="1293" t="s">
        <v>1210</v>
      </c>
      <c r="B11" s="1244"/>
      <c r="C11" s="1244"/>
      <c r="D11" s="2865" t="s">
        <v>530</v>
      </c>
      <c r="E11" s="2866"/>
      <c r="F11" s="2862" t="s">
        <v>483</v>
      </c>
      <c r="G11" s="2925" t="s">
        <v>76</v>
      </c>
      <c r="H11" s="792"/>
    </row>
    <row r="12" spans="1:12" ht="26.25" x14ac:dyDescent="0.25">
      <c r="A12" s="789"/>
      <c r="B12" s="709"/>
      <c r="C12" s="709"/>
      <c r="D12" s="790" t="s">
        <v>531</v>
      </c>
      <c r="E12" s="793" t="s">
        <v>532</v>
      </c>
      <c r="F12" s="2863"/>
      <c r="G12" s="2926"/>
      <c r="H12" s="792"/>
    </row>
    <row r="13" spans="1:12" ht="20.25" x14ac:dyDescent="0.3">
      <c r="A13" s="794" t="s">
        <v>1247</v>
      </c>
      <c r="B13" s="712"/>
      <c r="C13" s="712"/>
      <c r="D13" s="1800">
        <f>-CC2b2!D26</f>
        <v>0</v>
      </c>
      <c r="E13" s="1800">
        <f>-CC2b2!E26</f>
        <v>0</v>
      </c>
      <c r="F13" s="1800">
        <f>-CC2b2!F26</f>
        <v>0</v>
      </c>
      <c r="G13" s="1030">
        <f>SUM(D13:F13)</f>
        <v>0</v>
      </c>
      <c r="H13" s="792"/>
      <c r="I13" s="1792">
        <f>CC2B2_T1+CC2B1_T2</f>
        <v>0</v>
      </c>
      <c r="J13" s="1791" t="s">
        <v>579</v>
      </c>
      <c r="K13" s="1794"/>
      <c r="L13" s="1794"/>
    </row>
    <row r="14" spans="1:12" ht="20.25" x14ac:dyDescent="0.3">
      <c r="A14" s="794" t="s">
        <v>1248</v>
      </c>
      <c r="B14" s="712"/>
      <c r="C14" s="712"/>
      <c r="D14" s="1800">
        <f>CC2b2!D46</f>
        <v>0</v>
      </c>
      <c r="E14" s="1934"/>
      <c r="F14" s="1800">
        <f>+CC2b2!F46</f>
        <v>0</v>
      </c>
      <c r="G14" s="1030">
        <f>SUM(D14:F14)</f>
        <v>0</v>
      </c>
      <c r="H14" s="792"/>
      <c r="I14" s="1792">
        <f>CC2B2_T2-CC2B1_T3</f>
        <v>0</v>
      </c>
      <c r="J14" s="1791" t="s">
        <v>579</v>
      </c>
      <c r="K14" s="1794"/>
      <c r="L14" s="1794"/>
    </row>
    <row r="15" spans="1:12" ht="23.25" x14ac:dyDescent="0.35">
      <c r="A15" s="1249" t="s">
        <v>1128</v>
      </c>
      <c r="B15" s="1294"/>
      <c r="C15" s="1294"/>
      <c r="D15" s="1801">
        <f>+D13+D14</f>
        <v>0</v>
      </c>
      <c r="E15" s="1800">
        <f>+E13+E14</f>
        <v>0</v>
      </c>
      <c r="F15" s="1800">
        <f>+F13+F14</f>
        <v>0</v>
      </c>
      <c r="G15" s="1030">
        <f>+G13+G14</f>
        <v>0</v>
      </c>
      <c r="H15" s="792"/>
      <c r="I15" s="2015"/>
      <c r="J15" s="792"/>
    </row>
    <row r="16" spans="1:12" ht="20.25" x14ac:dyDescent="0.3">
      <c r="A16" s="794" t="s">
        <v>1277</v>
      </c>
      <c r="B16" s="712"/>
      <c r="C16" s="712"/>
      <c r="D16" s="1802"/>
      <c r="E16" s="1803"/>
      <c r="F16" s="1803"/>
      <c r="G16" s="1030">
        <f>SUM(D16:F16)</f>
        <v>0</v>
      </c>
      <c r="H16" s="792"/>
      <c r="I16" s="2015"/>
      <c r="J16" s="792"/>
    </row>
    <row r="17" spans="1:10" ht="20.25" x14ac:dyDescent="0.3">
      <c r="A17" s="794" t="s">
        <v>1020</v>
      </c>
      <c r="B17" s="712"/>
      <c r="C17" s="712"/>
      <c r="D17" s="1030"/>
      <c r="E17" s="795" t="s">
        <v>92</v>
      </c>
      <c r="F17" s="703"/>
      <c r="G17" s="1030">
        <f>SUM(D17:F17)</f>
        <v>0</v>
      </c>
      <c r="H17" s="792"/>
      <c r="I17" s="2015"/>
      <c r="J17" s="792"/>
    </row>
    <row r="18" spans="1:10" ht="20.25" x14ac:dyDescent="0.3">
      <c r="A18" s="866" t="s">
        <v>1090</v>
      </c>
      <c r="B18" s="1294"/>
      <c r="C18" s="1294"/>
      <c r="D18" s="1096" t="s">
        <v>92</v>
      </c>
      <c r="E18" s="703"/>
      <c r="F18" s="703"/>
      <c r="G18" s="1030">
        <f>SUM(D18:F18)</f>
        <v>0</v>
      </c>
      <c r="H18" s="792"/>
      <c r="I18" s="2921"/>
      <c r="J18" s="2921"/>
    </row>
    <row r="19" spans="1:10" ht="23.25" x14ac:dyDescent="0.35">
      <c r="A19" s="1249" t="s">
        <v>1211</v>
      </c>
      <c r="B19" s="1294"/>
      <c r="C19" s="712"/>
      <c r="D19" s="1104">
        <f>SUM(D15:D18)</f>
        <v>0</v>
      </c>
      <c r="E19" s="1104">
        <f>SUM(E15:E18)</f>
        <v>0</v>
      </c>
      <c r="F19" s="1104">
        <f>SUM(F15:F18)</f>
        <v>0</v>
      </c>
      <c r="G19" s="1030">
        <f>SUM(G15:G18)</f>
        <v>0</v>
      </c>
      <c r="H19" s="792"/>
      <c r="I19" s="2015"/>
      <c r="J19" s="792"/>
    </row>
    <row r="20" spans="1:10" ht="20.25" x14ac:dyDescent="0.3">
      <c r="A20" s="794" t="s">
        <v>458</v>
      </c>
      <c r="B20" s="712"/>
      <c r="C20" s="712"/>
      <c r="D20" s="796"/>
      <c r="E20" s="704"/>
      <c r="F20" s="704"/>
      <c r="G20" s="1030">
        <f>SUM(D20:F20)</f>
        <v>0</v>
      </c>
      <c r="H20" s="792"/>
      <c r="I20" s="2015"/>
      <c r="J20" s="792"/>
    </row>
    <row r="21" spans="1:10" ht="23.25" x14ac:dyDescent="0.35">
      <c r="A21" s="1249" t="s">
        <v>1212</v>
      </c>
      <c r="B21" s="1294"/>
      <c r="C21" s="1294"/>
      <c r="D21" s="1104">
        <f>SUM(D19:D20)</f>
        <v>0</v>
      </c>
      <c r="E21" s="1104">
        <f>SUM(E19:E20)</f>
        <v>0</v>
      </c>
      <c r="F21" s="1104">
        <f>SUM(F19:F20)</f>
        <v>0</v>
      </c>
      <c r="G21" s="1661">
        <f>SUM(G19:G20)</f>
        <v>0</v>
      </c>
      <c r="H21" s="792"/>
      <c r="I21" s="2015"/>
      <c r="J21" s="792"/>
    </row>
    <row r="22" spans="1:10" ht="23.25" x14ac:dyDescent="0.35">
      <c r="A22" s="693"/>
      <c r="B22" s="712"/>
      <c r="C22" s="712"/>
      <c r="D22" s="707"/>
      <c r="E22" s="707"/>
      <c r="F22" s="707"/>
      <c r="G22" s="707"/>
      <c r="H22" s="792"/>
      <c r="I22" s="2015"/>
      <c r="J22" s="792"/>
    </row>
    <row r="23" spans="1:10" ht="41.25" customHeight="1" x14ac:dyDescent="0.3">
      <c r="A23" s="2924" t="s">
        <v>702</v>
      </c>
      <c r="B23" s="2924"/>
      <c r="C23" s="2924"/>
      <c r="D23" s="2924"/>
      <c r="E23" s="2924"/>
      <c r="F23" s="2924"/>
      <c r="G23" s="2924"/>
      <c r="H23" s="792"/>
      <c r="I23" s="2015"/>
      <c r="J23" s="792"/>
    </row>
    <row r="24" spans="1:10" ht="23.25" x14ac:dyDescent="0.35">
      <c r="A24" s="1046"/>
      <c r="B24" s="712"/>
      <c r="C24" s="712"/>
      <c r="D24" s="707"/>
      <c r="E24" s="707"/>
      <c r="F24" s="707"/>
      <c r="G24" s="707"/>
      <c r="H24" s="792"/>
      <c r="I24" s="2015"/>
      <c r="J24" s="792"/>
    </row>
    <row r="25" spans="1:10" ht="23.25" x14ac:dyDescent="0.35">
      <c r="A25" s="1046" t="s">
        <v>587</v>
      </c>
      <c r="B25" s="1027"/>
      <c r="C25" s="1027"/>
      <c r="D25" s="1027"/>
      <c r="E25" s="433"/>
      <c r="F25" s="433"/>
      <c r="G25" s="708"/>
      <c r="H25" s="792"/>
      <c r="I25" s="2015"/>
      <c r="J25" s="792"/>
    </row>
    <row r="26" spans="1:10" s="1793" customFormat="1" ht="20.25" customHeight="1" x14ac:dyDescent="0.3">
      <c r="A26" s="1614"/>
      <c r="B26" s="1614"/>
      <c r="C26" s="1614"/>
      <c r="D26" s="1614"/>
      <c r="E26" s="1614"/>
      <c r="F26" s="1614"/>
      <c r="G26" s="1615"/>
      <c r="H26" s="1239"/>
      <c r="I26" s="2016"/>
      <c r="J26" s="1239"/>
    </row>
    <row r="27" spans="1:10" ht="20.25" x14ac:dyDescent="0.3">
      <c r="A27" s="866" t="s">
        <v>1213</v>
      </c>
      <c r="B27" s="867"/>
      <c r="C27" s="1027"/>
      <c r="D27" s="705"/>
      <c r="E27" s="705"/>
      <c r="F27" s="705"/>
      <c r="G27" s="1030">
        <f t="shared" ref="G27:G32" si="0">SUM(D27:F27)</f>
        <v>0</v>
      </c>
      <c r="H27" s="792"/>
      <c r="I27" s="2015"/>
      <c r="J27" s="792"/>
    </row>
    <row r="28" spans="1:10" ht="20.25" x14ac:dyDescent="0.3">
      <c r="A28" s="1760" t="s">
        <v>1214</v>
      </c>
      <c r="B28" s="867"/>
      <c r="C28" s="1027"/>
      <c r="D28" s="705"/>
      <c r="E28" s="705"/>
      <c r="F28" s="705"/>
      <c r="G28" s="1030">
        <f t="shared" si="0"/>
        <v>0</v>
      </c>
      <c r="H28" s="792"/>
      <c r="I28" s="2015"/>
      <c r="J28" s="792"/>
    </row>
    <row r="29" spans="1:10" ht="20.25" x14ac:dyDescent="0.3">
      <c r="A29" s="866" t="s">
        <v>459</v>
      </c>
      <c r="B29" s="853"/>
      <c r="C29" s="853"/>
      <c r="D29" s="705"/>
      <c r="E29" s="705"/>
      <c r="F29" s="705"/>
      <c r="G29" s="1030">
        <f t="shared" si="0"/>
        <v>0</v>
      </c>
      <c r="H29" s="792"/>
      <c r="I29" s="2015"/>
      <c r="J29" s="792"/>
    </row>
    <row r="30" spans="1:10" ht="20.25" x14ac:dyDescent="0.3">
      <c r="A30" s="2923" t="s">
        <v>460</v>
      </c>
      <c r="B30" s="2923"/>
      <c r="C30" s="853"/>
      <c r="D30" s="706"/>
      <c r="E30" s="706"/>
      <c r="F30" s="706"/>
      <c r="G30" s="1030">
        <f t="shared" si="0"/>
        <v>0</v>
      </c>
      <c r="H30" s="792"/>
      <c r="I30" s="2015"/>
      <c r="J30" s="792"/>
    </row>
    <row r="31" spans="1:10" ht="20.25" x14ac:dyDescent="0.3">
      <c r="A31" s="2923" t="s">
        <v>460</v>
      </c>
      <c r="B31" s="2923"/>
      <c r="C31" s="853"/>
      <c r="D31" s="706"/>
      <c r="E31" s="706"/>
      <c r="F31" s="706"/>
      <c r="G31" s="1030">
        <f t="shared" si="0"/>
        <v>0</v>
      </c>
      <c r="H31" s="792"/>
      <c r="I31" s="2015"/>
      <c r="J31" s="792"/>
    </row>
    <row r="32" spans="1:10" ht="20.25" x14ac:dyDescent="0.3">
      <c r="A32" s="2923" t="s">
        <v>460</v>
      </c>
      <c r="B32" s="2923"/>
      <c r="C32" s="853"/>
      <c r="D32" s="706"/>
      <c r="E32" s="706"/>
      <c r="F32" s="706"/>
      <c r="G32" s="1030">
        <f t="shared" si="0"/>
        <v>0</v>
      </c>
      <c r="H32" s="792"/>
      <c r="I32" s="2015"/>
      <c r="J32" s="792"/>
    </row>
    <row r="33" spans="1:13" ht="29.25" customHeight="1" x14ac:dyDescent="0.35">
      <c r="A33" s="1046" t="s">
        <v>588</v>
      </c>
      <c r="B33" s="1027"/>
      <c r="C33" s="1027"/>
      <c r="D33" s="1104">
        <f>SUM(D27:D32)</f>
        <v>0</v>
      </c>
      <c r="E33" s="1104">
        <f>SUM(E27:E32)</f>
        <v>0</v>
      </c>
      <c r="F33" s="1104">
        <f>SUM(F27:F32)</f>
        <v>0</v>
      </c>
      <c r="G33" s="1661">
        <f>SUM(G27:G32)</f>
        <v>0</v>
      </c>
      <c r="H33" s="792"/>
      <c r="I33" s="1792">
        <f>CC2B1_T1-('CC1'!F29-CC2_T2-'CC2'!D16)</f>
        <v>0</v>
      </c>
      <c r="J33" s="1804" t="s">
        <v>594</v>
      </c>
      <c r="K33" s="1805"/>
      <c r="L33" s="1794"/>
      <c r="M33" s="1794"/>
    </row>
    <row r="34" spans="1:13" ht="23.25" x14ac:dyDescent="0.35">
      <c r="A34" s="1046"/>
      <c r="B34" s="1027"/>
      <c r="C34" s="1027"/>
      <c r="D34" s="707"/>
      <c r="E34" s="707"/>
      <c r="F34" s="707"/>
      <c r="G34" s="707"/>
      <c r="H34" s="792"/>
      <c r="I34" s="890"/>
      <c r="J34" s="1216"/>
      <c r="K34" s="867"/>
    </row>
    <row r="35" spans="1:13" ht="20.25" x14ac:dyDescent="0.3">
      <c r="A35" s="1246" t="s">
        <v>1215</v>
      </c>
      <c r="B35" s="1246"/>
      <c r="C35" s="1246"/>
      <c r="D35" s="1246"/>
      <c r="E35" s="1246"/>
      <c r="F35" s="1246"/>
      <c r="G35" s="1616"/>
      <c r="H35" s="792"/>
    </row>
    <row r="36" spans="1:13" ht="29.25" customHeight="1" x14ac:dyDescent="0.35">
      <c r="A36" s="1046"/>
      <c r="B36" s="1027"/>
      <c r="C36" s="1027"/>
      <c r="D36" s="707"/>
      <c r="E36" s="707"/>
      <c r="F36" s="707"/>
      <c r="G36" s="707"/>
      <c r="H36" s="792"/>
    </row>
    <row r="37" spans="1:13" ht="20.25" x14ac:dyDescent="0.2">
      <c r="A37" s="2932" t="s">
        <v>1216</v>
      </c>
      <c r="B37" s="2932"/>
      <c r="C37" s="2932"/>
      <c r="D37" s="2932"/>
      <c r="E37" s="2932"/>
      <c r="F37" s="2932"/>
      <c r="G37" s="2932"/>
      <c r="H37" s="792"/>
    </row>
    <row r="38" spans="1:13" ht="25.5" customHeight="1" x14ac:dyDescent="0.2">
      <c r="A38" s="2932"/>
      <c r="B38" s="2932"/>
      <c r="C38" s="2932"/>
      <c r="D38" s="2932"/>
      <c r="E38" s="2932"/>
      <c r="F38" s="2932"/>
      <c r="G38" s="2932"/>
      <c r="H38" s="792"/>
    </row>
    <row r="39" spans="1:13" ht="20.25" x14ac:dyDescent="0.3">
      <c r="A39" s="866" t="s">
        <v>521</v>
      </c>
      <c r="B39" s="1294"/>
      <c r="C39" s="712"/>
      <c r="D39" s="1030"/>
      <c r="E39" s="1030"/>
      <c r="F39" s="1030"/>
      <c r="G39" s="1030">
        <f>SUM(D39:F39)</f>
        <v>0</v>
      </c>
      <c r="H39" s="792"/>
      <c r="I39" s="2015"/>
      <c r="J39" s="792"/>
    </row>
    <row r="40" spans="1:13" ht="20.25" x14ac:dyDescent="0.3">
      <c r="A40" s="866" t="s">
        <v>768</v>
      </c>
      <c r="B40" s="1294"/>
      <c r="C40" s="712"/>
      <c r="D40" s="1030"/>
      <c r="E40" s="1030"/>
      <c r="F40" s="1030"/>
      <c r="G40" s="1030">
        <f>SUM(D40:F40)</f>
        <v>0</v>
      </c>
      <c r="H40" s="792"/>
      <c r="I40" s="2015"/>
      <c r="J40" s="792"/>
    </row>
    <row r="41" spans="1:13" ht="20.25" x14ac:dyDescent="0.3">
      <c r="A41" s="866" t="s">
        <v>769</v>
      </c>
      <c r="B41" s="1294"/>
      <c r="C41" s="712"/>
      <c r="D41" s="1104">
        <f>SUM(D39:D40)</f>
        <v>0</v>
      </c>
      <c r="E41" s="1104">
        <f>SUM(E39:E40)</f>
        <v>0</v>
      </c>
      <c r="F41" s="1104">
        <f>SUM(F39:F40)</f>
        <v>0</v>
      </c>
      <c r="G41" s="1661">
        <f>SUM(G39:G40)</f>
        <v>0</v>
      </c>
      <c r="H41" s="792"/>
      <c r="I41" s="2015"/>
      <c r="J41" s="792"/>
    </row>
    <row r="42" spans="1:13" ht="24.75" customHeight="1" thickBot="1" x14ac:dyDescent="0.35">
      <c r="A42" s="798"/>
      <c r="B42" s="799"/>
      <c r="C42" s="799"/>
      <c r="D42" s="800"/>
      <c r="E42" s="800"/>
      <c r="F42" s="800"/>
      <c r="G42" s="800"/>
      <c r="H42" s="792"/>
      <c r="I42" s="2015"/>
      <c r="J42" s="792"/>
    </row>
    <row r="43" spans="1:13" ht="21" thickTop="1" x14ac:dyDescent="0.3">
      <c r="A43" s="797"/>
      <c r="B43" s="712"/>
      <c r="C43" s="712"/>
      <c r="D43" s="801"/>
      <c r="E43" s="801"/>
      <c r="F43" s="801"/>
      <c r="G43" s="801"/>
      <c r="H43" s="792"/>
      <c r="I43" s="2015"/>
      <c r="J43" s="792"/>
    </row>
    <row r="44" spans="1:13" ht="26.25" x14ac:dyDescent="0.3">
      <c r="A44" s="802" t="s">
        <v>1026</v>
      </c>
      <c r="B44" s="803"/>
      <c r="C44" s="803"/>
      <c r="D44" s="804"/>
      <c r="E44" s="804"/>
      <c r="F44" s="804"/>
      <c r="G44" s="804"/>
      <c r="H44" s="792"/>
      <c r="I44" s="2015"/>
      <c r="J44" s="792"/>
    </row>
    <row r="45" spans="1:13" ht="20.25" x14ac:dyDescent="0.3">
      <c r="A45" s="805"/>
      <c r="B45" s="803"/>
      <c r="C45" s="803"/>
      <c r="D45" s="804"/>
      <c r="E45" s="804"/>
      <c r="F45" s="804"/>
      <c r="G45" s="804"/>
      <c r="H45" s="792"/>
      <c r="I45" s="2015"/>
      <c r="J45" s="792"/>
    </row>
    <row r="46" spans="1:13" ht="23.25" x14ac:dyDescent="0.3">
      <c r="A46" s="1295" t="s">
        <v>1217</v>
      </c>
      <c r="B46" s="1296"/>
      <c r="C46" s="1296"/>
      <c r="D46" s="2933" t="s">
        <v>530</v>
      </c>
      <c r="E46" s="2934"/>
      <c r="F46" s="2928" t="s">
        <v>483</v>
      </c>
      <c r="G46" s="2935" t="s">
        <v>76</v>
      </c>
      <c r="H46" s="792"/>
      <c r="I46" s="2015"/>
      <c r="J46" s="792"/>
    </row>
    <row r="47" spans="1:13" ht="20.25" x14ac:dyDescent="0.3">
      <c r="A47" s="807"/>
      <c r="B47" s="803"/>
      <c r="C47" s="803"/>
      <c r="D47" s="808" t="s">
        <v>531</v>
      </c>
      <c r="E47" s="806" t="s">
        <v>533</v>
      </c>
      <c r="F47" s="2929"/>
      <c r="G47" s="2936"/>
      <c r="H47" s="792"/>
      <c r="I47" s="2015"/>
      <c r="J47" s="792"/>
    </row>
    <row r="48" spans="1:13" ht="20.25" customHeight="1" x14ac:dyDescent="0.3">
      <c r="A48" s="803" t="s">
        <v>1249</v>
      </c>
      <c r="B48" s="810"/>
      <c r="C48" s="1145"/>
      <c r="D48" s="1030"/>
      <c r="E48" s="1030"/>
      <c r="F48" s="1030"/>
      <c r="G48" s="1030">
        <f>SUM(D48:F48)</f>
        <v>0</v>
      </c>
      <c r="H48" s="792"/>
      <c r="I48" s="2015"/>
      <c r="J48" s="792"/>
    </row>
    <row r="49" spans="1:10" ht="20.25" x14ac:dyDescent="0.3">
      <c r="A49" s="812" t="s">
        <v>1205</v>
      </c>
      <c r="B49" s="810"/>
      <c r="C49" s="811"/>
      <c r="D49" s="1104">
        <f>-(CC2b3!D25+CC2b3!D35)</f>
        <v>0</v>
      </c>
      <c r="E49" s="1104">
        <f>-(CC2b3!E25+CC2b3!E35)</f>
        <v>0</v>
      </c>
      <c r="F49" s="1104">
        <f>-(CC2b3!F25+CC2b3!F35)</f>
        <v>0</v>
      </c>
      <c r="G49" s="1030">
        <f>SUM(D49:F49)</f>
        <v>0</v>
      </c>
      <c r="H49" s="792"/>
      <c r="I49" s="2015"/>
      <c r="J49" s="792"/>
    </row>
    <row r="50" spans="1:10" ht="20.25" x14ac:dyDescent="0.3">
      <c r="A50" s="812" t="s">
        <v>627</v>
      </c>
      <c r="B50" s="810"/>
      <c r="C50" s="1145"/>
      <c r="D50" s="1935" t="s">
        <v>92</v>
      </c>
      <c r="E50" s="1104">
        <f>-CC2b2!E19-CC2b2!E20</f>
        <v>0</v>
      </c>
      <c r="F50" s="1104">
        <f>-CC2b2!F19-CC2b2!F20+CC2b2!F40</f>
        <v>0</v>
      </c>
      <c r="G50" s="1030">
        <f>SUM(D50:F50)</f>
        <v>0</v>
      </c>
    </row>
    <row r="51" spans="1:10" ht="20.25" x14ac:dyDescent="0.3">
      <c r="A51" s="812" t="s">
        <v>515</v>
      </c>
      <c r="B51" s="811"/>
      <c r="C51" s="811"/>
      <c r="D51" s="1936"/>
      <c r="E51" s="1937"/>
      <c r="F51" s="1938"/>
      <c r="G51" s="1030"/>
    </row>
    <row r="52" spans="1:10" ht="20.25" x14ac:dyDescent="0.3">
      <c r="A52" s="813" t="s">
        <v>516</v>
      </c>
      <c r="B52" s="811"/>
      <c r="C52" s="811"/>
      <c r="D52" s="1939" t="s">
        <v>92</v>
      </c>
      <c r="E52" s="1940"/>
      <c r="F52" s="1940"/>
      <c r="G52" s="1030">
        <f t="shared" ref="G52:G63" si="1">SUM(D52:F52)</f>
        <v>0</v>
      </c>
    </row>
    <row r="53" spans="1:10" ht="20.25" x14ac:dyDescent="0.3">
      <c r="A53" s="813" t="s">
        <v>534</v>
      </c>
      <c r="B53" s="811"/>
      <c r="C53" s="811"/>
      <c r="D53" s="1096" t="str">
        <f>D18</f>
        <v>XXXX</v>
      </c>
      <c r="E53" s="1104">
        <f>E18</f>
        <v>0</v>
      </c>
      <c r="F53" s="1104">
        <f>F18</f>
        <v>0</v>
      </c>
      <c r="G53" s="1030">
        <f t="shared" si="1"/>
        <v>0</v>
      </c>
    </row>
    <row r="54" spans="1:10" ht="20.25" x14ac:dyDescent="0.3">
      <c r="A54" s="812" t="s">
        <v>517</v>
      </c>
      <c r="B54" s="811"/>
      <c r="C54" s="811"/>
      <c r="D54" s="1104">
        <f>CC2b2!D38</f>
        <v>0</v>
      </c>
      <c r="E54" s="1941" t="s">
        <v>92</v>
      </c>
      <c r="F54" s="1104">
        <f>CC2b2!F38</f>
        <v>0</v>
      </c>
      <c r="G54" s="1030">
        <f t="shared" si="1"/>
        <v>0</v>
      </c>
    </row>
    <row r="55" spans="1:10" ht="20.25" x14ac:dyDescent="0.3">
      <c r="A55" s="812" t="s">
        <v>518</v>
      </c>
      <c r="B55" s="811"/>
      <c r="C55" s="811"/>
      <c r="D55" s="1936"/>
      <c r="E55" s="1942"/>
      <c r="F55" s="1943"/>
      <c r="G55" s="1030"/>
    </row>
    <row r="56" spans="1:10" ht="20.25" x14ac:dyDescent="0.3">
      <c r="A56" s="813" t="s">
        <v>516</v>
      </c>
      <c r="B56" s="811"/>
      <c r="C56" s="811"/>
      <c r="D56" s="1940"/>
      <c r="E56" s="1940"/>
      <c r="F56" s="1940"/>
      <c r="G56" s="1030">
        <f t="shared" si="1"/>
        <v>0</v>
      </c>
    </row>
    <row r="57" spans="1:10" ht="20.25" x14ac:dyDescent="0.3">
      <c r="A57" s="813" t="s">
        <v>534</v>
      </c>
      <c r="B57" s="811"/>
      <c r="C57" s="811"/>
      <c r="D57" s="1104">
        <f>D17</f>
        <v>0</v>
      </c>
      <c r="E57" s="1941" t="s">
        <v>92</v>
      </c>
      <c r="F57" s="1104">
        <f>F17</f>
        <v>0</v>
      </c>
      <c r="G57" s="1030">
        <f t="shared" si="1"/>
        <v>0</v>
      </c>
    </row>
    <row r="58" spans="1:10" ht="20.25" x14ac:dyDescent="0.3">
      <c r="A58" s="803" t="s">
        <v>1250</v>
      </c>
      <c r="B58" s="810"/>
      <c r="C58" s="1145"/>
      <c r="D58" s="1104">
        <f>SUM(D48:D57)</f>
        <v>0</v>
      </c>
      <c r="E58" s="1104">
        <f>SUM(E48:E57)</f>
        <v>0</v>
      </c>
      <c r="F58" s="1104">
        <f>SUM(F48:F57)</f>
        <v>0</v>
      </c>
      <c r="G58" s="1030">
        <f t="shared" si="1"/>
        <v>0</v>
      </c>
    </row>
    <row r="59" spans="1:10" ht="20.25" x14ac:dyDescent="0.3">
      <c r="A59" s="803" t="s">
        <v>1251</v>
      </c>
      <c r="B59" s="814"/>
      <c r="C59" s="803"/>
      <c r="D59" s="1104">
        <f>D21</f>
        <v>0</v>
      </c>
      <c r="E59" s="1104">
        <f>E21</f>
        <v>0</v>
      </c>
      <c r="F59" s="1104">
        <f>F21</f>
        <v>0</v>
      </c>
      <c r="G59" s="1030">
        <f t="shared" si="1"/>
        <v>0</v>
      </c>
    </row>
    <row r="60" spans="1:10" ht="20.25" x14ac:dyDescent="0.3">
      <c r="A60" s="809" t="s">
        <v>1129</v>
      </c>
      <c r="B60" s="814"/>
      <c r="C60" s="803"/>
      <c r="D60" s="1104">
        <f>D58-D59</f>
        <v>0</v>
      </c>
      <c r="E60" s="1104">
        <f>E58-E59</f>
        <v>0</v>
      </c>
      <c r="F60" s="1104">
        <f>F58-F59</f>
        <v>0</v>
      </c>
      <c r="G60" s="1030">
        <f t="shared" si="1"/>
        <v>0</v>
      </c>
    </row>
    <row r="61" spans="1:10" ht="20.25" x14ac:dyDescent="0.3">
      <c r="A61" s="2927" t="s">
        <v>460</v>
      </c>
      <c r="B61" s="2927"/>
      <c r="C61" s="803"/>
      <c r="D61" s="1944"/>
      <c r="E61" s="1944"/>
      <c r="F61" s="1944"/>
      <c r="G61" s="1030">
        <f t="shared" si="1"/>
        <v>0</v>
      </c>
    </row>
    <row r="62" spans="1:10" ht="20.25" x14ac:dyDescent="0.3">
      <c r="A62" s="2927" t="s">
        <v>460</v>
      </c>
      <c r="B62" s="2927"/>
      <c r="C62" s="803"/>
      <c r="D62" s="1944"/>
      <c r="E62" s="1944"/>
      <c r="F62" s="1944"/>
      <c r="G62" s="1030">
        <f t="shared" si="1"/>
        <v>0</v>
      </c>
    </row>
    <row r="63" spans="1:10" ht="20.25" x14ac:dyDescent="0.3">
      <c r="A63" s="2927" t="s">
        <v>460</v>
      </c>
      <c r="B63" s="2927"/>
      <c r="C63" s="803"/>
      <c r="D63" s="1944"/>
      <c r="E63" s="1944"/>
      <c r="F63" s="1944"/>
      <c r="G63" s="1030">
        <f t="shared" si="1"/>
        <v>0</v>
      </c>
    </row>
    <row r="64" spans="1:10" ht="20.25" x14ac:dyDescent="0.3">
      <c r="A64" s="810"/>
      <c r="B64" s="814"/>
      <c r="C64" s="803"/>
      <c r="D64" s="815"/>
      <c r="E64" s="815"/>
      <c r="F64" s="815"/>
      <c r="G64" s="815"/>
    </row>
    <row r="65" spans="1:7" ht="20.25" x14ac:dyDescent="0.3">
      <c r="A65" s="814"/>
      <c r="B65" s="814"/>
      <c r="C65" s="803"/>
      <c r="D65" s="816"/>
      <c r="E65" s="816"/>
      <c r="F65" s="816"/>
      <c r="G65" s="816"/>
    </row>
    <row r="66" spans="1:7" ht="23.25" x14ac:dyDescent="0.3">
      <c r="A66" s="1295" t="s">
        <v>1278</v>
      </c>
      <c r="B66" s="1296"/>
      <c r="C66" s="1296"/>
      <c r="D66" s="2933" t="s">
        <v>530</v>
      </c>
      <c r="E66" s="2934"/>
      <c r="F66" s="2928" t="s">
        <v>483</v>
      </c>
      <c r="G66" s="2935" t="s">
        <v>76</v>
      </c>
    </row>
    <row r="67" spans="1:7" ht="20.25" x14ac:dyDescent="0.3">
      <c r="A67" s="817"/>
      <c r="B67" s="803"/>
      <c r="C67" s="803"/>
      <c r="D67" s="808" t="s">
        <v>531</v>
      </c>
      <c r="E67" s="806" t="s">
        <v>532</v>
      </c>
      <c r="F67" s="2929"/>
      <c r="G67" s="2936"/>
    </row>
    <row r="68" spans="1:7" ht="20.25" x14ac:dyDescent="0.3">
      <c r="A68" s="803" t="s">
        <v>1279</v>
      </c>
      <c r="B68" s="1811"/>
      <c r="C68" s="1811"/>
      <c r="D68" s="1945"/>
      <c r="E68" s="1945"/>
      <c r="F68" s="1945"/>
      <c r="G68" s="1030">
        <f>SUM(D68:F68)</f>
        <v>0</v>
      </c>
    </row>
    <row r="69" spans="1:7" ht="20.25" x14ac:dyDescent="0.3">
      <c r="A69" s="805" t="s">
        <v>535</v>
      </c>
      <c r="B69" s="811"/>
      <c r="C69" s="811"/>
      <c r="D69" s="1936"/>
      <c r="E69" s="1937"/>
      <c r="F69" s="1938"/>
      <c r="G69" s="1946"/>
    </row>
    <row r="70" spans="1:7" ht="20.25" x14ac:dyDescent="0.3">
      <c r="A70" s="1759" t="s">
        <v>1218</v>
      </c>
      <c r="B70" s="1297"/>
      <c r="C70" s="811"/>
      <c r="D70" s="1104">
        <f>CC2b2!D25</f>
        <v>0</v>
      </c>
      <c r="E70" s="1104">
        <f>CC2b2!E25</f>
        <v>0</v>
      </c>
      <c r="F70" s="1104">
        <f>CC2b2!F25</f>
        <v>0</v>
      </c>
      <c r="G70" s="1030">
        <f t="shared" ref="G70:G85" si="2">SUM(D70:F70)</f>
        <v>0</v>
      </c>
    </row>
    <row r="71" spans="1:7" ht="20.25" x14ac:dyDescent="0.3">
      <c r="A71" s="1298" t="s">
        <v>770</v>
      </c>
      <c r="B71" s="1297"/>
      <c r="C71" s="811"/>
      <c r="D71" s="1104">
        <f>-CC2b2!D37</f>
        <v>0</v>
      </c>
      <c r="E71" s="1941" t="s">
        <v>92</v>
      </c>
      <c r="F71" s="1104">
        <f>-CC2b2!F37</f>
        <v>0</v>
      </c>
      <c r="G71" s="1030">
        <f t="shared" si="2"/>
        <v>0</v>
      </c>
    </row>
    <row r="72" spans="1:7" ht="20.25" x14ac:dyDescent="0.3">
      <c r="A72" s="805" t="s">
        <v>536</v>
      </c>
      <c r="B72" s="811"/>
      <c r="C72" s="811"/>
      <c r="D72" s="1104">
        <f>SUM(D70:D71)</f>
        <v>0</v>
      </c>
      <c r="E72" s="1104">
        <f>SUM(E70:E71)</f>
        <v>0</v>
      </c>
      <c r="F72" s="1104">
        <f>SUM(F70:F71)</f>
        <v>0</v>
      </c>
      <c r="G72" s="1030">
        <f t="shared" si="2"/>
        <v>0</v>
      </c>
    </row>
    <row r="73" spans="1:7" ht="20.25" x14ac:dyDescent="0.3">
      <c r="A73" s="805" t="s">
        <v>537</v>
      </c>
      <c r="B73" s="811"/>
      <c r="C73" s="811"/>
      <c r="D73" s="1104">
        <f>-CC2b3!D19</f>
        <v>0</v>
      </c>
      <c r="E73" s="1104">
        <f>-CC2b3!E19</f>
        <v>0</v>
      </c>
      <c r="F73" s="1104">
        <f>-CC2b3!F19</f>
        <v>0</v>
      </c>
      <c r="G73" s="1030">
        <f t="shared" si="2"/>
        <v>0</v>
      </c>
    </row>
    <row r="74" spans="1:7" ht="20.25" x14ac:dyDescent="0.3">
      <c r="A74" s="1299" t="s">
        <v>1039</v>
      </c>
      <c r="B74" s="1297"/>
      <c r="C74" s="1297"/>
      <c r="D74" s="1936"/>
      <c r="E74" s="1937"/>
      <c r="F74" s="1938"/>
      <c r="G74" s="1030"/>
    </row>
    <row r="75" spans="1:7" ht="20.25" x14ac:dyDescent="0.3">
      <c r="A75" s="818" t="s">
        <v>1242</v>
      </c>
      <c r="B75" s="811"/>
      <c r="C75" s="811"/>
      <c r="D75" s="1104">
        <f>-CC2b3!D21</f>
        <v>0</v>
      </c>
      <c r="E75" s="1104">
        <f>-CC2b3!E21</f>
        <v>0</v>
      </c>
      <c r="F75" s="1104">
        <f>-CC2b3!F21</f>
        <v>0</v>
      </c>
      <c r="G75" s="1030">
        <f t="shared" si="2"/>
        <v>0</v>
      </c>
    </row>
    <row r="76" spans="1:7" ht="20.25" x14ac:dyDescent="0.3">
      <c r="A76" s="1617" t="s">
        <v>1091</v>
      </c>
      <c r="B76" s="811"/>
      <c r="C76" s="811"/>
      <c r="D76" s="1104">
        <f>-CC2b3!D22</f>
        <v>0</v>
      </c>
      <c r="E76" s="1104">
        <f>-CC2b3!E22</f>
        <v>0</v>
      </c>
      <c r="F76" s="1104">
        <f>-CC2b3!F22</f>
        <v>0</v>
      </c>
      <c r="G76" s="1030">
        <f t="shared" si="2"/>
        <v>0</v>
      </c>
    </row>
    <row r="77" spans="1:7" ht="20.25" x14ac:dyDescent="0.3">
      <c r="A77" s="1617" t="s">
        <v>1092</v>
      </c>
      <c r="B77" s="811"/>
      <c r="C77" s="811"/>
      <c r="D77" s="1104">
        <f>-CC2b3!D23</f>
        <v>0</v>
      </c>
      <c r="E77" s="1104">
        <f>-CC2b3!E23</f>
        <v>0</v>
      </c>
      <c r="F77" s="1104">
        <f>-CC2b3!F23</f>
        <v>0</v>
      </c>
      <c r="G77" s="1030">
        <f t="shared" si="2"/>
        <v>0</v>
      </c>
    </row>
    <row r="78" spans="1:7" ht="20.25" x14ac:dyDescent="0.3">
      <c r="A78" s="1299" t="s">
        <v>1130</v>
      </c>
      <c r="B78" s="814"/>
      <c r="C78" s="819"/>
      <c r="D78" s="1947"/>
      <c r="E78" s="1947"/>
      <c r="F78" s="1947"/>
      <c r="G78" s="1030">
        <f t="shared" si="2"/>
        <v>0</v>
      </c>
    </row>
    <row r="79" spans="1:7" ht="20.25" x14ac:dyDescent="0.3">
      <c r="A79" s="1662" t="s">
        <v>1198</v>
      </c>
      <c r="C79" s="819"/>
      <c r="D79" s="1947"/>
      <c r="E79" s="1947"/>
      <c r="F79" s="1947"/>
      <c r="G79" s="1030">
        <f t="shared" si="2"/>
        <v>0</v>
      </c>
    </row>
    <row r="80" spans="1:7" ht="20.25" x14ac:dyDescent="0.3">
      <c r="A80" s="803" t="s">
        <v>1280</v>
      </c>
      <c r="B80" s="1145"/>
      <c r="C80" s="1145"/>
      <c r="D80" s="1104">
        <f>D68+SUM(D72:D79)</f>
        <v>0</v>
      </c>
      <c r="E80" s="1104">
        <f>E68+SUM(E72:E79)</f>
        <v>0</v>
      </c>
      <c r="F80" s="1104">
        <f>F68+SUM(F72:F79)</f>
        <v>0</v>
      </c>
      <c r="G80" s="1030">
        <f t="shared" si="2"/>
        <v>0</v>
      </c>
    </row>
    <row r="81" spans="1:9" ht="20.25" x14ac:dyDescent="0.3">
      <c r="A81" s="803" t="s">
        <v>1281</v>
      </c>
      <c r="B81" s="814"/>
      <c r="C81" s="1145"/>
      <c r="D81" s="1104">
        <f>D16</f>
        <v>0</v>
      </c>
      <c r="E81" s="1104">
        <f>E16</f>
        <v>0</v>
      </c>
      <c r="F81" s="1104">
        <f>F16</f>
        <v>0</v>
      </c>
      <c r="G81" s="1030">
        <f t="shared" si="2"/>
        <v>0</v>
      </c>
    </row>
    <row r="82" spans="1:9" ht="20.25" x14ac:dyDescent="0.3">
      <c r="A82" s="803" t="s">
        <v>1129</v>
      </c>
      <c r="B82" s="814"/>
      <c r="C82" s="811"/>
      <c r="D82" s="1104">
        <f>D80-D81</f>
        <v>0</v>
      </c>
      <c r="E82" s="1104">
        <f>E80-E81</f>
        <v>0</v>
      </c>
      <c r="F82" s="1104">
        <f>F80-F81</f>
        <v>0</v>
      </c>
      <c r="G82" s="1030">
        <f t="shared" si="2"/>
        <v>0</v>
      </c>
    </row>
    <row r="83" spans="1:9" ht="20.25" x14ac:dyDescent="0.3">
      <c r="A83" s="2927" t="s">
        <v>460</v>
      </c>
      <c r="B83" s="2927"/>
      <c r="C83" s="811"/>
      <c r="D83" s="1948"/>
      <c r="E83" s="1948"/>
      <c r="F83" s="1948"/>
      <c r="G83" s="1030">
        <f t="shared" si="2"/>
        <v>0</v>
      </c>
    </row>
    <row r="84" spans="1:9" ht="20.25" x14ac:dyDescent="0.3">
      <c r="A84" s="2927" t="s">
        <v>460</v>
      </c>
      <c r="B84" s="2927"/>
      <c r="C84" s="811"/>
      <c r="D84" s="1948"/>
      <c r="E84" s="1948"/>
      <c r="F84" s="1948"/>
      <c r="G84" s="1030">
        <f t="shared" si="2"/>
        <v>0</v>
      </c>
    </row>
    <row r="85" spans="1:9" ht="20.25" x14ac:dyDescent="0.3">
      <c r="A85" s="2927" t="s">
        <v>460</v>
      </c>
      <c r="B85" s="2927"/>
      <c r="C85" s="811"/>
      <c r="D85" s="1948"/>
      <c r="E85" s="1948"/>
      <c r="F85" s="1948"/>
      <c r="G85" s="1030">
        <f t="shared" si="2"/>
        <v>0</v>
      </c>
    </row>
    <row r="86" spans="1:9" ht="20.25" x14ac:dyDescent="0.3">
      <c r="A86" s="1775"/>
      <c r="B86" s="1775"/>
      <c r="C86" s="1145"/>
      <c r="D86" s="1776"/>
      <c r="E86" s="1776"/>
      <c r="F86" s="1776"/>
      <c r="G86" s="801"/>
    </row>
    <row r="87" spans="1:9" ht="20.25" x14ac:dyDescent="0.3">
      <c r="A87" s="811"/>
      <c r="B87" s="811"/>
      <c r="C87" s="811"/>
      <c r="D87" s="820"/>
      <c r="E87" s="820"/>
      <c r="F87" s="820"/>
      <c r="G87" s="820"/>
    </row>
    <row r="88" spans="1:9" s="481" customFormat="1" ht="20.25" x14ac:dyDescent="0.2">
      <c r="A88" s="1812" t="s">
        <v>1231</v>
      </c>
      <c r="B88" s="1027"/>
      <c r="C88" s="1027"/>
      <c r="D88" s="2915" t="s">
        <v>530</v>
      </c>
      <c r="E88" s="2916"/>
      <c r="F88" s="2917" t="s">
        <v>483</v>
      </c>
      <c r="G88" s="2919" t="s">
        <v>76</v>
      </c>
      <c r="I88" s="2017"/>
    </row>
    <row r="89" spans="1:9" s="481" customFormat="1" ht="20.25" x14ac:dyDescent="0.2">
      <c r="A89" s="1812"/>
      <c r="B89" s="1027"/>
      <c r="C89" s="1027"/>
      <c r="D89" s="1816" t="s">
        <v>531</v>
      </c>
      <c r="E89" s="1817" t="s">
        <v>532</v>
      </c>
      <c r="F89" s="2918"/>
      <c r="G89" s="2920"/>
      <c r="I89" s="2017"/>
    </row>
    <row r="90" spans="1:9" s="481" customFormat="1" ht="20.25" x14ac:dyDescent="0.3">
      <c r="A90" s="1813" t="s">
        <v>1233</v>
      </c>
      <c r="B90" s="1027"/>
      <c r="C90" s="1027"/>
      <c r="D90" s="1949">
        <v>0</v>
      </c>
      <c r="E90" s="1949">
        <v>0</v>
      </c>
      <c r="F90" s="1949">
        <v>0</v>
      </c>
      <c r="G90" s="1950">
        <f>SUM(D90:F90)</f>
        <v>0</v>
      </c>
      <c r="I90" s="2017"/>
    </row>
    <row r="91" spans="1:9" s="481" customFormat="1" ht="20.25" x14ac:dyDescent="0.3">
      <c r="A91" s="1814" t="s">
        <v>1228</v>
      </c>
      <c r="B91" s="1027"/>
      <c r="C91" s="1027"/>
      <c r="D91" s="1104">
        <f>+CC2b3!D17</f>
        <v>0</v>
      </c>
      <c r="E91" s="1951"/>
      <c r="F91" s="1951"/>
      <c r="G91" s="1950">
        <f t="shared" ref="G91:G94" si="3">SUM(D91:F91)</f>
        <v>0</v>
      </c>
      <c r="I91" s="2017"/>
    </row>
    <row r="92" spans="1:9" s="481" customFormat="1" ht="20.25" x14ac:dyDescent="0.3">
      <c r="A92" s="1813" t="s">
        <v>1234</v>
      </c>
      <c r="B92" s="1027"/>
      <c r="C92" s="1027"/>
      <c r="D92" s="1104">
        <f>SUM(D90:D91)</f>
        <v>0</v>
      </c>
      <c r="E92" s="1104">
        <f t="shared" ref="E92:G92" si="4">SUM(E90:E91)</f>
        <v>0</v>
      </c>
      <c r="F92" s="1104">
        <f t="shared" si="4"/>
        <v>0</v>
      </c>
      <c r="G92" s="1949">
        <f t="shared" si="4"/>
        <v>0</v>
      </c>
      <c r="I92" s="2017"/>
    </row>
    <row r="93" spans="1:9" s="481" customFormat="1" ht="20.25" x14ac:dyDescent="0.3">
      <c r="A93" s="1813" t="s">
        <v>1235</v>
      </c>
      <c r="B93" s="1027"/>
      <c r="C93" s="1027"/>
      <c r="D93" s="1104">
        <f>+D20</f>
        <v>0</v>
      </c>
      <c r="E93" s="1104">
        <f t="shared" ref="E93:F93" si="5">+E20</f>
        <v>0</v>
      </c>
      <c r="F93" s="1104">
        <f t="shared" si="5"/>
        <v>0</v>
      </c>
      <c r="G93" s="1950">
        <f t="shared" si="3"/>
        <v>0</v>
      </c>
      <c r="I93" s="2017"/>
    </row>
    <row r="94" spans="1:9" s="481" customFormat="1" ht="20.25" x14ac:dyDescent="0.3">
      <c r="A94" s="1813" t="s">
        <v>1229</v>
      </c>
      <c r="B94" s="1027"/>
      <c r="C94" s="1027"/>
      <c r="D94" s="1104">
        <f>+D92-D93</f>
        <v>0</v>
      </c>
      <c r="E94" s="1104">
        <f t="shared" ref="E94:F94" si="6">+E92-E93</f>
        <v>0</v>
      </c>
      <c r="F94" s="1104">
        <f t="shared" si="6"/>
        <v>0</v>
      </c>
      <c r="G94" s="1950">
        <f t="shared" si="3"/>
        <v>0</v>
      </c>
      <c r="I94" s="2017"/>
    </row>
    <row r="95" spans="1:9" s="481" customFormat="1" ht="20.25" x14ac:dyDescent="0.3">
      <c r="A95" s="1815" t="s">
        <v>460</v>
      </c>
      <c r="B95" s="1027"/>
      <c r="C95" s="1027"/>
      <c r="D95" s="1951"/>
      <c r="E95" s="1951"/>
      <c r="F95" s="1951"/>
      <c r="G95" s="1952"/>
      <c r="I95" s="2017"/>
    </row>
    <row r="101" spans="2:2" x14ac:dyDescent="0.2">
      <c r="B101" s="1"/>
    </row>
  </sheetData>
  <customSheetViews>
    <customSheetView guid="{6476E056-C602-4049-8E13-D0438C39A2F7}" scale="50" showPageBreaks="1" showGridLines="0" fitToPage="1" printArea="1" topLeftCell="A16">
      <selection activeCell="C36" sqref="C36"/>
      <pageMargins left="0.35433070866141736" right="0.35433070866141736" top="0.35" bottom="0.36" header="0.31496062992125984" footer="0.31496062992125984"/>
      <pageSetup scale="41" orientation="portrait" r:id="rId1"/>
    </customSheetView>
    <customSheetView guid="{FEEF2554-A379-444E-B2CE-7A0B08BFD568}" scale="70" showGridLines="0" fitToPage="1">
      <pageMargins left="0.94488188976377963" right="0.55118110236220474" top="0.23622047244094491" bottom="0.23622047244094491" header="0" footer="0"/>
      <pageSetup scale="40" orientation="portrait" r:id="rId2"/>
      <headerFooter differentOddEven="1" differentFirst="1" alignWithMargins="0">
        <evenHeader>&amp;R&amp;"arial,Regular"&amp;12UNCLASSIFIED / NON CLASSIFIÉ</evenHeader>
        <firstHeader>&amp;R&amp;"arial,Regular"&amp;12UNCLASSIFIED / NON CLASSIFIÉ</firstHeader>
      </headerFooter>
    </customSheetView>
    <customSheetView guid="{9999B627-875C-491A-9C70-2AB672A610C9}" scale="70" showPageBreaks="1" showGridLines="0" fitToPage="1" printArea="1">
      <pageMargins left="0.94488188976377963" right="0.55118110236220474" top="0.23622047244094491" bottom="0.23622047244094491" header="0" footer="0"/>
      <pageSetup scale="40" orientation="portrait" r:id="rId3"/>
      <headerFooter differentOddEven="1" differentFirst="1" alignWithMargins="0">
        <evenHeader>&amp;R&amp;"arial,Regular"&amp;12UNCLASSIFIED / NON CLASSIFIÉ</evenHeader>
        <firstHeader>&amp;R&amp;"arial,Regular"&amp;12UNCLASSIFIED / NON CLASSIFIÉ</firstHeader>
      </headerFooter>
    </customSheetView>
    <customSheetView guid="{9E1ED2EF-94DF-4EBB-BF10-FA6D2C6EF217}" scale="70" showPageBreaks="1" showGridLines="0" fitToPage="1" printArea="1" topLeftCell="A45">
      <selection activeCell="A59" sqref="A59"/>
      <pageMargins left="0.94488188976377963" right="0.55118110236220474" top="0.23622047244094491" bottom="0.23622047244094491" header="0" footer="0"/>
      <pageSetup scale="40" orientation="portrait" r:id="rId4"/>
      <headerFooter differentOddEven="1" differentFirst="1" alignWithMargins="0">
        <evenHeader>&amp;R&amp;"arial,Regular"&amp;12UNCLASSIFIED / NON CLASSIFIÉ</evenHeader>
        <firstHeader>&amp;R&amp;"arial,Regular"&amp;12UNCLASSIFIED / NON CLASSIFIÉ</firstHeader>
      </headerFooter>
    </customSheetView>
  </customSheetViews>
  <mergeCells count="32">
    <mergeCell ref="A84:B84"/>
    <mergeCell ref="A32:B32"/>
    <mergeCell ref="A37:G38"/>
    <mergeCell ref="D46:E46"/>
    <mergeCell ref="F46:F47"/>
    <mergeCell ref="G46:G47"/>
    <mergeCell ref="G66:G67"/>
    <mergeCell ref="A62:B62"/>
    <mergeCell ref="A61:B61"/>
    <mergeCell ref="A63:B63"/>
    <mergeCell ref="D66:E66"/>
    <mergeCell ref="A2:G2"/>
    <mergeCell ref="A3:G3"/>
    <mergeCell ref="A4:G4"/>
    <mergeCell ref="A5:G5"/>
    <mergeCell ref="A6:G6"/>
    <mergeCell ref="D88:E88"/>
    <mergeCell ref="F88:F89"/>
    <mergeCell ref="G88:G89"/>
    <mergeCell ref="I18:J18"/>
    <mergeCell ref="A7:G7"/>
    <mergeCell ref="D11:E11"/>
    <mergeCell ref="F11:F12"/>
    <mergeCell ref="A8:G8"/>
    <mergeCell ref="A30:B30"/>
    <mergeCell ref="A23:G23"/>
    <mergeCell ref="A9:G9"/>
    <mergeCell ref="A31:B31"/>
    <mergeCell ref="G11:G12"/>
    <mergeCell ref="A85:B85"/>
    <mergeCell ref="F66:F67"/>
    <mergeCell ref="A83:B83"/>
  </mergeCells>
  <pageMargins left="0.94488188976377963" right="0.55118110236220474" top="0.23622047244094491" bottom="0.23622047244094491" header="0" footer="0"/>
  <pageSetup scale="40" orientation="portrait" r:id="rId5"/>
  <headerFooter differentOddEven="1" differentFirst="1" alignWithMargins="0">
    <evenHeader>&amp;R&amp;"arial,Regular"&amp;12UNCLASSIFIED / NON CLASSIFIÉ</evenHeader>
    <firstHeader>&amp;R&amp;"arial,Regular"&amp;12UNCLASSIFIED / NON CLASSIFIÉ</firstHeader>
  </headerFooter>
  <ignoredErrors>
    <ignoredError sqref="G14 F15 G39 D21 D19 D15 G13 F18:F21" unlockedFormula="1"/>
    <ignoredError sqref="G15:G20 G29:G32 G27" formula="1" unlockedFormula="1"/>
    <ignoredError sqref="G25"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7">
    <pageSetUpPr fitToPage="1"/>
  </sheetPr>
  <dimension ref="A1:K136"/>
  <sheetViews>
    <sheetView showGridLines="0" zoomScale="70" zoomScaleNormal="70" workbookViewId="0"/>
  </sheetViews>
  <sheetFormatPr defaultColWidth="9.6640625" defaultRowHeight="15" x14ac:dyDescent="0.2"/>
  <cols>
    <col min="1" max="1" width="11.88671875" style="420" customWidth="1"/>
    <col min="2" max="2" width="54.21875" style="420" customWidth="1"/>
    <col min="3" max="3" width="32.21875" style="420" customWidth="1"/>
    <col min="4" max="7" width="21.88671875" style="420" customWidth="1"/>
    <col min="8" max="8" width="22.44140625" style="420" customWidth="1"/>
    <col min="9" max="9" width="11" style="420" customWidth="1"/>
    <col min="10" max="16384" width="9.6640625" style="420"/>
  </cols>
  <sheetData>
    <row r="1" spans="1:11" ht="18" x14ac:dyDescent="0.25">
      <c r="A1" s="1"/>
      <c r="B1" s="421"/>
      <c r="C1" s="421"/>
      <c r="D1" s="422"/>
      <c r="E1" s="422"/>
      <c r="F1" s="422"/>
    </row>
    <row r="2" spans="1:11" ht="24.75" customHeight="1" x14ac:dyDescent="0.35">
      <c r="A2" s="2930">
        <f>CORPORATION</f>
        <v>0</v>
      </c>
      <c r="B2" s="2930"/>
      <c r="C2" s="2930"/>
      <c r="D2" s="2930"/>
      <c r="E2" s="2930"/>
      <c r="F2" s="2930"/>
      <c r="G2" s="2930"/>
      <c r="H2" s="2930"/>
    </row>
    <row r="3" spans="1:11" ht="25.5" customHeight="1" x14ac:dyDescent="0.35">
      <c r="A3" s="2931" t="s">
        <v>472</v>
      </c>
      <c r="B3" s="2931"/>
      <c r="C3" s="2931"/>
      <c r="D3" s="2931"/>
      <c r="E3" s="2931"/>
      <c r="F3" s="2931"/>
      <c r="G3" s="2931"/>
      <c r="H3" s="2931"/>
    </row>
    <row r="4" spans="1:11" ht="26.25" customHeight="1" x14ac:dyDescent="0.35">
      <c r="A4" s="2807" t="s">
        <v>730</v>
      </c>
      <c r="B4" s="2807"/>
      <c r="C4" s="2807"/>
      <c r="D4" s="2807"/>
      <c r="E4" s="2807"/>
      <c r="F4" s="2807"/>
      <c r="G4" s="2807"/>
      <c r="H4" s="2807"/>
    </row>
    <row r="5" spans="1:11" ht="27" customHeight="1" x14ac:dyDescent="0.35">
      <c r="A5" s="2885" t="s">
        <v>767</v>
      </c>
      <c r="B5" s="2885"/>
      <c r="C5" s="2885"/>
      <c r="D5" s="2885"/>
      <c r="E5" s="2885"/>
      <c r="F5" s="2885"/>
      <c r="G5" s="2885"/>
      <c r="H5" s="2885"/>
    </row>
    <row r="6" spans="1:11" ht="24" customHeight="1" x14ac:dyDescent="0.35">
      <c r="A6" s="2886">
        <f>PERIOD</f>
        <v>0</v>
      </c>
      <c r="B6" s="2886"/>
      <c r="C6" s="2886"/>
      <c r="D6" s="2886"/>
      <c r="E6" s="2886"/>
      <c r="F6" s="2886"/>
      <c r="G6" s="2886"/>
      <c r="H6" s="2886"/>
    </row>
    <row r="7" spans="1:11" ht="25.5" customHeight="1" x14ac:dyDescent="0.3">
      <c r="A7" s="2958" t="s">
        <v>198</v>
      </c>
      <c r="B7" s="2958"/>
      <c r="C7" s="2958"/>
      <c r="D7" s="2958"/>
      <c r="E7" s="2958"/>
      <c r="F7" s="2958"/>
      <c r="G7" s="2958"/>
      <c r="H7" s="2958"/>
    </row>
    <row r="8" spans="1:11" ht="16.5" customHeight="1" x14ac:dyDescent="0.3">
      <c r="A8" s="2922"/>
      <c r="B8" s="2922"/>
      <c r="C8" s="2922"/>
      <c r="D8" s="2922"/>
      <c r="E8" s="2922"/>
      <c r="F8" s="2922"/>
      <c r="G8" s="2922"/>
      <c r="H8" s="428"/>
    </row>
    <row r="9" spans="1:11" ht="23.25" customHeight="1" x14ac:dyDescent="0.3">
      <c r="A9" s="2779" t="s">
        <v>554</v>
      </c>
      <c r="B9" s="2792"/>
      <c r="C9" s="2792"/>
      <c r="D9" s="2792"/>
      <c r="E9" s="2792"/>
      <c r="F9" s="2792"/>
      <c r="G9" s="2792"/>
      <c r="H9" s="2792"/>
    </row>
    <row r="10" spans="1:11" ht="23.25" customHeight="1" x14ac:dyDescent="0.35">
      <c r="A10" s="1437"/>
      <c r="B10" s="1438"/>
      <c r="C10" s="1438"/>
      <c r="D10" s="1438"/>
      <c r="E10" s="1438"/>
      <c r="F10" s="1438"/>
      <c r="G10" s="1438"/>
      <c r="H10" s="1438"/>
    </row>
    <row r="11" spans="1:11" ht="43.5" customHeight="1" x14ac:dyDescent="0.3">
      <c r="A11" s="2870" t="s">
        <v>646</v>
      </c>
      <c r="B11" s="2871"/>
      <c r="C11" s="2871"/>
      <c r="D11" s="2871"/>
      <c r="E11" s="2871"/>
      <c r="F11" s="2871"/>
      <c r="G11" s="2871"/>
      <c r="H11" s="2871"/>
      <c r="I11" s="1027"/>
      <c r="J11" s="1027"/>
      <c r="K11" s="1027"/>
    </row>
    <row r="12" spans="1:11" ht="23.25" x14ac:dyDescent="0.35">
      <c r="A12" s="1046"/>
      <c r="B12" s="1027"/>
      <c r="C12" s="1027"/>
      <c r="D12" s="1027"/>
      <c r="E12" s="822"/>
      <c r="F12" s="422"/>
    </row>
    <row r="13" spans="1:11" s="425" customFormat="1" ht="25.5" x14ac:dyDescent="0.2">
      <c r="A13" s="1302" t="s">
        <v>773</v>
      </c>
      <c r="B13" s="1303"/>
    </row>
    <row r="14" spans="1:11" s="425" customFormat="1" ht="26.25" x14ac:dyDescent="0.2">
      <c r="A14" s="713"/>
      <c r="B14" s="1"/>
      <c r="C14" s="1"/>
      <c r="D14" s="1"/>
      <c r="E14" s="1"/>
      <c r="F14" s="1"/>
      <c r="G14" s="1"/>
      <c r="H14" s="1"/>
      <c r="I14" s="1"/>
    </row>
    <row r="15" spans="1:11" s="425" customFormat="1" ht="20.25" customHeight="1" x14ac:dyDescent="0.2">
      <c r="A15" s="1304" t="s">
        <v>774</v>
      </c>
      <c r="B15" s="867"/>
      <c r="C15" s="1"/>
      <c r="D15" s="1"/>
      <c r="E15" s="1"/>
      <c r="F15" s="1"/>
      <c r="G15" s="1"/>
      <c r="H15" s="1"/>
      <c r="I15" s="1"/>
    </row>
    <row r="16" spans="1:11" s="425" customFormat="1" ht="42" customHeight="1" x14ac:dyDescent="0.2">
      <c r="A16" s="724"/>
      <c r="B16" s="1125" t="s">
        <v>473</v>
      </c>
      <c r="C16" s="1169" t="s">
        <v>673</v>
      </c>
      <c r="D16" s="2957" t="s">
        <v>1099</v>
      </c>
      <c r="E16" s="2957"/>
      <c r="F16" s="2957"/>
      <c r="G16" s="2957"/>
      <c r="H16" s="2957"/>
      <c r="I16" s="1"/>
    </row>
    <row r="17" spans="1:10" s="425" customFormat="1" ht="20.25" x14ac:dyDescent="0.2">
      <c r="A17" s="725"/>
      <c r="B17" s="1"/>
      <c r="C17" s="1"/>
      <c r="D17" s="1"/>
      <c r="E17" s="1"/>
      <c r="F17" s="1"/>
      <c r="G17" s="1"/>
      <c r="H17" s="708"/>
      <c r="I17" s="1"/>
    </row>
    <row r="18" spans="1:10" s="425" customFormat="1" ht="20.25" x14ac:dyDescent="0.3">
      <c r="A18" s="1305" t="s">
        <v>775</v>
      </c>
      <c r="B18" s="1306"/>
      <c r="C18" s="1127"/>
      <c r="D18" s="1127"/>
      <c r="E18" s="1137"/>
      <c r="F18" s="1138"/>
      <c r="G18" s="1138"/>
      <c r="H18" s="1127"/>
      <c r="I18" s="1128"/>
      <c r="J18" s="1126"/>
    </row>
    <row r="19" spans="1:10" s="425" customFormat="1" ht="15" customHeight="1" x14ac:dyDescent="0.2">
      <c r="A19" s="1146"/>
      <c r="B19" s="2951"/>
      <c r="C19" s="2953"/>
      <c r="D19" s="2945"/>
      <c r="E19" s="2946"/>
      <c r="F19" s="2946"/>
      <c r="G19" s="2946"/>
      <c r="H19" s="2946"/>
      <c r="I19" s="2956"/>
      <c r="J19" s="1126"/>
    </row>
    <row r="20" spans="1:10" s="425" customFormat="1" ht="15" customHeight="1" x14ac:dyDescent="0.2">
      <c r="A20" s="1146"/>
      <c r="B20" s="2952"/>
      <c r="C20" s="2952"/>
      <c r="D20" s="2948"/>
      <c r="E20" s="2949"/>
      <c r="F20" s="2949"/>
      <c r="G20" s="2949"/>
      <c r="H20" s="2949"/>
      <c r="I20" s="2956"/>
      <c r="J20" s="1126"/>
    </row>
    <row r="21" spans="1:10" s="425" customFormat="1" ht="15" customHeight="1" x14ac:dyDescent="0.2">
      <c r="A21" s="1146"/>
      <c r="B21" s="2951"/>
      <c r="C21" s="2953"/>
      <c r="D21" s="2945"/>
      <c r="E21" s="2946"/>
      <c r="F21" s="2946"/>
      <c r="G21" s="2946"/>
      <c r="H21" s="2946"/>
      <c r="I21" s="2956"/>
      <c r="J21" s="1126"/>
    </row>
    <row r="22" spans="1:10" s="425" customFormat="1" ht="15" customHeight="1" x14ac:dyDescent="0.2">
      <c r="A22" s="1146"/>
      <c r="B22" s="2952"/>
      <c r="C22" s="2952"/>
      <c r="D22" s="2948"/>
      <c r="E22" s="2949"/>
      <c r="F22" s="2949"/>
      <c r="G22" s="2949"/>
      <c r="H22" s="2949"/>
      <c r="I22" s="2956"/>
      <c r="J22" s="1126"/>
    </row>
    <row r="23" spans="1:10" s="425" customFormat="1" ht="20.25" customHeight="1" x14ac:dyDescent="0.2">
      <c r="A23" s="1146"/>
      <c r="B23" s="1133"/>
      <c r="C23" s="1133"/>
      <c r="D23" s="1134" t="s">
        <v>566</v>
      </c>
      <c r="E23" s="1135"/>
      <c r="F23" s="1135"/>
      <c r="G23" s="1135"/>
      <c r="H23" s="1135"/>
      <c r="I23" s="1126"/>
      <c r="J23" s="1126"/>
    </row>
    <row r="24" spans="1:10" s="425" customFormat="1" ht="20.25" customHeight="1" x14ac:dyDescent="0.2">
      <c r="A24" s="1146"/>
      <c r="B24" s="1133"/>
      <c r="C24" s="1133"/>
      <c r="D24" s="1134"/>
      <c r="E24" s="1135"/>
      <c r="F24" s="1135"/>
      <c r="G24" s="1135"/>
      <c r="H24" s="1135"/>
      <c r="I24" s="1126"/>
      <c r="J24" s="1126"/>
    </row>
    <row r="25" spans="1:10" s="425" customFormat="1" ht="20.25" customHeight="1" x14ac:dyDescent="0.3">
      <c r="A25" s="1305" t="s">
        <v>776</v>
      </c>
      <c r="B25" s="1291"/>
      <c r="C25" s="1139"/>
      <c r="D25" s="1145"/>
      <c r="E25" s="1147"/>
      <c r="F25" s="1148"/>
      <c r="G25" s="1148"/>
      <c r="H25" s="1145"/>
      <c r="I25" s="1126"/>
      <c r="J25" s="1126"/>
    </row>
    <row r="26" spans="1:10" s="425" customFormat="1" ht="20.25" customHeight="1" x14ac:dyDescent="0.3">
      <c r="A26" s="1149"/>
      <c r="B26" s="2951"/>
      <c r="C26" s="2953"/>
      <c r="D26" s="2945"/>
      <c r="E26" s="2946"/>
      <c r="F26" s="2946"/>
      <c r="G26" s="2946"/>
      <c r="H26" s="2947"/>
      <c r="I26" s="1126"/>
      <c r="J26" s="1126"/>
    </row>
    <row r="27" spans="1:10" s="425" customFormat="1" ht="20.25" customHeight="1" x14ac:dyDescent="0.3">
      <c r="A27" s="1149"/>
      <c r="B27" s="2952"/>
      <c r="C27" s="2952"/>
      <c r="D27" s="2948"/>
      <c r="E27" s="2949"/>
      <c r="F27" s="2949"/>
      <c r="G27" s="2949"/>
      <c r="H27" s="2950"/>
      <c r="I27" s="1126"/>
      <c r="J27" s="1126"/>
    </row>
    <row r="28" spans="1:10" s="425" customFormat="1" ht="20.25" customHeight="1" x14ac:dyDescent="0.3">
      <c r="A28" s="1149"/>
      <c r="B28" s="2951"/>
      <c r="C28" s="2953"/>
      <c r="D28" s="2945"/>
      <c r="E28" s="2946"/>
      <c r="F28" s="2946"/>
      <c r="G28" s="2946"/>
      <c r="H28" s="2947"/>
      <c r="I28" s="1126"/>
      <c r="J28" s="1126"/>
    </row>
    <row r="29" spans="1:10" s="425" customFormat="1" ht="20.25" customHeight="1" x14ac:dyDescent="0.3">
      <c r="A29" s="1149"/>
      <c r="B29" s="2952"/>
      <c r="C29" s="2952"/>
      <c r="D29" s="2948"/>
      <c r="E29" s="2949"/>
      <c r="F29" s="2949"/>
      <c r="G29" s="2949"/>
      <c r="H29" s="2950"/>
      <c r="I29" s="1126"/>
      <c r="J29" s="1126"/>
    </row>
    <row r="30" spans="1:10" s="425" customFormat="1" ht="20.25" customHeight="1" x14ac:dyDescent="0.3">
      <c r="A30" s="1149"/>
      <c r="B30" s="1140"/>
      <c r="C30" s="1140"/>
      <c r="D30" s="1134" t="s">
        <v>566</v>
      </c>
      <c r="E30" s="1141"/>
      <c r="F30" s="1141"/>
      <c r="G30" s="1141"/>
      <c r="H30" s="1141"/>
      <c r="I30" s="1126"/>
      <c r="J30" s="1126"/>
    </row>
    <row r="31" spans="1:10" s="425" customFormat="1" ht="20.25" customHeight="1" x14ac:dyDescent="0.2">
      <c r="A31" s="1146"/>
      <c r="B31" s="1133"/>
      <c r="C31" s="1133"/>
      <c r="D31" s="1135"/>
      <c r="E31" s="1135"/>
      <c r="F31" s="1135"/>
      <c r="G31" s="1135"/>
      <c r="H31" s="1135"/>
      <c r="I31" s="1126"/>
      <c r="J31" s="1126"/>
    </row>
    <row r="32" spans="1:10" s="425" customFormat="1" ht="20.25" x14ac:dyDescent="0.3">
      <c r="A32" s="1305" t="s">
        <v>777</v>
      </c>
      <c r="B32" s="1306"/>
      <c r="C32" s="1127"/>
      <c r="D32" s="1150"/>
      <c r="E32" s="1151"/>
      <c r="F32" s="1152"/>
      <c r="G32" s="1152"/>
      <c r="H32" s="1150"/>
      <c r="I32" s="1126"/>
      <c r="J32" s="1126"/>
    </row>
    <row r="33" spans="1:10" s="425" customFormat="1" ht="15" customHeight="1" x14ac:dyDescent="0.2">
      <c r="A33" s="1146"/>
      <c r="B33" s="2951"/>
      <c r="C33" s="2953"/>
      <c r="D33" s="2945"/>
      <c r="E33" s="2946"/>
      <c r="F33" s="2946"/>
      <c r="G33" s="2946"/>
      <c r="H33" s="2947"/>
      <c r="I33" s="1126"/>
      <c r="J33" s="1126"/>
    </row>
    <row r="34" spans="1:10" s="425" customFormat="1" ht="15" customHeight="1" x14ac:dyDescent="0.2">
      <c r="A34" s="1146"/>
      <c r="B34" s="2952"/>
      <c r="C34" s="2952"/>
      <c r="D34" s="2948"/>
      <c r="E34" s="2949"/>
      <c r="F34" s="2949"/>
      <c r="G34" s="2949"/>
      <c r="H34" s="2950"/>
      <c r="I34" s="1126"/>
      <c r="J34" s="1126"/>
    </row>
    <row r="35" spans="1:10" s="425" customFormat="1" ht="15" customHeight="1" x14ac:dyDescent="0.2">
      <c r="A35" s="1146"/>
      <c r="B35" s="2951"/>
      <c r="C35" s="2953"/>
      <c r="D35" s="2945"/>
      <c r="E35" s="2946"/>
      <c r="F35" s="2946"/>
      <c r="G35" s="2946"/>
      <c r="H35" s="2947"/>
      <c r="I35" s="1126"/>
      <c r="J35" s="1126"/>
    </row>
    <row r="36" spans="1:10" s="425" customFormat="1" ht="15" customHeight="1" x14ac:dyDescent="0.2">
      <c r="A36" s="1146"/>
      <c r="B36" s="2952"/>
      <c r="C36" s="2952"/>
      <c r="D36" s="2948"/>
      <c r="E36" s="2949"/>
      <c r="F36" s="2949"/>
      <c r="G36" s="2949"/>
      <c r="H36" s="2950"/>
      <c r="I36" s="1126"/>
      <c r="J36" s="1126"/>
    </row>
    <row r="37" spans="1:10" s="425" customFormat="1" ht="20.25" customHeight="1" x14ac:dyDescent="0.2">
      <c r="A37" s="1146"/>
      <c r="B37" s="1133"/>
      <c r="C37" s="1133"/>
      <c r="D37" s="1134" t="s">
        <v>566</v>
      </c>
      <c r="E37" s="1135"/>
      <c r="F37" s="1135"/>
      <c r="G37" s="1135"/>
      <c r="H37" s="1135"/>
      <c r="I37" s="1126"/>
      <c r="J37" s="1126"/>
    </row>
    <row r="38" spans="1:10" s="425" customFormat="1" ht="18" x14ac:dyDescent="0.25">
      <c r="A38" s="1146"/>
      <c r="B38" s="1129"/>
      <c r="C38" s="1129"/>
      <c r="D38" s="1152"/>
      <c r="E38" s="1151"/>
      <c r="F38" s="1152"/>
      <c r="G38" s="1152"/>
      <c r="H38" s="1150"/>
      <c r="I38" s="1126"/>
      <c r="J38" s="1126"/>
    </row>
    <row r="39" spans="1:10" s="425" customFormat="1" ht="21" customHeight="1" x14ac:dyDescent="0.3">
      <c r="A39" s="1305" t="s">
        <v>778</v>
      </c>
      <c r="B39" s="1306"/>
      <c r="C39" s="1306"/>
      <c r="D39" s="1307"/>
      <c r="E39" s="1151"/>
      <c r="F39" s="1152"/>
      <c r="G39" s="1152"/>
      <c r="H39" s="1150"/>
      <c r="I39" s="1126"/>
      <c r="J39" s="1126"/>
    </row>
    <row r="40" spans="1:10" s="425" customFormat="1" ht="20.25" customHeight="1" x14ac:dyDescent="0.2">
      <c r="A40" s="1153"/>
      <c r="B40" s="2951"/>
      <c r="C40" s="2953"/>
      <c r="D40" s="2945"/>
      <c r="E40" s="2946"/>
      <c r="F40" s="2946"/>
      <c r="G40" s="2946"/>
      <c r="H40" s="2947"/>
      <c r="I40" s="1126"/>
      <c r="J40" s="1126"/>
    </row>
    <row r="41" spans="1:10" s="425" customFormat="1" ht="15" customHeight="1" x14ac:dyDescent="0.2">
      <c r="A41" s="1146"/>
      <c r="B41" s="2952"/>
      <c r="C41" s="2952"/>
      <c r="D41" s="2948"/>
      <c r="E41" s="2949"/>
      <c r="F41" s="2949"/>
      <c r="G41" s="2949"/>
      <c r="H41" s="2950"/>
      <c r="I41" s="1126"/>
      <c r="J41" s="1126"/>
    </row>
    <row r="42" spans="1:10" s="425" customFormat="1" ht="15" customHeight="1" x14ac:dyDescent="0.2">
      <c r="A42" s="1146"/>
      <c r="B42" s="2951"/>
      <c r="C42" s="2953"/>
      <c r="D42" s="2945"/>
      <c r="E42" s="2946"/>
      <c r="F42" s="2946"/>
      <c r="G42" s="2946"/>
      <c r="H42" s="2947"/>
      <c r="I42" s="1126"/>
      <c r="J42" s="1126"/>
    </row>
    <row r="43" spans="1:10" s="425" customFormat="1" ht="15" customHeight="1" x14ac:dyDescent="0.2">
      <c r="A43" s="1146"/>
      <c r="B43" s="2952"/>
      <c r="C43" s="2952"/>
      <c r="D43" s="2948"/>
      <c r="E43" s="2949"/>
      <c r="F43" s="2949"/>
      <c r="G43" s="2949"/>
      <c r="H43" s="2950"/>
      <c r="I43" s="1126"/>
      <c r="J43" s="1126"/>
    </row>
    <row r="44" spans="1:10" s="425" customFormat="1" ht="20.25" customHeight="1" x14ac:dyDescent="0.2">
      <c r="A44" s="1146"/>
      <c r="B44" s="1133"/>
      <c r="C44" s="1133"/>
      <c r="D44" s="1134" t="s">
        <v>566</v>
      </c>
      <c r="E44" s="1135"/>
      <c r="F44" s="1135"/>
      <c r="G44" s="1135"/>
      <c r="H44" s="1135"/>
      <c r="I44" s="1126"/>
      <c r="J44" s="1126"/>
    </row>
    <row r="45" spans="1:10" s="425" customFormat="1" ht="20.25" x14ac:dyDescent="0.2">
      <c r="A45" s="1146"/>
      <c r="B45" s="1133"/>
      <c r="C45" s="1133"/>
      <c r="D45" s="1134"/>
      <c r="E45" s="1135"/>
      <c r="F45" s="1135"/>
      <c r="G45" s="1135"/>
      <c r="H45" s="1135"/>
      <c r="I45" s="1126"/>
      <c r="J45" s="1126"/>
    </row>
    <row r="46" spans="1:10" s="425" customFormat="1" ht="20.25" x14ac:dyDescent="0.3">
      <c r="A46" s="1308" t="s">
        <v>1041</v>
      </c>
      <c r="B46" s="1306"/>
      <c r="C46" s="1306"/>
      <c r="D46" s="1307"/>
      <c r="E46" s="1309"/>
      <c r="F46" s="1310"/>
      <c r="G46" s="1152"/>
      <c r="H46" s="1150"/>
      <c r="I46" s="1126"/>
      <c r="J46" s="1126"/>
    </row>
    <row r="47" spans="1:10" s="425" customFormat="1" ht="15" customHeight="1" x14ac:dyDescent="0.25">
      <c r="A47" s="1154"/>
      <c r="B47" s="2951"/>
      <c r="C47" s="2953"/>
      <c r="D47" s="2945"/>
      <c r="E47" s="2946"/>
      <c r="F47" s="2946"/>
      <c r="G47" s="2946"/>
      <c r="H47" s="2947"/>
      <c r="I47" s="1126"/>
      <c r="J47" s="1126"/>
    </row>
    <row r="48" spans="1:10" s="425" customFormat="1" ht="15" customHeight="1" x14ac:dyDescent="0.2">
      <c r="A48" s="1155"/>
      <c r="B48" s="2952"/>
      <c r="C48" s="2952"/>
      <c r="D48" s="2948"/>
      <c r="E48" s="2949"/>
      <c r="F48" s="2949"/>
      <c r="G48" s="2949"/>
      <c r="H48" s="2950"/>
      <c r="I48" s="1126"/>
      <c r="J48" s="1126"/>
    </row>
    <row r="49" spans="1:10" s="425" customFormat="1" ht="15" customHeight="1" x14ac:dyDescent="0.2">
      <c r="A49" s="1155"/>
      <c r="B49" s="2951"/>
      <c r="C49" s="2953"/>
      <c r="D49" s="2945"/>
      <c r="E49" s="2946"/>
      <c r="F49" s="2946"/>
      <c r="G49" s="2946"/>
      <c r="H49" s="2947"/>
      <c r="I49" s="1126"/>
      <c r="J49" s="1126"/>
    </row>
    <row r="50" spans="1:10" s="425" customFormat="1" ht="15" customHeight="1" x14ac:dyDescent="0.2">
      <c r="A50" s="1127"/>
      <c r="B50" s="2952"/>
      <c r="C50" s="2952"/>
      <c r="D50" s="2948"/>
      <c r="E50" s="2949"/>
      <c r="F50" s="2949"/>
      <c r="G50" s="2949"/>
      <c r="H50" s="2950"/>
      <c r="I50" s="1126"/>
      <c r="J50" s="1126"/>
    </row>
    <row r="51" spans="1:10" s="425" customFormat="1" ht="15" customHeight="1" x14ac:dyDescent="0.2">
      <c r="A51" s="1127"/>
      <c r="B51" s="2951"/>
      <c r="C51" s="2953"/>
      <c r="D51" s="2945"/>
      <c r="E51" s="2946"/>
      <c r="F51" s="2946"/>
      <c r="G51" s="2946"/>
      <c r="H51" s="2947"/>
      <c r="I51" s="1126"/>
      <c r="J51" s="1126"/>
    </row>
    <row r="52" spans="1:10" s="425" customFormat="1" ht="15" customHeight="1" x14ac:dyDescent="0.2">
      <c r="A52" s="1127"/>
      <c r="B52" s="2952"/>
      <c r="C52" s="2952"/>
      <c r="D52" s="2948"/>
      <c r="E52" s="2949"/>
      <c r="F52" s="2949"/>
      <c r="G52" s="2949"/>
      <c r="H52" s="2950"/>
      <c r="I52" s="1126"/>
      <c r="J52" s="1126"/>
    </row>
    <row r="53" spans="1:10" s="425" customFormat="1" ht="15" customHeight="1" x14ac:dyDescent="0.2">
      <c r="A53" s="1127"/>
      <c r="B53" s="2951"/>
      <c r="C53" s="2953"/>
      <c r="D53" s="2945"/>
      <c r="E53" s="2946"/>
      <c r="F53" s="2946"/>
      <c r="G53" s="2946"/>
      <c r="H53" s="2947"/>
      <c r="I53" s="1126"/>
      <c r="J53" s="1126"/>
    </row>
    <row r="54" spans="1:10" s="425" customFormat="1" ht="15" customHeight="1" x14ac:dyDescent="0.2">
      <c r="A54" s="1127"/>
      <c r="B54" s="2952"/>
      <c r="C54" s="2952"/>
      <c r="D54" s="2948"/>
      <c r="E54" s="2949"/>
      <c r="F54" s="2949"/>
      <c r="G54" s="2949"/>
      <c r="H54" s="2950"/>
      <c r="I54" s="1126"/>
      <c r="J54" s="1126"/>
    </row>
    <row r="55" spans="1:10" s="425" customFormat="1" ht="20.25" customHeight="1" x14ac:dyDescent="0.2">
      <c r="A55" s="1146"/>
      <c r="B55" s="1133"/>
      <c r="C55" s="1133"/>
      <c r="D55" s="1134" t="s">
        <v>566</v>
      </c>
      <c r="E55" s="1135"/>
      <c r="F55" s="1135"/>
      <c r="G55" s="1135"/>
      <c r="H55" s="1135"/>
      <c r="I55" s="1126"/>
      <c r="J55" s="1126"/>
    </row>
    <row r="56" spans="1:10" s="425" customFormat="1" ht="20.25" customHeight="1" x14ac:dyDescent="0.2">
      <c r="A56" s="1146"/>
      <c r="B56" s="1140"/>
      <c r="C56" s="1140"/>
      <c r="D56" s="1142"/>
      <c r="E56" s="1141"/>
      <c r="F56" s="1141"/>
      <c r="G56" s="1141"/>
      <c r="H56" s="1141"/>
      <c r="I56" s="1126"/>
      <c r="J56" s="1126"/>
    </row>
    <row r="57" spans="1:10" s="425" customFormat="1" ht="20.25" customHeight="1" x14ac:dyDescent="0.2">
      <c r="A57" s="1304" t="s">
        <v>1282</v>
      </c>
      <c r="B57" s="1311"/>
      <c r="C57" s="1311"/>
      <c r="D57" s="1142"/>
      <c r="E57" s="1141"/>
      <c r="F57" s="1141"/>
      <c r="G57" s="1141"/>
      <c r="H57" s="1141"/>
      <c r="I57" s="1126"/>
      <c r="J57" s="1126"/>
    </row>
    <row r="58" spans="1:10" s="425" customFormat="1" ht="20.25" customHeight="1" x14ac:dyDescent="0.2">
      <c r="A58" s="1304"/>
      <c r="B58" s="1311"/>
      <c r="C58" s="1311"/>
      <c r="D58" s="1142"/>
      <c r="E58" s="1141"/>
      <c r="F58" s="1141"/>
      <c r="G58" s="1141"/>
      <c r="H58" s="1141"/>
      <c r="I58" s="1126"/>
      <c r="J58" s="1126"/>
    </row>
    <row r="59" spans="1:10" s="425" customFormat="1" ht="20.25" customHeight="1" x14ac:dyDescent="0.2">
      <c r="A59" s="1304" t="s">
        <v>703</v>
      </c>
      <c r="B59" s="1311"/>
      <c r="C59" s="1311"/>
      <c r="D59" s="1313"/>
      <c r="E59" s="1314"/>
      <c r="F59" s="1314"/>
      <c r="G59" s="1314"/>
      <c r="H59" s="1314"/>
      <c r="I59" s="1126"/>
      <c r="J59" s="1126"/>
    </row>
    <row r="60" spans="1:10" s="425" customFormat="1" ht="20.25" customHeight="1" x14ac:dyDescent="0.2">
      <c r="A60" s="1312"/>
      <c r="B60" s="1311"/>
      <c r="C60" s="1602" t="s">
        <v>704</v>
      </c>
      <c r="D60" s="2957" t="s">
        <v>705</v>
      </c>
      <c r="E60" s="2957"/>
      <c r="F60" s="2957"/>
      <c r="G60" s="2957"/>
      <c r="H60" s="2957"/>
      <c r="I60" s="1126"/>
      <c r="J60" s="1126"/>
    </row>
    <row r="61" spans="1:10" s="425" customFormat="1" ht="20.25" customHeight="1" x14ac:dyDescent="0.2">
      <c r="A61" s="1312"/>
      <c r="B61" s="2937" t="s">
        <v>706</v>
      </c>
      <c r="C61" s="2937"/>
      <c r="D61" s="2939"/>
      <c r="E61" s="2940"/>
      <c r="F61" s="2940"/>
      <c r="G61" s="2940"/>
      <c r="H61" s="2941"/>
      <c r="I61" s="1126"/>
      <c r="J61" s="1126"/>
    </row>
    <row r="62" spans="1:10" s="425" customFormat="1" ht="20.25" customHeight="1" x14ac:dyDescent="0.2">
      <c r="A62" s="1312"/>
      <c r="B62" s="2938"/>
      <c r="C62" s="2938"/>
      <c r="D62" s="2942"/>
      <c r="E62" s="2943"/>
      <c r="F62" s="2943"/>
      <c r="G62" s="2943"/>
      <c r="H62" s="2944"/>
      <c r="I62" s="1126"/>
      <c r="J62" s="1126"/>
    </row>
    <row r="63" spans="1:10" s="425" customFormat="1" ht="20.25" customHeight="1" x14ac:dyDescent="0.2">
      <c r="A63" s="1312"/>
      <c r="B63" s="2937" t="s">
        <v>707</v>
      </c>
      <c r="C63" s="2937"/>
      <c r="D63" s="2939"/>
      <c r="E63" s="2940"/>
      <c r="F63" s="2940"/>
      <c r="G63" s="2940"/>
      <c r="H63" s="2941"/>
      <c r="I63" s="1126"/>
      <c r="J63" s="1126"/>
    </row>
    <row r="64" spans="1:10" s="425" customFormat="1" ht="20.25" customHeight="1" x14ac:dyDescent="0.2">
      <c r="A64" s="1312"/>
      <c r="B64" s="2938"/>
      <c r="C64" s="2938"/>
      <c r="D64" s="2942"/>
      <c r="E64" s="2943"/>
      <c r="F64" s="2943"/>
      <c r="G64" s="2943"/>
      <c r="H64" s="2944"/>
      <c r="I64" s="1126"/>
      <c r="J64" s="1126"/>
    </row>
    <row r="65" spans="1:10" s="425" customFormat="1" ht="20.25" customHeight="1" x14ac:dyDescent="0.2">
      <c r="A65" s="1312"/>
      <c r="B65" s="2937" t="s">
        <v>708</v>
      </c>
      <c r="C65" s="2937"/>
      <c r="D65" s="2939"/>
      <c r="E65" s="2940"/>
      <c r="F65" s="2940"/>
      <c r="G65" s="2940"/>
      <c r="H65" s="2941"/>
      <c r="I65" s="1126"/>
      <c r="J65" s="1126"/>
    </row>
    <row r="66" spans="1:10" s="425" customFormat="1" ht="111" customHeight="1" x14ac:dyDescent="0.2">
      <c r="A66" s="1312"/>
      <c r="B66" s="2938"/>
      <c r="C66" s="2938"/>
      <c r="D66" s="2942"/>
      <c r="E66" s="2943"/>
      <c r="F66" s="2943"/>
      <c r="G66" s="2943"/>
      <c r="H66" s="2944"/>
      <c r="I66" s="1126"/>
      <c r="J66" s="1126"/>
    </row>
    <row r="67" spans="1:10" s="425" customFormat="1" ht="20.25" customHeight="1" x14ac:dyDescent="0.2">
      <c r="A67" s="1146"/>
      <c r="B67" s="1140"/>
      <c r="C67" s="1140"/>
      <c r="D67" s="1142"/>
      <c r="E67" s="1141"/>
      <c r="F67" s="1141"/>
      <c r="G67" s="1141"/>
      <c r="H67" s="1141"/>
      <c r="I67" s="1126"/>
      <c r="J67" s="1126"/>
    </row>
    <row r="68" spans="1:10" s="425" customFormat="1" ht="20.25" customHeight="1" x14ac:dyDescent="0.2">
      <c r="A68" s="1146"/>
      <c r="B68" s="1133"/>
      <c r="C68" s="1133"/>
      <c r="D68" s="1134"/>
      <c r="E68" s="1135"/>
      <c r="F68" s="1135"/>
      <c r="G68" s="1135"/>
      <c r="H68" s="1135"/>
      <c r="I68" s="1126"/>
      <c r="J68" s="1126"/>
    </row>
    <row r="69" spans="1:10" s="425" customFormat="1" ht="20.25" customHeight="1" x14ac:dyDescent="0.2">
      <c r="A69" s="1315" t="s">
        <v>779</v>
      </c>
      <c r="B69" s="1311"/>
      <c r="C69" s="1140"/>
      <c r="D69" s="1142"/>
      <c r="E69" s="1141"/>
      <c r="F69" s="1141"/>
      <c r="G69" s="1141"/>
      <c r="H69" s="1141"/>
      <c r="I69" s="1126"/>
      <c r="J69" s="1126"/>
    </row>
    <row r="70" spans="1:10" s="425" customFormat="1" ht="64.5" customHeight="1" x14ac:dyDescent="0.3">
      <c r="A70" s="1149"/>
      <c r="B70" s="1143" t="s">
        <v>473</v>
      </c>
      <c r="C70" s="1169" t="s">
        <v>1056</v>
      </c>
      <c r="D70" s="2957" t="s">
        <v>1100</v>
      </c>
      <c r="E70" s="2957"/>
      <c r="F70" s="2957"/>
      <c r="G70" s="2957"/>
      <c r="H70" s="2957"/>
      <c r="I70" s="1126"/>
      <c r="J70" s="1126"/>
    </row>
    <row r="71" spans="1:10" s="425" customFormat="1" ht="20.25" customHeight="1" x14ac:dyDescent="0.3">
      <c r="A71" s="1149"/>
      <c r="B71" s="1158"/>
      <c r="C71" s="1158"/>
      <c r="D71" s="1158"/>
      <c r="E71" s="1158"/>
      <c r="F71" s="1158"/>
      <c r="G71" s="1158"/>
      <c r="H71" s="1158"/>
      <c r="I71" s="1126"/>
      <c r="J71" s="1126"/>
    </row>
    <row r="72" spans="1:10" s="425" customFormat="1" ht="20.25" customHeight="1" x14ac:dyDescent="0.3">
      <c r="A72" s="1305" t="s">
        <v>775</v>
      </c>
      <c r="B72" s="1306"/>
      <c r="C72" s="1127"/>
      <c r="D72" s="1127"/>
      <c r="E72" s="1137"/>
      <c r="F72" s="1138"/>
      <c r="G72" s="1138"/>
      <c r="H72" s="1127"/>
      <c r="I72" s="1126"/>
      <c r="J72" s="1126"/>
    </row>
    <row r="73" spans="1:10" s="425" customFormat="1" ht="20.25" customHeight="1" x14ac:dyDescent="0.2">
      <c r="A73" s="1146"/>
      <c r="B73" s="2951"/>
      <c r="C73" s="2953"/>
      <c r="D73" s="2945"/>
      <c r="E73" s="2946"/>
      <c r="F73" s="2946"/>
      <c r="G73" s="2946"/>
      <c r="H73" s="2947"/>
      <c r="I73" s="1126"/>
      <c r="J73" s="1126"/>
    </row>
    <row r="74" spans="1:10" s="425" customFormat="1" ht="20.25" customHeight="1" x14ac:dyDescent="0.2">
      <c r="A74" s="1146"/>
      <c r="B74" s="2952"/>
      <c r="C74" s="2952"/>
      <c r="D74" s="2948"/>
      <c r="E74" s="2949"/>
      <c r="F74" s="2949"/>
      <c r="G74" s="2949"/>
      <c r="H74" s="2950"/>
      <c r="I74" s="1126"/>
      <c r="J74" s="1126"/>
    </row>
    <row r="75" spans="1:10" s="425" customFormat="1" ht="20.25" customHeight="1" x14ac:dyDescent="0.2">
      <c r="A75" s="1146"/>
      <c r="B75" s="2951"/>
      <c r="C75" s="2953"/>
      <c r="D75" s="2945"/>
      <c r="E75" s="2946"/>
      <c r="F75" s="2946"/>
      <c r="G75" s="2946"/>
      <c r="H75" s="2947"/>
      <c r="I75" s="1126"/>
      <c r="J75" s="1126"/>
    </row>
    <row r="76" spans="1:10" s="425" customFormat="1" ht="20.25" customHeight="1" x14ac:dyDescent="0.2">
      <c r="A76" s="1146"/>
      <c r="B76" s="2952"/>
      <c r="C76" s="2952"/>
      <c r="D76" s="2948"/>
      <c r="E76" s="2949"/>
      <c r="F76" s="2949"/>
      <c r="G76" s="2949"/>
      <c r="H76" s="2950"/>
      <c r="I76" s="1126"/>
      <c r="J76" s="1126"/>
    </row>
    <row r="77" spans="1:10" s="425" customFormat="1" ht="20.25" customHeight="1" x14ac:dyDescent="0.2">
      <c r="A77" s="1146"/>
      <c r="B77" s="1133"/>
      <c r="C77" s="1133"/>
      <c r="D77" s="1134" t="s">
        <v>566</v>
      </c>
      <c r="E77" s="1135"/>
      <c r="F77" s="1135"/>
      <c r="G77" s="1135"/>
      <c r="H77" s="1135"/>
      <c r="I77" s="1126"/>
      <c r="J77" s="1126"/>
    </row>
    <row r="78" spans="1:10" s="425" customFormat="1" ht="20.25" customHeight="1" x14ac:dyDescent="0.3">
      <c r="A78" s="1149"/>
      <c r="B78" s="1158"/>
      <c r="C78" s="1158"/>
      <c r="D78" s="1158"/>
      <c r="E78" s="1158"/>
      <c r="F78" s="1158"/>
      <c r="G78" s="1158"/>
      <c r="H78" s="1158"/>
      <c r="I78" s="1126"/>
      <c r="J78" s="1126"/>
    </row>
    <row r="79" spans="1:10" s="425" customFormat="1" ht="20.25" customHeight="1" x14ac:dyDescent="0.3">
      <c r="A79" s="1305" t="s">
        <v>776</v>
      </c>
      <c r="B79" s="1291"/>
      <c r="C79" s="1139"/>
      <c r="D79" s="1145"/>
      <c r="E79" s="1147"/>
      <c r="F79" s="1148"/>
      <c r="G79" s="1148"/>
      <c r="H79" s="1145"/>
      <c r="I79" s="1126"/>
      <c r="J79" s="1126"/>
    </row>
    <row r="80" spans="1:10" s="425" customFormat="1" ht="20.25" customHeight="1" x14ac:dyDescent="0.3">
      <c r="A80" s="1149"/>
      <c r="B80" s="2951"/>
      <c r="C80" s="2953"/>
      <c r="D80" s="2945"/>
      <c r="E80" s="2946"/>
      <c r="F80" s="2946"/>
      <c r="G80" s="2946"/>
      <c r="H80" s="2947"/>
      <c r="I80" s="1126"/>
      <c r="J80" s="1126"/>
    </row>
    <row r="81" spans="1:10" s="425" customFormat="1" ht="20.25" customHeight="1" x14ac:dyDescent="0.3">
      <c r="A81" s="1149"/>
      <c r="B81" s="2952"/>
      <c r="C81" s="2952"/>
      <c r="D81" s="2948"/>
      <c r="E81" s="2949"/>
      <c r="F81" s="2949"/>
      <c r="G81" s="2949"/>
      <c r="H81" s="2950"/>
      <c r="I81" s="1126"/>
      <c r="J81" s="1126"/>
    </row>
    <row r="82" spans="1:10" s="425" customFormat="1" ht="20.25" customHeight="1" x14ac:dyDescent="0.3">
      <c r="A82" s="1149"/>
      <c r="B82" s="2951"/>
      <c r="C82" s="2953"/>
      <c r="D82" s="2945"/>
      <c r="E82" s="2946"/>
      <c r="F82" s="2946"/>
      <c r="G82" s="2946"/>
      <c r="H82" s="2947"/>
      <c r="I82" s="1126"/>
      <c r="J82" s="1126"/>
    </row>
    <row r="83" spans="1:10" s="425" customFormat="1" ht="20.25" customHeight="1" x14ac:dyDescent="0.3">
      <c r="A83" s="1149"/>
      <c r="B83" s="2952"/>
      <c r="C83" s="2952"/>
      <c r="D83" s="2948"/>
      <c r="E83" s="2949"/>
      <c r="F83" s="2949"/>
      <c r="G83" s="2949"/>
      <c r="H83" s="2950"/>
      <c r="I83" s="1126"/>
      <c r="J83" s="1126"/>
    </row>
    <row r="84" spans="1:10" s="425" customFormat="1" ht="20.25" customHeight="1" x14ac:dyDescent="0.3">
      <c r="A84" s="1149"/>
      <c r="B84" s="1140"/>
      <c r="C84" s="1140"/>
      <c r="D84" s="1134" t="s">
        <v>566</v>
      </c>
      <c r="E84" s="1141"/>
      <c r="F84" s="1141"/>
      <c r="G84" s="1141"/>
      <c r="H84" s="1141"/>
      <c r="I84" s="1126"/>
      <c r="J84" s="1126"/>
    </row>
    <row r="85" spans="1:10" s="425" customFormat="1" ht="20.25" customHeight="1" x14ac:dyDescent="0.3">
      <c r="A85" s="1149"/>
      <c r="B85" s="1158"/>
      <c r="C85" s="1158"/>
      <c r="D85" s="1158"/>
      <c r="E85" s="1158"/>
      <c r="F85" s="1158"/>
      <c r="G85" s="1158"/>
      <c r="H85" s="1158"/>
      <c r="I85" s="1126"/>
      <c r="J85" s="1126"/>
    </row>
    <row r="86" spans="1:10" s="425" customFormat="1" ht="20.25" customHeight="1" x14ac:dyDescent="0.3">
      <c r="A86" s="1305" t="s">
        <v>778</v>
      </c>
      <c r="B86" s="1306"/>
      <c r="C86" s="1306"/>
      <c r="D86" s="1307"/>
      <c r="E86" s="1151"/>
      <c r="F86" s="1152"/>
      <c r="G86" s="1152"/>
      <c r="H86" s="1150"/>
      <c r="I86" s="1126"/>
      <c r="J86" s="1126"/>
    </row>
    <row r="87" spans="1:10" s="425" customFormat="1" ht="20.25" customHeight="1" x14ac:dyDescent="0.2">
      <c r="A87" s="1153"/>
      <c r="B87" s="2951"/>
      <c r="C87" s="2953"/>
      <c r="D87" s="2945"/>
      <c r="E87" s="2946"/>
      <c r="F87" s="2946"/>
      <c r="G87" s="2946"/>
      <c r="H87" s="2947"/>
      <c r="I87" s="1126"/>
      <c r="J87" s="1126"/>
    </row>
    <row r="88" spans="1:10" s="425" customFormat="1" ht="20.25" customHeight="1" x14ac:dyDescent="0.2">
      <c r="A88" s="1146"/>
      <c r="B88" s="2952"/>
      <c r="C88" s="2952"/>
      <c r="D88" s="2948"/>
      <c r="E88" s="2949"/>
      <c r="F88" s="2949"/>
      <c r="G88" s="2949"/>
      <c r="H88" s="2950"/>
      <c r="I88" s="1126"/>
      <c r="J88" s="1126"/>
    </row>
    <row r="89" spans="1:10" s="425" customFormat="1" ht="20.25" customHeight="1" x14ac:dyDescent="0.2">
      <c r="A89" s="1146"/>
      <c r="B89" s="2951"/>
      <c r="C89" s="2953"/>
      <c r="D89" s="2945"/>
      <c r="E89" s="2946"/>
      <c r="F89" s="2946"/>
      <c r="G89" s="2946"/>
      <c r="H89" s="2947"/>
      <c r="I89" s="1126"/>
      <c r="J89" s="1126"/>
    </row>
    <row r="90" spans="1:10" s="425" customFormat="1" ht="20.25" customHeight="1" x14ac:dyDescent="0.2">
      <c r="A90" s="1146"/>
      <c r="B90" s="2952"/>
      <c r="C90" s="2952"/>
      <c r="D90" s="2948"/>
      <c r="E90" s="2949"/>
      <c r="F90" s="2949"/>
      <c r="G90" s="2949"/>
      <c r="H90" s="2950"/>
      <c r="I90" s="1126"/>
      <c r="J90" s="1126"/>
    </row>
    <row r="91" spans="1:10" s="425" customFormat="1" ht="20.25" customHeight="1" x14ac:dyDescent="0.2">
      <c r="A91" s="1146"/>
      <c r="B91" s="1133"/>
      <c r="C91" s="1133"/>
      <c r="D91" s="1134" t="s">
        <v>566</v>
      </c>
      <c r="E91" s="1135"/>
      <c r="F91" s="1135"/>
      <c r="G91" s="1135"/>
      <c r="H91" s="1135"/>
      <c r="I91" s="1126"/>
      <c r="J91" s="1126"/>
    </row>
    <row r="92" spans="1:10" s="425" customFormat="1" ht="20.25" customHeight="1" x14ac:dyDescent="0.3">
      <c r="A92" s="1149"/>
      <c r="B92" s="1158"/>
      <c r="C92" s="1158"/>
      <c r="D92" s="1158"/>
      <c r="E92" s="1158"/>
      <c r="F92" s="1158"/>
      <c r="G92" s="1158"/>
      <c r="H92" s="1158"/>
      <c r="I92" s="1126"/>
      <c r="J92" s="1126"/>
    </row>
    <row r="93" spans="1:10" s="425" customFormat="1" ht="20.25" customHeight="1" x14ac:dyDescent="0.3">
      <c r="A93" s="1308" t="s">
        <v>1041</v>
      </c>
      <c r="B93" s="1306"/>
      <c r="C93" s="1306"/>
      <c r="D93" s="1307"/>
      <c r="E93" s="1309"/>
      <c r="F93" s="1310"/>
      <c r="G93" s="1152"/>
      <c r="H93" s="1150"/>
      <c r="I93" s="1126"/>
      <c r="J93" s="1126"/>
    </row>
    <row r="94" spans="1:10" s="425" customFormat="1" ht="20.25" customHeight="1" x14ac:dyDescent="0.25">
      <c r="A94" s="1154"/>
      <c r="B94" s="2951"/>
      <c r="C94" s="2953"/>
      <c r="D94" s="2945"/>
      <c r="E94" s="2946"/>
      <c r="F94" s="2946"/>
      <c r="G94" s="2946"/>
      <c r="H94" s="2947"/>
      <c r="I94" s="1126"/>
      <c r="J94" s="1126"/>
    </row>
    <row r="95" spans="1:10" s="425" customFormat="1" ht="20.25" customHeight="1" x14ac:dyDescent="0.2">
      <c r="A95" s="1155"/>
      <c r="B95" s="2952"/>
      <c r="C95" s="2952"/>
      <c r="D95" s="2948"/>
      <c r="E95" s="2949"/>
      <c r="F95" s="2949"/>
      <c r="G95" s="2949"/>
      <c r="H95" s="2950"/>
      <c r="I95" s="1126"/>
      <c r="J95" s="1126"/>
    </row>
    <row r="96" spans="1:10" s="425" customFormat="1" ht="20.25" customHeight="1" x14ac:dyDescent="0.2">
      <c r="A96" s="1155"/>
      <c r="B96" s="2951"/>
      <c r="C96" s="2953"/>
      <c r="D96" s="2945"/>
      <c r="E96" s="2946"/>
      <c r="F96" s="2946"/>
      <c r="G96" s="2946"/>
      <c r="H96" s="2947"/>
      <c r="I96" s="1126"/>
      <c r="J96" s="1126"/>
    </row>
    <row r="97" spans="1:10" s="425" customFormat="1" ht="20.25" customHeight="1" x14ac:dyDescent="0.2">
      <c r="A97" s="1127"/>
      <c r="B97" s="2952"/>
      <c r="C97" s="2952"/>
      <c r="D97" s="2948"/>
      <c r="E97" s="2949"/>
      <c r="F97" s="2949"/>
      <c r="G97" s="2949"/>
      <c r="H97" s="2950"/>
      <c r="I97" s="1126"/>
      <c r="J97" s="1126"/>
    </row>
    <row r="98" spans="1:10" s="425" customFormat="1" ht="20.25" customHeight="1" x14ac:dyDescent="0.2">
      <c r="A98" s="1127"/>
      <c r="B98" s="2951"/>
      <c r="C98" s="2953"/>
      <c r="D98" s="2945"/>
      <c r="E98" s="2946"/>
      <c r="F98" s="2946"/>
      <c r="G98" s="2946"/>
      <c r="H98" s="2947"/>
      <c r="I98" s="1126"/>
      <c r="J98" s="1126"/>
    </row>
    <row r="99" spans="1:10" s="425" customFormat="1" ht="20.25" customHeight="1" x14ac:dyDescent="0.2">
      <c r="A99" s="1127"/>
      <c r="B99" s="2952"/>
      <c r="C99" s="2952"/>
      <c r="D99" s="2948"/>
      <c r="E99" s="2949"/>
      <c r="F99" s="2949"/>
      <c r="G99" s="2949"/>
      <c r="H99" s="2950"/>
      <c r="I99" s="1126"/>
      <c r="J99" s="1126"/>
    </row>
    <row r="100" spans="1:10" s="425" customFormat="1" ht="20.25" customHeight="1" x14ac:dyDescent="0.2">
      <c r="A100" s="1127"/>
      <c r="B100" s="2951"/>
      <c r="C100" s="2953"/>
      <c r="D100" s="2945"/>
      <c r="E100" s="2946"/>
      <c r="F100" s="2946"/>
      <c r="G100" s="2946"/>
      <c r="H100" s="2947"/>
      <c r="I100" s="1126"/>
      <c r="J100" s="1126"/>
    </row>
    <row r="101" spans="1:10" s="425" customFormat="1" ht="20.25" customHeight="1" x14ac:dyDescent="0.2">
      <c r="A101" s="1127"/>
      <c r="B101" s="2952"/>
      <c r="C101" s="2952"/>
      <c r="D101" s="2948"/>
      <c r="E101" s="2949"/>
      <c r="F101" s="2949"/>
      <c r="G101" s="2949"/>
      <c r="H101" s="2950"/>
      <c r="I101" s="1126"/>
      <c r="J101" s="1126"/>
    </row>
    <row r="102" spans="1:10" s="425" customFormat="1" ht="20.25" customHeight="1" x14ac:dyDescent="0.2">
      <c r="A102" s="1146"/>
      <c r="B102" s="1133"/>
      <c r="C102" s="1133"/>
      <c r="D102" s="1134" t="s">
        <v>566</v>
      </c>
      <c r="E102" s="1135"/>
      <c r="F102" s="1135"/>
      <c r="G102" s="1135"/>
      <c r="H102" s="1135"/>
      <c r="I102" s="1126"/>
      <c r="J102" s="1126"/>
    </row>
    <row r="103" spans="1:10" s="425" customFormat="1" ht="20.25" customHeight="1" x14ac:dyDescent="0.2">
      <c r="A103" s="1146"/>
      <c r="B103" s="1133"/>
      <c r="C103" s="1133"/>
      <c r="D103" s="1134"/>
      <c r="E103" s="1135"/>
      <c r="F103" s="1135"/>
      <c r="G103" s="1135"/>
      <c r="H103" s="1135"/>
      <c r="I103" s="1126"/>
      <c r="J103" s="1126"/>
    </row>
    <row r="104" spans="1:10" s="425" customFormat="1" ht="20.25" customHeight="1" x14ac:dyDescent="0.2">
      <c r="A104" s="1156" t="s">
        <v>545</v>
      </c>
      <c r="B104" s="1133"/>
      <c r="C104" s="1133"/>
      <c r="D104" s="1134"/>
      <c r="E104" s="1135"/>
      <c r="F104" s="1135"/>
      <c r="G104" s="1135"/>
      <c r="H104" s="1135"/>
      <c r="I104" s="1126"/>
      <c r="J104" s="1126"/>
    </row>
    <row r="105" spans="1:10" s="425" customFormat="1" ht="20.25" customHeight="1" x14ac:dyDescent="0.2">
      <c r="A105" s="1157"/>
      <c r="B105" s="1132" t="s">
        <v>473</v>
      </c>
      <c r="C105" s="1159"/>
      <c r="D105" s="2959" t="s">
        <v>474</v>
      </c>
      <c r="E105" s="2960"/>
      <c r="F105" s="2960"/>
      <c r="G105" s="2960"/>
      <c r="H105" s="2960"/>
      <c r="I105" s="1126"/>
      <c r="J105" s="1126"/>
    </row>
    <row r="106" spans="1:10" s="425" customFormat="1" ht="20.25" customHeight="1" x14ac:dyDescent="0.2">
      <c r="A106" s="1157"/>
      <c r="B106" s="1133"/>
      <c r="C106" s="1133"/>
      <c r="D106" s="1133"/>
      <c r="E106" s="1133"/>
      <c r="F106" s="1133"/>
      <c r="G106" s="1133"/>
      <c r="H106" s="1133"/>
      <c r="I106" s="1126"/>
      <c r="J106" s="1126"/>
    </row>
    <row r="107" spans="1:10" s="425" customFormat="1" ht="20.25" customHeight="1" x14ac:dyDescent="0.3">
      <c r="A107" s="1131" t="s">
        <v>1283</v>
      </c>
      <c r="B107" s="1127"/>
      <c r="C107" s="1127"/>
      <c r="D107" s="1127"/>
      <c r="E107" s="1127"/>
      <c r="F107" s="1127"/>
      <c r="G107" s="1127"/>
      <c r="H107" s="1127"/>
      <c r="I107" s="1126"/>
      <c r="J107" s="1126"/>
    </row>
    <row r="108" spans="1:10" s="425" customFormat="1" ht="20.25" x14ac:dyDescent="0.3">
      <c r="A108" s="1131"/>
      <c r="B108" s="2951"/>
      <c r="C108" s="2961"/>
      <c r="D108" s="2962"/>
      <c r="E108" s="2962"/>
      <c r="F108" s="2962"/>
      <c r="G108" s="2962"/>
      <c r="H108" s="2963"/>
      <c r="I108" s="1126"/>
      <c r="J108" s="1126"/>
    </row>
    <row r="109" spans="1:10" s="425" customFormat="1" ht="15" customHeight="1" x14ac:dyDescent="0.2">
      <c r="A109" s="1127"/>
      <c r="B109" s="2952"/>
      <c r="C109" s="2964"/>
      <c r="D109" s="2965"/>
      <c r="E109" s="2965"/>
      <c r="F109" s="2965"/>
      <c r="G109" s="2965"/>
      <c r="H109" s="2966"/>
      <c r="I109" s="1126"/>
      <c r="J109" s="1126"/>
    </row>
    <row r="110" spans="1:10" s="425" customFormat="1" ht="20.25" customHeight="1" x14ac:dyDescent="0.2">
      <c r="A110" s="1146"/>
      <c r="B110" s="1133"/>
      <c r="C110" s="1133"/>
      <c r="D110" s="1134" t="s">
        <v>566</v>
      </c>
      <c r="E110" s="1135"/>
      <c r="F110" s="1135"/>
      <c r="G110" s="1135"/>
      <c r="H110" s="1135"/>
      <c r="I110" s="1126"/>
      <c r="J110" s="1126"/>
    </row>
    <row r="111" spans="1:10" s="425" customFormat="1" ht="20.25" customHeight="1" x14ac:dyDescent="0.2">
      <c r="A111" s="1146"/>
      <c r="B111" s="1133"/>
      <c r="C111" s="1133"/>
      <c r="D111" s="1134"/>
      <c r="E111" s="1135"/>
      <c r="F111" s="1135"/>
      <c r="G111" s="1135"/>
      <c r="H111" s="1135"/>
      <c r="I111" s="1126"/>
      <c r="J111" s="1126"/>
    </row>
    <row r="112" spans="1:10" s="425" customFormat="1" ht="20.25" customHeight="1" x14ac:dyDescent="0.3">
      <c r="A112" s="1131" t="s">
        <v>1284</v>
      </c>
      <c r="B112" s="1133"/>
      <c r="C112" s="1133"/>
      <c r="D112" s="1134"/>
      <c r="E112" s="1135"/>
      <c r="F112" s="1135"/>
      <c r="G112" s="1135"/>
      <c r="H112" s="1135"/>
      <c r="I112" s="1126"/>
      <c r="J112" s="1126"/>
    </row>
    <row r="113" spans="1:10" s="425" customFormat="1" ht="20.25" customHeight="1" x14ac:dyDescent="0.2">
      <c r="A113" s="1127"/>
      <c r="B113" s="2951"/>
      <c r="C113" s="2961"/>
      <c r="D113" s="2962"/>
      <c r="E113" s="2962"/>
      <c r="F113" s="2962"/>
      <c r="G113" s="2962"/>
      <c r="H113" s="2963"/>
      <c r="I113" s="1126"/>
      <c r="J113" s="1126"/>
    </row>
    <row r="114" spans="1:10" s="425" customFormat="1" ht="20.25" customHeight="1" x14ac:dyDescent="0.3">
      <c r="A114" s="1131"/>
      <c r="B114" s="2952"/>
      <c r="C114" s="2964"/>
      <c r="D114" s="2965"/>
      <c r="E114" s="2965"/>
      <c r="F114" s="2965"/>
      <c r="G114" s="2965"/>
      <c r="H114" s="2966"/>
      <c r="I114" s="1126"/>
      <c r="J114" s="1126"/>
    </row>
    <row r="115" spans="1:10" s="425" customFormat="1" ht="20.25" x14ac:dyDescent="0.3">
      <c r="A115" s="1130"/>
      <c r="B115" s="1129"/>
      <c r="C115" s="1129"/>
      <c r="D115" s="1134" t="s">
        <v>566</v>
      </c>
      <c r="E115" s="1135"/>
      <c r="F115" s="1135"/>
      <c r="G115" s="1137"/>
      <c r="H115" s="1128"/>
      <c r="I115" s="1126"/>
      <c r="J115" s="1126"/>
    </row>
    <row r="116" spans="1:10" s="425" customFormat="1" ht="20.25" x14ac:dyDescent="0.3">
      <c r="A116" s="1130"/>
      <c r="B116" s="1129"/>
      <c r="C116" s="1129"/>
      <c r="D116" s="1134"/>
      <c r="E116" s="1136"/>
      <c r="F116" s="1137"/>
      <c r="G116" s="1137"/>
      <c r="H116" s="1128"/>
      <c r="I116" s="1126"/>
      <c r="J116" s="1126"/>
    </row>
    <row r="117" spans="1:10" s="425" customFormat="1" ht="20.25" x14ac:dyDescent="0.3">
      <c r="A117" s="1131" t="s">
        <v>1285</v>
      </c>
      <c r="B117" s="1129"/>
      <c r="C117" s="1129"/>
      <c r="D117" s="1138"/>
      <c r="E117" s="1136"/>
      <c r="F117" s="1137"/>
      <c r="G117" s="1137"/>
      <c r="H117" s="1128"/>
      <c r="I117" s="1126"/>
      <c r="J117" s="1126"/>
    </row>
    <row r="118" spans="1:10" s="425" customFormat="1" ht="20.25" customHeight="1" x14ac:dyDescent="0.2">
      <c r="A118" s="1127"/>
      <c r="B118" s="2951"/>
      <c r="C118" s="2961"/>
      <c r="D118" s="2962"/>
      <c r="E118" s="2962"/>
      <c r="F118" s="2962"/>
      <c r="G118" s="2962"/>
      <c r="H118" s="2963"/>
      <c r="I118" s="1126"/>
      <c r="J118" s="1126"/>
    </row>
    <row r="119" spans="1:10" s="425" customFormat="1" ht="20.25" x14ac:dyDescent="0.3">
      <c r="A119" s="1130"/>
      <c r="B119" s="2952"/>
      <c r="C119" s="2964"/>
      <c r="D119" s="2965"/>
      <c r="E119" s="2965"/>
      <c r="F119" s="2965"/>
      <c r="G119" s="2965"/>
      <c r="H119" s="2966"/>
      <c r="I119" s="1126"/>
      <c r="J119" s="1126"/>
    </row>
    <row r="120" spans="1:10" s="425" customFormat="1" ht="20.25" x14ac:dyDescent="0.3">
      <c r="A120" s="1144"/>
      <c r="B120" s="1133"/>
      <c r="C120" s="1133"/>
      <c r="D120" s="1134" t="s">
        <v>566</v>
      </c>
      <c r="E120" s="1135"/>
      <c r="F120" s="1135"/>
      <c r="G120" s="1135"/>
      <c r="H120" s="1135"/>
      <c r="I120" s="1126"/>
      <c r="J120" s="1126"/>
    </row>
    <row r="121" spans="1:10" s="425" customFormat="1" ht="20.25" x14ac:dyDescent="0.3">
      <c r="A121" s="794"/>
      <c r="B121" s="726"/>
      <c r="C121" s="727"/>
      <c r="D121" s="728"/>
      <c r="E121" s="728"/>
      <c r="F121" s="728"/>
      <c r="G121" s="728"/>
      <c r="H121" s="1"/>
      <c r="I121" s="1"/>
    </row>
    <row r="122" spans="1:10" s="425" customFormat="1" ht="20.25" x14ac:dyDescent="0.2">
      <c r="A122" s="840"/>
      <c r="B122" s="1027"/>
      <c r="C122" s="1027"/>
      <c r="D122" s="1027"/>
      <c r="E122" s="1027"/>
      <c r="F122" s="1027"/>
      <c r="G122" s="1027"/>
      <c r="H122" s="899"/>
      <c r="I122" s="899"/>
    </row>
    <row r="123" spans="1:10" s="425" customFormat="1" ht="20.25" x14ac:dyDescent="0.3">
      <c r="A123" s="1385" t="s">
        <v>468</v>
      </c>
      <c r="B123" s="1027"/>
      <c r="C123" s="1027"/>
      <c r="D123" s="1027"/>
      <c r="E123" s="1027"/>
      <c r="F123" s="1027"/>
      <c r="G123" s="1027"/>
      <c r="H123" s="899"/>
      <c r="I123" s="899"/>
    </row>
    <row r="124" spans="1:10" s="1408" customFormat="1" ht="28.5" customHeight="1" x14ac:dyDescent="0.3">
      <c r="A124" s="1205">
        <v>1</v>
      </c>
      <c r="B124" s="2954" t="s">
        <v>668</v>
      </c>
      <c r="C124" s="2954"/>
      <c r="D124" s="2954"/>
      <c r="E124" s="2954"/>
      <c r="F124" s="2954"/>
      <c r="G124" s="2954"/>
      <c r="H124" s="2954"/>
      <c r="I124" s="1027"/>
    </row>
    <row r="125" spans="1:10" s="1408" customFormat="1" ht="40.5" customHeight="1" x14ac:dyDescent="0.2">
      <c r="A125" s="1205">
        <v>2</v>
      </c>
      <c r="B125" s="2955" t="s">
        <v>1045</v>
      </c>
      <c r="C125" s="2955"/>
      <c r="D125" s="2955"/>
      <c r="E125" s="2955"/>
      <c r="F125" s="2955"/>
      <c r="G125" s="2955"/>
      <c r="H125" s="2955"/>
      <c r="I125" s="1027"/>
    </row>
    <row r="126" spans="1:10" s="425" customFormat="1" ht="20.25" x14ac:dyDescent="0.3">
      <c r="A126" s="722"/>
      <c r="B126" s="1027"/>
      <c r="C126" s="433"/>
      <c r="D126" s="433"/>
      <c r="E126" s="1027"/>
      <c r="F126" s="1027"/>
      <c r="G126" s="1027"/>
      <c r="H126" s="1"/>
      <c r="I126" s="1"/>
    </row>
    <row r="127" spans="1:10" s="425" customFormat="1" ht="24" customHeight="1" thickBot="1" x14ac:dyDescent="0.25">
      <c r="A127" s="410"/>
      <c r="B127" s="410"/>
      <c r="C127" s="410"/>
      <c r="D127" s="410"/>
      <c r="E127" s="410"/>
      <c r="F127" s="410"/>
      <c r="G127" s="410"/>
      <c r="H127" s="1221"/>
      <c r="I127" s="1"/>
    </row>
    <row r="128" spans="1:10" s="425" customFormat="1" ht="15.75" thickTop="1" x14ac:dyDescent="0.2">
      <c r="A128" s="433"/>
      <c r="B128" s="433"/>
      <c r="C128" s="433"/>
      <c r="D128" s="433"/>
      <c r="E128" s="433"/>
      <c r="F128" s="433"/>
      <c r="G128" s="433"/>
      <c r="H128" s="1"/>
      <c r="I128" s="1"/>
    </row>
    <row r="129" spans="1:9" x14ac:dyDescent="0.2">
      <c r="A129" s="433"/>
      <c r="B129" s="433"/>
      <c r="C129" s="433"/>
      <c r="D129" s="433"/>
      <c r="E129" s="433"/>
      <c r="F129" s="433"/>
      <c r="G129" s="433"/>
      <c r="H129" s="1"/>
      <c r="I129" s="1"/>
    </row>
    <row r="130" spans="1:9" x14ac:dyDescent="0.2">
      <c r="A130" s="1"/>
      <c r="B130" s="1"/>
      <c r="C130" s="1"/>
      <c r="D130" s="1"/>
      <c r="E130" s="1"/>
      <c r="F130" s="1"/>
      <c r="G130" s="1"/>
      <c r="H130" s="1"/>
      <c r="I130" s="1"/>
    </row>
    <row r="131" spans="1:9" x14ac:dyDescent="0.2">
      <c r="A131" s="1"/>
      <c r="B131" s="1"/>
      <c r="C131" s="1"/>
      <c r="D131" s="1"/>
      <c r="E131" s="1"/>
      <c r="F131" s="1"/>
      <c r="G131" s="1"/>
      <c r="H131" s="1"/>
      <c r="I131" s="1"/>
    </row>
    <row r="132" spans="1:9" x14ac:dyDescent="0.2">
      <c r="A132" s="1"/>
      <c r="B132" s="1"/>
      <c r="C132" s="1"/>
      <c r="D132" s="1"/>
      <c r="E132" s="1"/>
      <c r="F132" s="1"/>
      <c r="G132" s="1"/>
      <c r="H132" s="1"/>
      <c r="I132" s="1"/>
    </row>
    <row r="133" spans="1:9" x14ac:dyDescent="0.2">
      <c r="A133" s="1"/>
      <c r="B133" s="1"/>
      <c r="C133" s="1"/>
      <c r="D133" s="1"/>
      <c r="E133" s="1"/>
      <c r="F133" s="1"/>
      <c r="G133" s="1"/>
      <c r="H133" s="1"/>
      <c r="I133" s="1"/>
    </row>
    <row r="134" spans="1:9" x14ac:dyDescent="0.2">
      <c r="A134" s="1"/>
      <c r="B134" s="1"/>
      <c r="C134" s="1"/>
      <c r="D134" s="1"/>
      <c r="E134" s="1"/>
      <c r="F134" s="1"/>
      <c r="G134" s="1"/>
      <c r="H134" s="1"/>
      <c r="I134" s="1"/>
    </row>
    <row r="135" spans="1:9" x14ac:dyDescent="0.2">
      <c r="A135" s="1"/>
      <c r="B135" s="1"/>
      <c r="C135" s="1"/>
      <c r="D135" s="1"/>
      <c r="E135" s="1"/>
      <c r="F135" s="1"/>
      <c r="G135" s="1"/>
      <c r="H135" s="1"/>
      <c r="I135" s="1"/>
    </row>
    <row r="136" spans="1:9" x14ac:dyDescent="0.2">
      <c r="A136" s="1"/>
      <c r="B136" s="1"/>
      <c r="C136" s="1"/>
      <c r="D136" s="1"/>
      <c r="E136" s="1"/>
      <c r="F136" s="1"/>
      <c r="G136" s="1"/>
      <c r="H136" s="1"/>
      <c r="I136" s="1"/>
    </row>
  </sheetData>
  <customSheetViews>
    <customSheetView guid="{6476E056-C602-4049-8E13-D0438C39A2F7}" scale="60" showPageBreaks="1" showGridLines="0" fitToPage="1" printArea="1" topLeftCell="A85">
      <selection activeCell="D116" sqref="D116"/>
      <rowBreaks count="1" manualBreakCount="1">
        <brk id="15" max="7" man="1"/>
      </rowBreaks>
      <colBreaks count="1" manualBreakCount="1">
        <brk id="1" max="105" man="1"/>
      </colBreaks>
      <pageMargins left="0.35433070866141736" right="0.35433070866141736" top="0.38" bottom="0.42" header="0.31496062992125984" footer="0.31496062992125984"/>
      <pageSetup scale="28" orientation="portrait" r:id="rId1"/>
    </customSheetView>
    <customSheetView guid="{FEEF2554-A379-444E-B2CE-7A0B08BFD568}" scale="50" showGridLines="0" fitToPage="1">
      <selection activeCell="A2" sqref="A2:H2"/>
      <rowBreaks count="1" manualBreakCount="1">
        <brk id="18" max="8" man="1"/>
      </rowBreaks>
      <colBreaks count="1" manualBreakCount="1">
        <brk id="1" max="115" man="1"/>
      </colBreaks>
      <pageMargins left="0.94488188976377963" right="0.55118110236220474" top="0.23622047244094491" bottom="0.23622047244094491" header="0" footer="0"/>
      <pageSetup scale="28" orientation="portrait" r:id="rId2"/>
      <headerFooter differentOddEven="1" differentFirst="1" alignWithMargins="0">
        <evenHeader>&amp;R&amp;"arial,Regular"&amp;12UNCLASSIFIED / NON CLASSIFIÉ</evenHeader>
        <firstHeader>&amp;R&amp;"arial,Regular"&amp;12UNCLASSIFIED / NON CLASSIFIÉ</firstHeader>
      </headerFooter>
    </customSheetView>
    <customSheetView guid="{9999B627-875C-491A-9C70-2AB672A610C9}" scale="70" showPageBreaks="1" showGridLines="0" fitToPage="1" printArea="1" topLeftCell="A9">
      <selection activeCell="C19" sqref="C19:C20"/>
      <rowBreaks count="1" manualBreakCount="1">
        <brk id="18" max="8" man="1"/>
      </rowBreaks>
      <colBreaks count="1" manualBreakCount="1">
        <brk id="1" max="115" man="1"/>
      </colBreaks>
      <pageMargins left="0.94488188976377963" right="0.55118110236220474" top="0.23622047244094491" bottom="0.23622047244094491" header="0" footer="0"/>
      <pageSetup scale="29" orientation="portrait" r:id="rId3"/>
      <headerFooter differentOddEven="1" differentFirst="1" alignWithMargins="0">
        <evenHeader>&amp;R&amp;"arial,Regular"&amp;12UNCLASSIFIED / NON CLASSIFIÉ</evenHeader>
        <firstHeader>&amp;R&amp;"arial,Regular"&amp;12UNCLASSIFIED / NON CLASSIFIÉ</firstHeader>
      </headerFooter>
    </customSheetView>
    <customSheetView guid="{9E1ED2EF-94DF-4EBB-BF10-FA6D2C6EF217}" scale="70" showPageBreaks="1" showGridLines="0" fitToPage="1" printArea="1">
      <rowBreaks count="1" manualBreakCount="1">
        <brk id="18" max="8" man="1"/>
      </rowBreaks>
      <colBreaks count="1" manualBreakCount="1">
        <brk id="1" max="115" man="1"/>
      </colBreaks>
      <pageMargins left="0.94488188976377963" right="0.55118110236220474" top="0.23622047244094491" bottom="0.23622047244094491" header="0" footer="0"/>
      <pageSetup scale="28" orientation="portrait" r:id="rId4"/>
      <headerFooter differentOddEven="1" differentFirst="1" alignWithMargins="0">
        <evenHeader>&amp;R&amp;"arial,Regular"&amp;12UNCLASSIFIED / NON CLASSIFIÉ</evenHeader>
        <firstHeader>&amp;R&amp;"arial,Regular"&amp;12UNCLASSIFIED / NON CLASSIFIÉ</firstHeader>
      </headerFooter>
    </customSheetView>
  </customSheetViews>
  <mergeCells count="98">
    <mergeCell ref="C73:C74"/>
    <mergeCell ref="C75:C76"/>
    <mergeCell ref="C118:H119"/>
    <mergeCell ref="C96:C97"/>
    <mergeCell ref="C98:C99"/>
    <mergeCell ref="C100:C101"/>
    <mergeCell ref="C108:H109"/>
    <mergeCell ref="C113:H114"/>
    <mergeCell ref="C42:C43"/>
    <mergeCell ref="C47:C48"/>
    <mergeCell ref="C49:C50"/>
    <mergeCell ref="C51:C52"/>
    <mergeCell ref="C53:C54"/>
    <mergeCell ref="A7:H7"/>
    <mergeCell ref="B118:B119"/>
    <mergeCell ref="B47:B48"/>
    <mergeCell ref="D47:H48"/>
    <mergeCell ref="B49:B50"/>
    <mergeCell ref="B108:B109"/>
    <mergeCell ref="B113:B114"/>
    <mergeCell ref="D105:H105"/>
    <mergeCell ref="B53:B54"/>
    <mergeCell ref="B73:B74"/>
    <mergeCell ref="D70:H70"/>
    <mergeCell ref="D49:H50"/>
    <mergeCell ref="D89:H90"/>
    <mergeCell ref="A8:G8"/>
    <mergeCell ref="D16:H16"/>
    <mergeCell ref="B19:B20"/>
    <mergeCell ref="B40:B41"/>
    <mergeCell ref="D35:H36"/>
    <mergeCell ref="D19:H20"/>
    <mergeCell ref="B21:B22"/>
    <mergeCell ref="D21:H22"/>
    <mergeCell ref="B33:B34"/>
    <mergeCell ref="D33:H34"/>
    <mergeCell ref="C28:C29"/>
    <mergeCell ref="C33:C34"/>
    <mergeCell ref="C35:C36"/>
    <mergeCell ref="C40:C41"/>
    <mergeCell ref="A11:H11"/>
    <mergeCell ref="A9:H9"/>
    <mergeCell ref="C19:C20"/>
    <mergeCell ref="C21:C22"/>
    <mergeCell ref="C26:C27"/>
    <mergeCell ref="I19:I20"/>
    <mergeCell ref="I21:I22"/>
    <mergeCell ref="D40:H41"/>
    <mergeCell ref="D28:H29"/>
    <mergeCell ref="B75:B76"/>
    <mergeCell ref="D75:H76"/>
    <mergeCell ref="B26:B27"/>
    <mergeCell ref="D26:H27"/>
    <mergeCell ref="B28:B29"/>
    <mergeCell ref="B42:B43"/>
    <mergeCell ref="B35:B36"/>
    <mergeCell ref="D42:H43"/>
    <mergeCell ref="D53:H54"/>
    <mergeCell ref="D51:H52"/>
    <mergeCell ref="B51:B52"/>
    <mergeCell ref="D60:H60"/>
    <mergeCell ref="A2:H2"/>
    <mergeCell ref="A3:H3"/>
    <mergeCell ref="A4:H4"/>
    <mergeCell ref="A5:H5"/>
    <mergeCell ref="A6:H6"/>
    <mergeCell ref="B61:B62"/>
    <mergeCell ref="C61:C62"/>
    <mergeCell ref="D61:H62"/>
    <mergeCell ref="B124:H124"/>
    <mergeCell ref="B125:H125"/>
    <mergeCell ref="B65:B66"/>
    <mergeCell ref="C65:C66"/>
    <mergeCell ref="D65:H66"/>
    <mergeCell ref="B82:B83"/>
    <mergeCell ref="D82:H83"/>
    <mergeCell ref="B87:B88"/>
    <mergeCell ref="D87:H88"/>
    <mergeCell ref="B89:B90"/>
    <mergeCell ref="B100:B101"/>
    <mergeCell ref="D100:H101"/>
    <mergeCell ref="B94:B95"/>
    <mergeCell ref="B63:B64"/>
    <mergeCell ref="C63:C64"/>
    <mergeCell ref="D63:H64"/>
    <mergeCell ref="D80:H81"/>
    <mergeCell ref="B98:B99"/>
    <mergeCell ref="D98:H99"/>
    <mergeCell ref="B80:B81"/>
    <mergeCell ref="D94:H95"/>
    <mergeCell ref="B96:B97"/>
    <mergeCell ref="D96:H97"/>
    <mergeCell ref="D73:H74"/>
    <mergeCell ref="C80:C81"/>
    <mergeCell ref="C82:C83"/>
    <mergeCell ref="C87:C88"/>
    <mergeCell ref="C89:C90"/>
    <mergeCell ref="C94:C95"/>
  </mergeCells>
  <pageMargins left="0.94488188976377963" right="0.55118110236220474" top="0.23622047244094491" bottom="0.23622047244094491" header="0" footer="0"/>
  <pageSetup scale="29" orientation="portrait" r:id="rId5"/>
  <headerFooter differentOddEven="1" differentFirst="1" alignWithMargins="0">
    <evenHeader>&amp;R&amp;"arial,Regular"&amp;12UNCLASSIFIED / NON CLASSIFIÉ</evenHeader>
    <firstHeader>&amp;R&amp;"arial,Regular"&amp;12UNCLASSIFIED / NON CLASSIFIÉ</firstHeader>
  </headerFooter>
  <rowBreaks count="1" manualBreakCount="1">
    <brk id="18" max="8" man="1"/>
  </rowBreaks>
  <colBreaks count="1" manualBreakCount="1">
    <brk id="1" max="11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V146"/>
  <sheetViews>
    <sheetView showGridLines="0" zoomScale="70" zoomScaleNormal="70" workbookViewId="0"/>
  </sheetViews>
  <sheetFormatPr defaultColWidth="9.6640625" defaultRowHeight="15" x14ac:dyDescent="0.2"/>
  <cols>
    <col min="1" max="1" width="19.44140625" style="899" customWidth="1"/>
    <col min="2" max="2" width="27.33203125" style="899" customWidth="1"/>
    <col min="3" max="3" width="29.5546875" style="899" customWidth="1"/>
    <col min="4" max="4" width="27.77734375" style="899" customWidth="1"/>
    <col min="5" max="5" width="24" style="899" customWidth="1"/>
    <col min="6" max="7" width="23.21875" style="899" customWidth="1"/>
    <col min="8" max="8" width="7.88671875" style="899" customWidth="1"/>
    <col min="9" max="9" width="6" style="899" customWidth="1"/>
    <col min="10" max="10" width="6.88671875" style="899" customWidth="1"/>
    <col min="11" max="11" width="7.33203125" style="899" customWidth="1"/>
    <col min="12" max="16384" width="9.6640625" style="899"/>
  </cols>
  <sheetData>
    <row r="1" spans="1:20" ht="18" x14ac:dyDescent="0.25">
      <c r="A1" s="1027"/>
      <c r="B1" s="835"/>
      <c r="C1" s="835"/>
      <c r="D1" s="822"/>
      <c r="E1" s="822"/>
      <c r="F1" s="822"/>
    </row>
    <row r="2" spans="1:20" ht="25.5" customHeight="1" x14ac:dyDescent="0.35">
      <c r="A2" s="2782"/>
      <c r="B2" s="2782"/>
      <c r="C2" s="2782"/>
      <c r="D2" s="2782"/>
      <c r="E2" s="2782"/>
      <c r="F2" s="2782"/>
      <c r="G2" s="1474"/>
      <c r="H2" s="718"/>
      <c r="I2" s="718"/>
    </row>
    <row r="3" spans="1:20" ht="25.5" customHeight="1" x14ac:dyDescent="0.35">
      <c r="A3" s="2903">
        <f>CORPORATION</f>
        <v>0</v>
      </c>
      <c r="B3" s="2903"/>
      <c r="C3" s="2903"/>
      <c r="D3" s="2903"/>
      <c r="E3" s="2903"/>
      <c r="F3" s="2903"/>
      <c r="G3" s="719"/>
      <c r="H3" s="719"/>
      <c r="I3" s="719"/>
    </row>
    <row r="4" spans="1:20" ht="25.5" customHeight="1" x14ac:dyDescent="0.35">
      <c r="A4" s="2903" t="s">
        <v>1348</v>
      </c>
      <c r="B4" s="2903"/>
      <c r="C4" s="2903"/>
      <c r="D4" s="2903"/>
      <c r="E4" s="2903"/>
      <c r="F4" s="2903"/>
      <c r="G4" s="719"/>
      <c r="H4" s="719"/>
      <c r="I4" s="719"/>
    </row>
    <row r="5" spans="1:20" ht="25.5" customHeight="1" x14ac:dyDescent="0.35">
      <c r="A5" s="2807" t="s">
        <v>730</v>
      </c>
      <c r="B5" s="2807"/>
      <c r="C5" s="2807"/>
      <c r="D5" s="2807"/>
      <c r="E5" s="2807"/>
      <c r="F5" s="2807"/>
      <c r="G5" s="1249"/>
      <c r="H5" s="718"/>
      <c r="I5" s="718"/>
    </row>
    <row r="6" spans="1:20" ht="25.5" customHeight="1" x14ac:dyDescent="0.35">
      <c r="A6" s="2885" t="s">
        <v>767</v>
      </c>
      <c r="B6" s="2885"/>
      <c r="C6" s="2885"/>
      <c r="D6" s="2885"/>
      <c r="E6" s="2885"/>
      <c r="F6" s="2885"/>
      <c r="G6" s="1476"/>
      <c r="H6" s="718"/>
      <c r="I6" s="718"/>
    </row>
    <row r="7" spans="1:20" ht="27" customHeight="1" x14ac:dyDescent="0.35">
      <c r="A7" s="2886">
        <f>TRANSMEM!D19</f>
        <v>0</v>
      </c>
      <c r="B7" s="2886"/>
      <c r="C7" s="2886"/>
      <c r="D7" s="2886"/>
      <c r="E7" s="2886"/>
      <c r="F7" s="2886"/>
      <c r="G7" s="1672"/>
      <c r="H7" s="1672"/>
      <c r="I7" s="720"/>
    </row>
    <row r="8" spans="1:20" ht="24" customHeight="1" x14ac:dyDescent="0.3">
      <c r="A8" s="2902" t="s">
        <v>198</v>
      </c>
      <c r="B8" s="2902"/>
      <c r="C8" s="2902"/>
      <c r="D8" s="2902"/>
      <c r="E8" s="2902"/>
      <c r="F8" s="2902"/>
      <c r="G8" s="719"/>
      <c r="H8" s="719"/>
      <c r="I8" s="719"/>
    </row>
    <row r="9" spans="1:20" ht="21" customHeight="1" x14ac:dyDescent="0.3">
      <c r="A9" s="2902"/>
      <c r="B9" s="2902"/>
      <c r="C9" s="2902"/>
      <c r="D9" s="2902"/>
      <c r="E9" s="2902"/>
      <c r="F9" s="2902"/>
      <c r="G9" s="718"/>
      <c r="H9" s="718"/>
      <c r="I9" s="718"/>
    </row>
    <row r="10" spans="1:20" ht="23.25" customHeight="1" x14ac:dyDescent="0.35">
      <c r="A10" s="2779" t="s">
        <v>554</v>
      </c>
      <c r="B10" s="2779"/>
      <c r="C10" s="2779"/>
      <c r="D10" s="2779"/>
      <c r="E10" s="2779"/>
      <c r="F10" s="2779"/>
      <c r="G10" s="1475"/>
      <c r="H10" s="1475"/>
      <c r="I10" s="718"/>
    </row>
    <row r="11" spans="1:20" ht="23.25" x14ac:dyDescent="0.35">
      <c r="A11" s="1046"/>
      <c r="B11" s="481"/>
      <c r="C11" s="481"/>
      <c r="D11" s="481"/>
      <c r="E11" s="1052"/>
      <c r="F11" s="841"/>
      <c r="G11" s="718"/>
      <c r="H11" s="718"/>
      <c r="I11" s="718"/>
    </row>
    <row r="12" spans="1:20" ht="43.5" customHeight="1" x14ac:dyDescent="0.3">
      <c r="A12" s="2810" t="s">
        <v>655</v>
      </c>
      <c r="B12" s="2871"/>
      <c r="C12" s="2871"/>
      <c r="D12" s="2871"/>
      <c r="E12" s="2871"/>
      <c r="F12" s="2871"/>
      <c r="G12" s="841"/>
      <c r="H12" s="841"/>
      <c r="I12" s="841"/>
      <c r="J12" s="1027"/>
      <c r="K12" s="1027"/>
      <c r="L12" s="1027"/>
      <c r="M12" s="1027"/>
      <c r="N12" s="1027"/>
      <c r="O12" s="1027"/>
      <c r="P12" s="1027"/>
      <c r="Q12" s="1027"/>
      <c r="R12" s="1027"/>
      <c r="S12" s="1027"/>
      <c r="T12" s="1027"/>
    </row>
    <row r="13" spans="1:20" s="1160" customFormat="1" ht="17.25" customHeight="1" x14ac:dyDescent="0.2">
      <c r="B13" s="1027"/>
      <c r="C13" s="1027"/>
      <c r="D13" s="1027"/>
      <c r="E13" s="1027"/>
      <c r="F13" s="1027"/>
    </row>
    <row r="14" spans="1:20" s="1160" customFormat="1" ht="26.25" x14ac:dyDescent="0.2">
      <c r="A14" s="1300" t="s">
        <v>780</v>
      </c>
      <c r="B14" s="867"/>
      <c r="C14" s="867"/>
      <c r="D14" s="867"/>
      <c r="E14" s="1027"/>
      <c r="F14" s="1027"/>
    </row>
    <row r="15" spans="1:20" s="1160" customFormat="1" ht="20.25" x14ac:dyDescent="0.3">
      <c r="A15" s="842"/>
      <c r="B15" s="1027"/>
      <c r="C15" s="708"/>
      <c r="D15" s="708"/>
      <c r="E15" s="730"/>
      <c r="F15" s="730"/>
      <c r="G15" s="1161"/>
      <c r="H15" s="1161"/>
      <c r="I15" s="1161"/>
      <c r="J15" s="1161"/>
    </row>
    <row r="16" spans="1:20" s="1482" customFormat="1" ht="66" customHeight="1" x14ac:dyDescent="0.2">
      <c r="A16" s="1477" t="s">
        <v>479</v>
      </c>
      <c r="B16" s="1478"/>
      <c r="C16" s="1479"/>
      <c r="D16" s="1634" t="s">
        <v>1189</v>
      </c>
      <c r="E16" s="1480" t="s">
        <v>521</v>
      </c>
      <c r="F16" s="847" t="s">
        <v>522</v>
      </c>
      <c r="G16" s="1481"/>
      <c r="H16" s="1481"/>
      <c r="I16" s="1481"/>
      <c r="J16" s="1481"/>
    </row>
    <row r="17" spans="1:10" s="1160" customFormat="1" ht="20.25" x14ac:dyDescent="0.3">
      <c r="A17" s="843"/>
      <c r="B17" s="1027"/>
      <c r="C17" s="708"/>
      <c r="D17" s="3009"/>
      <c r="E17" s="3010"/>
      <c r="F17" s="3010"/>
      <c r="G17" s="1161"/>
      <c r="H17" s="1161"/>
      <c r="I17" s="1161"/>
      <c r="J17" s="1161"/>
    </row>
    <row r="18" spans="1:10" s="1160" customFormat="1" ht="23.25" x14ac:dyDescent="0.3">
      <c r="A18" s="1144" t="s">
        <v>1132</v>
      </c>
      <c r="B18" s="844"/>
      <c r="C18" s="708"/>
      <c r="D18" s="2971"/>
      <c r="E18" s="2974"/>
      <c r="F18" s="2974"/>
      <c r="G18" s="1161"/>
      <c r="H18" s="1161"/>
      <c r="I18" s="1161"/>
      <c r="J18" s="1161"/>
    </row>
    <row r="19" spans="1:10" s="1160" customFormat="1" ht="20.25" x14ac:dyDescent="0.3">
      <c r="A19" s="845" t="s">
        <v>523</v>
      </c>
      <c r="B19" s="1139"/>
      <c r="C19" s="1053"/>
      <c r="D19" s="2971"/>
      <c r="E19" s="2974"/>
      <c r="F19" s="2974"/>
      <c r="G19" s="1161"/>
      <c r="H19" s="1161"/>
      <c r="I19" s="1161"/>
      <c r="J19" s="1161"/>
    </row>
    <row r="20" spans="1:10" s="1160" customFormat="1" ht="20.25" x14ac:dyDescent="0.3">
      <c r="A20" s="1635" t="s">
        <v>1101</v>
      </c>
      <c r="B20" s="1635"/>
      <c r="C20" s="1635"/>
      <c r="D20" s="2972"/>
      <c r="E20" s="2975"/>
      <c r="F20" s="2975"/>
      <c r="G20" s="1161"/>
      <c r="H20" s="1161"/>
      <c r="I20" s="1161"/>
      <c r="J20" s="1161"/>
    </row>
    <row r="21" spans="1:10" s="1160" customFormat="1" ht="43.5" customHeight="1" x14ac:dyDescent="0.3">
      <c r="A21" s="2988" t="s">
        <v>1064</v>
      </c>
      <c r="B21" s="2988"/>
      <c r="C21" s="2989"/>
      <c r="D21" s="1679"/>
      <c r="E21" s="1979"/>
      <c r="F21" s="1980"/>
      <c r="G21" s="1161"/>
      <c r="H21" s="1161"/>
      <c r="I21" s="1161"/>
      <c r="J21" s="1161"/>
    </row>
    <row r="22" spans="1:10" s="1160" customFormat="1" ht="20.25" x14ac:dyDescent="0.3">
      <c r="A22" s="1635" t="s">
        <v>1102</v>
      </c>
      <c r="B22" s="1635"/>
      <c r="C22" s="1635"/>
      <c r="D22" s="1680"/>
      <c r="E22" s="1969"/>
      <c r="F22" s="1970"/>
      <c r="G22" s="1161"/>
      <c r="H22" s="1161"/>
      <c r="I22" s="1161"/>
      <c r="J22" s="1161"/>
    </row>
    <row r="23" spans="1:10" s="1160" customFormat="1" ht="20.25" x14ac:dyDescent="0.3">
      <c r="A23" s="1635" t="s">
        <v>1103</v>
      </c>
      <c r="B23" s="1635"/>
      <c r="C23" s="1635"/>
      <c r="D23" s="1680"/>
      <c r="E23" s="1969"/>
      <c r="F23" s="1970"/>
      <c r="G23" s="1161"/>
      <c r="H23" s="1161"/>
      <c r="I23" s="1161"/>
      <c r="J23" s="1161"/>
    </row>
    <row r="24" spans="1:10" s="1160" customFormat="1" ht="20.25" x14ac:dyDescent="0.3">
      <c r="A24" s="1635" t="s">
        <v>1104</v>
      </c>
      <c r="B24" s="1635"/>
      <c r="C24" s="1635"/>
      <c r="D24" s="1680"/>
      <c r="E24" s="1969"/>
      <c r="F24" s="1970"/>
      <c r="G24" s="1161"/>
      <c r="H24" s="1161"/>
      <c r="I24" s="1161"/>
      <c r="J24" s="1161"/>
    </row>
    <row r="25" spans="1:10" s="1160" customFormat="1" ht="20.25" x14ac:dyDescent="0.3">
      <c r="A25" s="845" t="s">
        <v>524</v>
      </c>
      <c r="B25" s="1139"/>
      <c r="C25" s="1053"/>
      <c r="D25" s="3002"/>
      <c r="E25" s="3004"/>
      <c r="F25" s="3004"/>
      <c r="G25" s="1161"/>
      <c r="H25" s="1161"/>
      <c r="I25" s="1161"/>
      <c r="J25" s="1161"/>
    </row>
    <row r="26" spans="1:10" s="1160" customFormat="1" ht="20.25" x14ac:dyDescent="0.3">
      <c r="A26" s="1635" t="s">
        <v>1060</v>
      </c>
      <c r="B26" s="1303"/>
      <c r="C26" s="1636"/>
      <c r="D26" s="3003"/>
      <c r="E26" s="3005"/>
      <c r="F26" s="3005"/>
      <c r="G26" s="1161"/>
      <c r="H26" s="1161"/>
      <c r="I26" s="1161"/>
      <c r="J26" s="1161"/>
    </row>
    <row r="27" spans="1:10" ht="20.25" x14ac:dyDescent="0.3">
      <c r="A27" s="1637" t="s">
        <v>1061</v>
      </c>
      <c r="B27" s="1635"/>
      <c r="C27" s="1635"/>
      <c r="D27" s="2992"/>
      <c r="E27" s="2993"/>
      <c r="F27" s="2994"/>
    </row>
    <row r="28" spans="1:10" s="1160" customFormat="1" ht="59.25" customHeight="1" x14ac:dyDescent="0.3">
      <c r="A28" s="2990" t="s">
        <v>1062</v>
      </c>
      <c r="B28" s="2990"/>
      <c r="C28" s="2991"/>
      <c r="D28" s="1686"/>
      <c r="E28" s="1971"/>
      <c r="F28" s="1972"/>
      <c r="G28" s="1161"/>
      <c r="H28" s="1161"/>
      <c r="I28" s="1161"/>
      <c r="J28" s="1161"/>
    </row>
    <row r="29" spans="1:10" s="1160" customFormat="1" ht="20.25" x14ac:dyDescent="0.3">
      <c r="A29" s="1635" t="s">
        <v>1103</v>
      </c>
      <c r="B29" s="1635"/>
      <c r="C29" s="1635"/>
      <c r="D29" s="1680"/>
      <c r="E29" s="1969"/>
      <c r="F29" s="1970"/>
      <c r="G29" s="1161"/>
      <c r="H29" s="1161"/>
      <c r="I29" s="1161"/>
      <c r="J29" s="1161"/>
    </row>
    <row r="30" spans="1:10" s="1160" customFormat="1" ht="20.25" x14ac:dyDescent="0.3">
      <c r="A30" s="1635" t="s">
        <v>1105</v>
      </c>
      <c r="B30" s="1635"/>
      <c r="C30" s="1635"/>
      <c r="D30" s="1680"/>
      <c r="E30" s="1969"/>
      <c r="F30" s="1970"/>
      <c r="G30" s="1161"/>
      <c r="H30" s="1161"/>
      <c r="I30" s="1161"/>
      <c r="J30" s="1161"/>
    </row>
    <row r="31" spans="1:10" s="1160" customFormat="1" ht="20.25" x14ac:dyDescent="0.3">
      <c r="A31" s="845" t="s">
        <v>525</v>
      </c>
      <c r="B31" s="1139"/>
      <c r="C31" s="1053"/>
      <c r="D31" s="3002"/>
      <c r="E31" s="3004"/>
      <c r="F31" s="3004"/>
      <c r="G31" s="1161"/>
      <c r="H31" s="1161"/>
      <c r="I31" s="1161"/>
      <c r="J31" s="1161"/>
    </row>
    <row r="32" spans="1:10" s="1160" customFormat="1" ht="20.25" x14ac:dyDescent="0.3">
      <c r="A32" s="1635" t="s">
        <v>1060</v>
      </c>
      <c r="B32" s="1291"/>
      <c r="C32" s="1636"/>
      <c r="D32" s="3003"/>
      <c r="E32" s="3005"/>
      <c r="F32" s="3005"/>
      <c r="G32" s="1161"/>
      <c r="H32" s="1161"/>
      <c r="I32" s="1161"/>
      <c r="J32" s="1161"/>
    </row>
    <row r="33" spans="1:10" s="1160" customFormat="1" ht="20.25" x14ac:dyDescent="0.3">
      <c r="A33" s="1637" t="s">
        <v>1061</v>
      </c>
      <c r="B33" s="1291"/>
      <c r="C33" s="1636"/>
      <c r="D33" s="2967"/>
      <c r="E33" s="2968"/>
      <c r="F33" s="2969"/>
      <c r="G33" s="1161"/>
      <c r="H33" s="1161"/>
      <c r="I33" s="1161"/>
      <c r="J33" s="1161"/>
    </row>
    <row r="34" spans="1:10" s="1160" customFormat="1" ht="60" customHeight="1" x14ac:dyDescent="0.3">
      <c r="A34" s="2990" t="s">
        <v>1062</v>
      </c>
      <c r="B34" s="2990"/>
      <c r="C34" s="2991"/>
      <c r="D34" s="1683"/>
      <c r="E34" s="1967"/>
      <c r="F34" s="1968"/>
      <c r="G34" s="1161"/>
      <c r="H34" s="1161"/>
      <c r="I34" s="1161"/>
      <c r="J34" s="1161"/>
    </row>
    <row r="35" spans="1:10" s="1160" customFormat="1" ht="20.25" x14ac:dyDescent="0.3">
      <c r="A35" s="1635" t="s">
        <v>1103</v>
      </c>
      <c r="B35" s="1303"/>
      <c r="C35" s="1636"/>
      <c r="D35" s="1681"/>
      <c r="E35" s="1969"/>
      <c r="F35" s="1969"/>
      <c r="G35" s="1161"/>
      <c r="H35" s="1161"/>
      <c r="I35" s="1161"/>
      <c r="J35" s="1161"/>
    </row>
    <row r="36" spans="1:10" s="1160" customFormat="1" ht="20.25" x14ac:dyDescent="0.3">
      <c r="A36" s="1635" t="s">
        <v>1105</v>
      </c>
      <c r="B36" s="1303"/>
      <c r="C36" s="1636"/>
      <c r="D36" s="1680"/>
      <c r="E36" s="1969"/>
      <c r="F36" s="1970"/>
      <c r="G36" s="1161"/>
      <c r="H36" s="1161"/>
      <c r="I36" s="1161"/>
      <c r="J36" s="1161"/>
    </row>
    <row r="37" spans="1:10" s="1160" customFormat="1" ht="20.25" x14ac:dyDescent="0.3">
      <c r="A37" s="1592"/>
      <c r="C37" s="1053"/>
      <c r="D37" s="2995"/>
      <c r="E37" s="2981"/>
      <c r="F37" s="2999"/>
      <c r="G37" s="1161"/>
      <c r="H37" s="1161"/>
      <c r="I37" s="1161"/>
      <c r="J37" s="1161"/>
    </row>
    <row r="38" spans="1:10" s="1160" customFormat="1" ht="20.25" x14ac:dyDescent="0.3">
      <c r="A38" s="1144" t="s">
        <v>526</v>
      </c>
      <c r="B38" s="1139"/>
      <c r="C38" s="708"/>
      <c r="D38" s="2996"/>
      <c r="E38" s="2998"/>
      <c r="F38" s="3000"/>
      <c r="G38" s="1161"/>
      <c r="H38" s="1161"/>
      <c r="I38" s="1161"/>
      <c r="J38" s="1161"/>
    </row>
    <row r="39" spans="1:10" s="1160" customFormat="1" ht="20.25" x14ac:dyDescent="0.3">
      <c r="A39" s="1591" t="s">
        <v>642</v>
      </c>
      <c r="C39" s="708"/>
      <c r="D39" s="2997"/>
      <c r="E39" s="2982"/>
      <c r="F39" s="3001"/>
      <c r="G39" s="1161"/>
      <c r="H39" s="1161"/>
      <c r="I39" s="1161"/>
      <c r="J39" s="1161"/>
    </row>
    <row r="40" spans="1:10" s="1160" customFormat="1" ht="20.25" x14ac:dyDescent="0.3">
      <c r="A40" s="1638" t="s">
        <v>1063</v>
      </c>
      <c r="B40" s="1303"/>
      <c r="C40" s="1255"/>
      <c r="D40" s="1682"/>
      <c r="E40" s="1971"/>
      <c r="F40" s="1972"/>
      <c r="G40" s="1161"/>
      <c r="H40" s="1161"/>
      <c r="I40" s="1161"/>
      <c r="J40" s="1161"/>
    </row>
    <row r="41" spans="1:10" s="1160" customFormat="1" ht="20.25" x14ac:dyDescent="0.3">
      <c r="A41" s="1638" t="s">
        <v>1063</v>
      </c>
      <c r="B41" s="1303"/>
      <c r="C41" s="1255"/>
      <c r="D41" s="1682"/>
      <c r="E41" s="1971"/>
      <c r="F41" s="1972"/>
      <c r="G41" s="1161"/>
      <c r="H41" s="1161"/>
      <c r="I41" s="1161"/>
      <c r="J41" s="1161"/>
    </row>
    <row r="42" spans="1:10" s="1160" customFormat="1" ht="20.25" x14ac:dyDescent="0.3">
      <c r="A42" s="1591" t="s">
        <v>643</v>
      </c>
      <c r="C42" s="708"/>
      <c r="D42" s="1680"/>
      <c r="E42" s="1969"/>
      <c r="F42" s="1970"/>
      <c r="G42" s="1161"/>
      <c r="H42" s="1161"/>
      <c r="I42" s="1161"/>
      <c r="J42" s="1161"/>
    </row>
    <row r="43" spans="1:10" s="1160" customFormat="1" ht="20.25" x14ac:dyDescent="0.3">
      <c r="A43" s="1591"/>
      <c r="C43" s="708"/>
      <c r="D43" s="2979"/>
      <c r="E43" s="2981"/>
      <c r="F43" s="2981"/>
      <c r="G43" s="1161"/>
      <c r="H43" s="1161"/>
      <c r="I43" s="1161"/>
      <c r="J43" s="1161"/>
    </row>
    <row r="44" spans="1:10" s="1160" customFormat="1" ht="20.25" x14ac:dyDescent="0.3">
      <c r="A44" s="1144" t="s">
        <v>480</v>
      </c>
      <c r="B44" s="1139"/>
      <c r="C44" s="708"/>
      <c r="D44" s="2980"/>
      <c r="E44" s="2982"/>
      <c r="F44" s="2982"/>
      <c r="G44" s="1161"/>
      <c r="H44" s="1161"/>
      <c r="I44" s="1161"/>
      <c r="J44" s="1161"/>
    </row>
    <row r="45" spans="1:10" s="1160" customFormat="1" ht="20.25" x14ac:dyDescent="0.3">
      <c r="A45" s="1144"/>
      <c r="B45" s="1233"/>
      <c r="C45" s="708"/>
      <c r="D45" s="2970"/>
      <c r="E45" s="2973"/>
      <c r="F45" s="2976"/>
      <c r="G45" s="1161"/>
      <c r="H45" s="1161"/>
      <c r="I45" s="1161"/>
      <c r="J45" s="1161"/>
    </row>
    <row r="46" spans="1:10" s="1160" customFormat="1" ht="20.25" x14ac:dyDescent="0.3">
      <c r="A46" s="1144" t="s">
        <v>481</v>
      </c>
      <c r="B46" s="1139"/>
      <c r="C46" s="729"/>
      <c r="D46" s="2972"/>
      <c r="E46" s="2975"/>
      <c r="F46" s="2978"/>
      <c r="G46" s="1161"/>
      <c r="H46" s="1161"/>
      <c r="I46" s="1161"/>
      <c r="J46" s="1161"/>
    </row>
    <row r="47" spans="1:10" s="1160" customFormat="1" ht="20.25" x14ac:dyDescent="0.3">
      <c r="A47" s="1144"/>
      <c r="B47" s="1233"/>
      <c r="C47" s="729"/>
      <c r="D47" s="2970"/>
      <c r="E47" s="2973"/>
      <c r="F47" s="2976"/>
      <c r="G47" s="1161"/>
      <c r="H47" s="1161"/>
      <c r="I47" s="1161"/>
      <c r="J47" s="1161"/>
    </row>
    <row r="48" spans="1:10" s="1160" customFormat="1" ht="20.25" x14ac:dyDescent="0.3">
      <c r="A48" s="1144" t="s">
        <v>924</v>
      </c>
      <c r="B48" s="1144"/>
      <c r="C48" s="708"/>
      <c r="D48" s="2971"/>
      <c r="E48" s="2974"/>
      <c r="F48" s="2977"/>
      <c r="G48" s="1161"/>
      <c r="H48" s="1161"/>
      <c r="I48" s="1161"/>
      <c r="J48" s="1161"/>
    </row>
    <row r="49" spans="1:10" s="1160" customFormat="1" ht="20.25" x14ac:dyDescent="0.3">
      <c r="A49" s="845" t="s">
        <v>527</v>
      </c>
      <c r="B49" s="1139"/>
      <c r="C49" s="708"/>
      <c r="D49" s="2972"/>
      <c r="E49" s="2975"/>
      <c r="F49" s="2978"/>
      <c r="G49" s="1161"/>
      <c r="H49" s="1161"/>
      <c r="I49" s="1161"/>
      <c r="J49" s="1161"/>
    </row>
    <row r="50" spans="1:10" s="1160" customFormat="1" ht="20.25" x14ac:dyDescent="0.3">
      <c r="A50" s="1639" t="s">
        <v>1199</v>
      </c>
      <c r="B50" s="1136"/>
      <c r="C50" s="708"/>
      <c r="D50" s="1684"/>
      <c r="E50" s="1973"/>
      <c r="F50" s="1974"/>
      <c r="G50" s="1161"/>
      <c r="H50" s="1161"/>
      <c r="I50" s="1161"/>
      <c r="J50" s="1161"/>
    </row>
    <row r="51" spans="1:10" s="1160" customFormat="1" ht="20.25" x14ac:dyDescent="0.3">
      <c r="A51" s="1639" t="s">
        <v>644</v>
      </c>
      <c r="B51" s="1136"/>
      <c r="C51" s="729"/>
      <c r="D51" s="1756"/>
      <c r="E51" s="1975"/>
      <c r="F51" s="1976"/>
      <c r="G51" s="1161"/>
      <c r="H51" s="1161"/>
      <c r="I51" s="1161"/>
      <c r="J51" s="1161"/>
    </row>
    <row r="52" spans="1:10" s="1160" customFormat="1" ht="20.25" x14ac:dyDescent="0.3">
      <c r="A52" s="1640" t="s">
        <v>527</v>
      </c>
      <c r="B52" s="1139"/>
      <c r="C52" s="708"/>
      <c r="D52" s="1685"/>
      <c r="E52" s="1977"/>
      <c r="F52" s="1978"/>
      <c r="G52" s="1161"/>
      <c r="H52" s="1161"/>
      <c r="I52" s="1161"/>
      <c r="J52" s="1161"/>
    </row>
    <row r="53" spans="1:10" s="1160" customFormat="1" ht="20.25" x14ac:dyDescent="0.3">
      <c r="A53" s="1639" t="s">
        <v>1199</v>
      </c>
      <c r="B53" s="1136"/>
      <c r="C53" s="708"/>
      <c r="D53" s="1680"/>
      <c r="E53" s="1969"/>
      <c r="F53" s="1970"/>
      <c r="G53" s="1161"/>
      <c r="H53" s="1161"/>
      <c r="I53" s="1161"/>
      <c r="J53" s="1161"/>
    </row>
    <row r="54" spans="1:10" s="1160" customFormat="1" ht="20.25" x14ac:dyDescent="0.3">
      <c r="A54" s="1639" t="s">
        <v>644</v>
      </c>
      <c r="B54" s="1136"/>
      <c r="C54" s="729"/>
      <c r="D54" s="1756"/>
      <c r="E54" s="1975"/>
      <c r="F54" s="1976"/>
      <c r="G54" s="1161"/>
      <c r="H54" s="1161"/>
      <c r="I54" s="1161"/>
      <c r="J54" s="1161"/>
    </row>
    <row r="55" spans="1:10" s="1160" customFormat="1" ht="20.25" x14ac:dyDescent="0.3">
      <c r="A55" s="1640" t="s">
        <v>527</v>
      </c>
      <c r="B55" s="1139"/>
      <c r="C55" s="708"/>
      <c r="D55" s="1685"/>
      <c r="E55" s="1977"/>
      <c r="F55" s="1978"/>
      <c r="G55" s="1161"/>
      <c r="H55" s="1161"/>
      <c r="I55" s="1161"/>
      <c r="J55" s="1161"/>
    </row>
    <row r="56" spans="1:10" s="1160" customFormat="1" ht="20.25" x14ac:dyDescent="0.3">
      <c r="A56" s="1639" t="s">
        <v>1199</v>
      </c>
      <c r="B56" s="1136"/>
      <c r="C56" s="708"/>
      <c r="D56" s="1680"/>
      <c r="E56" s="1969"/>
      <c r="F56" s="1970"/>
      <c r="G56" s="1161"/>
      <c r="H56" s="1161"/>
      <c r="I56" s="1161"/>
      <c r="J56" s="1161"/>
    </row>
    <row r="57" spans="1:10" s="1160" customFormat="1" ht="20.25" x14ac:dyDescent="0.3">
      <c r="A57" s="1639" t="s">
        <v>644</v>
      </c>
      <c r="B57" s="1136"/>
      <c r="C57" s="729"/>
      <c r="D57" s="1756"/>
      <c r="E57" s="1975"/>
      <c r="F57" s="1976"/>
      <c r="G57" s="1161"/>
      <c r="H57" s="1161"/>
      <c r="I57" s="1161"/>
      <c r="J57" s="1161"/>
    </row>
    <row r="58" spans="1:10" s="1160" customFormat="1" ht="20.25" x14ac:dyDescent="0.3">
      <c r="A58" s="845"/>
      <c r="B58" s="1136"/>
      <c r="C58" s="729"/>
      <c r="D58" s="729"/>
      <c r="E58" s="785"/>
      <c r="F58" s="785"/>
      <c r="G58" s="1161"/>
      <c r="H58" s="1161"/>
      <c r="I58" s="1161"/>
      <c r="J58" s="1161"/>
    </row>
    <row r="59" spans="1:10" s="1483" customFormat="1" ht="63.75" customHeight="1" x14ac:dyDescent="0.2">
      <c r="A59" s="2986" t="s">
        <v>1288</v>
      </c>
      <c r="B59" s="2986"/>
      <c r="C59" s="2987"/>
      <c r="D59" s="1597" t="s">
        <v>1190</v>
      </c>
      <c r="E59" s="1215" t="s">
        <v>630</v>
      </c>
      <c r="F59" s="1597" t="s">
        <v>1286</v>
      </c>
      <c r="G59" s="1597" t="s">
        <v>1287</v>
      </c>
    </row>
    <row r="60" spans="1:10" s="907" customFormat="1" ht="20.25" x14ac:dyDescent="0.3">
      <c r="A60" s="1144"/>
      <c r="B60" s="1145"/>
      <c r="C60" s="1145"/>
      <c r="D60" s="1162"/>
      <c r="E60" s="1163"/>
      <c r="F60" s="1162"/>
      <c r="G60" s="1163"/>
    </row>
    <row r="61" spans="1:10" s="907" customFormat="1" ht="20.25" x14ac:dyDescent="0.3">
      <c r="A61" s="1144"/>
      <c r="B61" s="1145"/>
      <c r="C61" s="1145"/>
      <c r="D61" s="1162"/>
      <c r="E61" s="1163"/>
      <c r="F61" s="1162"/>
      <c r="G61" s="1163"/>
    </row>
    <row r="62" spans="1:10" s="907" customFormat="1" ht="20.25" x14ac:dyDescent="0.3">
      <c r="A62" s="1144"/>
      <c r="B62" s="1145"/>
      <c r="C62" s="1145"/>
      <c r="D62" s="1162"/>
      <c r="E62" s="1163"/>
      <c r="F62" s="1162"/>
      <c r="G62" s="1163"/>
    </row>
    <row r="63" spans="1:10" s="907" customFormat="1" ht="20.25" x14ac:dyDescent="0.3">
      <c r="A63" s="1144"/>
      <c r="B63" s="1145"/>
      <c r="C63" s="1145"/>
      <c r="D63" s="1162"/>
      <c r="E63" s="1163"/>
      <c r="F63" s="1162"/>
      <c r="G63" s="1163"/>
    </row>
    <row r="64" spans="1:10" s="1160" customFormat="1" ht="20.25" x14ac:dyDescent="0.3">
      <c r="A64" s="1130"/>
      <c r="B64" s="1164"/>
      <c r="C64" s="1145"/>
      <c r="D64" s="1148"/>
      <c r="E64" s="1148"/>
      <c r="F64" s="1027"/>
    </row>
    <row r="65" spans="1:6" s="1160" customFormat="1" ht="20.25" x14ac:dyDescent="0.3">
      <c r="A65" s="1144"/>
      <c r="B65" s="1136"/>
      <c r="C65" s="1136"/>
      <c r="D65" s="1136"/>
      <c r="E65" s="1136"/>
      <c r="F65" s="1027"/>
    </row>
    <row r="66" spans="1:6" s="1482" customFormat="1" ht="81.75" customHeight="1" x14ac:dyDescent="0.2">
      <c r="A66" s="1484" t="s">
        <v>781</v>
      </c>
      <c r="B66" s="1485"/>
      <c r="C66" s="1486"/>
      <c r="D66" s="1597" t="s">
        <v>1190</v>
      </c>
      <c r="E66" s="1214" t="s">
        <v>482</v>
      </c>
      <c r="F66" s="1478"/>
    </row>
    <row r="67" spans="1:6" s="1160" customFormat="1" ht="20.25" x14ac:dyDescent="0.3">
      <c r="A67" s="1144"/>
      <c r="B67" s="1206"/>
      <c r="C67" s="1136"/>
      <c r="D67" s="1124"/>
      <c r="E67" s="1124"/>
      <c r="F67" s="1027"/>
    </row>
    <row r="68" spans="1:6" s="1160" customFormat="1" ht="20.25" x14ac:dyDescent="0.3">
      <c r="A68" s="1144"/>
      <c r="B68" s="1206"/>
      <c r="C68" s="1136"/>
      <c r="D68" s="1124"/>
      <c r="E68" s="1124"/>
      <c r="F68" s="1027"/>
    </row>
    <row r="69" spans="1:6" s="1160" customFormat="1" ht="20.25" x14ac:dyDescent="0.3">
      <c r="A69" s="1144"/>
      <c r="B69" s="1206"/>
      <c r="C69" s="1136"/>
      <c r="D69" s="1124"/>
      <c r="E69" s="1124"/>
      <c r="F69" s="1027"/>
    </row>
    <row r="70" spans="1:6" s="1160" customFormat="1" ht="20.25" x14ac:dyDescent="0.3">
      <c r="A70" s="1130"/>
      <c r="B70" s="1206"/>
      <c r="C70" s="1145"/>
      <c r="D70" s="1124"/>
      <c r="E70" s="1124"/>
      <c r="F70" s="1027"/>
    </row>
    <row r="71" spans="1:6" s="1160" customFormat="1" ht="20.25" x14ac:dyDescent="0.3">
      <c r="A71" s="1130"/>
      <c r="B71" s="1206"/>
      <c r="C71" s="1145"/>
      <c r="D71" s="787"/>
      <c r="E71" s="787"/>
      <c r="F71" s="1027"/>
    </row>
    <row r="72" spans="1:6" s="1482" customFormat="1" ht="18" x14ac:dyDescent="0.2">
      <c r="A72" s="1644"/>
      <c r="B72" s="1641"/>
      <c r="C72" s="1487"/>
      <c r="D72" s="1478"/>
      <c r="E72" s="1478"/>
      <c r="F72" s="1488"/>
    </row>
    <row r="73" spans="1:6" s="1482" customFormat="1" ht="20.25" customHeight="1" x14ac:dyDescent="0.2">
      <c r="A73" s="1642" t="s">
        <v>1106</v>
      </c>
      <c r="B73" s="1641"/>
      <c r="C73" s="1487"/>
      <c r="D73" s="2983" t="s">
        <v>530</v>
      </c>
      <c r="E73" s="2984"/>
      <c r="F73" s="2985" t="s">
        <v>483</v>
      </c>
    </row>
    <row r="74" spans="1:6" s="1482" customFormat="1" ht="20.25" x14ac:dyDescent="0.2">
      <c r="A74" s="1643" t="s">
        <v>1107</v>
      </c>
      <c r="B74" s="1641"/>
      <c r="C74" s="1487"/>
      <c r="D74" s="847" t="s">
        <v>531</v>
      </c>
      <c r="E74" s="847" t="s">
        <v>532</v>
      </c>
      <c r="F74" s="2985"/>
    </row>
    <row r="75" spans="1:6" s="1160" customFormat="1" ht="20.25" x14ac:dyDescent="0.3">
      <c r="A75" s="786" t="s">
        <v>589</v>
      </c>
      <c r="B75" s="709"/>
      <c r="C75" s="731"/>
      <c r="D75" s="846"/>
      <c r="E75" s="846"/>
      <c r="F75" s="846"/>
    </row>
    <row r="76" spans="1:6" s="1160" customFormat="1" ht="20.25" x14ac:dyDescent="0.3">
      <c r="A76" s="786" t="s">
        <v>590</v>
      </c>
      <c r="B76" s="709"/>
      <c r="C76" s="731"/>
      <c r="D76" s="846"/>
      <c r="E76" s="846"/>
      <c r="F76" s="846"/>
    </row>
    <row r="77" spans="1:6" s="1160" customFormat="1" ht="20.25" x14ac:dyDescent="0.3">
      <c r="A77" s="1645" t="s">
        <v>1108</v>
      </c>
      <c r="B77" s="1244"/>
      <c r="C77" s="731"/>
      <c r="D77" s="846"/>
      <c r="E77" s="846"/>
      <c r="F77" s="846"/>
    </row>
    <row r="78" spans="1:6" s="1160" customFormat="1" ht="20.25" x14ac:dyDescent="0.3">
      <c r="A78" s="786" t="s">
        <v>591</v>
      </c>
      <c r="B78" s="709"/>
      <c r="C78" s="731"/>
      <c r="D78" s="846"/>
      <c r="E78" s="846"/>
      <c r="F78" s="846"/>
    </row>
    <row r="79" spans="1:6" s="1160" customFormat="1" ht="20.25" x14ac:dyDescent="0.3">
      <c r="A79" s="786" t="s">
        <v>484</v>
      </c>
      <c r="B79" s="709"/>
      <c r="C79" s="731"/>
      <c r="D79" s="846"/>
      <c r="E79" s="846"/>
      <c r="F79" s="846"/>
    </row>
    <row r="80" spans="1:6" s="1160" customFormat="1" ht="20.25" x14ac:dyDescent="0.3">
      <c r="A80" s="786" t="s">
        <v>485</v>
      </c>
      <c r="B80" s="709"/>
      <c r="C80" s="731"/>
      <c r="D80" s="846"/>
      <c r="E80" s="846"/>
      <c r="F80" s="846"/>
    </row>
    <row r="81" spans="1:6" s="1160" customFormat="1" ht="20.25" x14ac:dyDescent="0.3">
      <c r="A81" s="786" t="s">
        <v>592</v>
      </c>
      <c r="B81" s="709"/>
      <c r="C81" s="731"/>
      <c r="D81" s="1124" t="s">
        <v>92</v>
      </c>
      <c r="E81" s="1124" t="s">
        <v>92</v>
      </c>
      <c r="F81" s="846"/>
    </row>
    <row r="82" spans="1:6" s="1160" customFormat="1" ht="20.25" x14ac:dyDescent="0.3">
      <c r="A82" s="786" t="s">
        <v>593</v>
      </c>
      <c r="B82" s="709"/>
      <c r="C82" s="731"/>
      <c r="D82" s="1124" t="s">
        <v>92</v>
      </c>
      <c r="E82" s="1124" t="s">
        <v>92</v>
      </c>
      <c r="F82" s="846"/>
    </row>
    <row r="83" spans="1:6" s="1160" customFormat="1" ht="63" customHeight="1" x14ac:dyDescent="0.3">
      <c r="A83" s="1593" t="s">
        <v>645</v>
      </c>
      <c r="B83" s="709"/>
      <c r="C83" s="731"/>
      <c r="D83" s="3006"/>
      <c r="E83" s="3007"/>
      <c r="F83" s="3008"/>
    </row>
    <row r="84" spans="1:6" s="1160" customFormat="1" ht="20.25" x14ac:dyDescent="0.3">
      <c r="A84" s="786"/>
      <c r="B84" s="709"/>
      <c r="C84" s="731"/>
      <c r="D84" s="787"/>
      <c r="E84" s="787"/>
      <c r="F84" s="1136"/>
    </row>
    <row r="85" spans="1:6" s="1054" customFormat="1" ht="20.25" x14ac:dyDescent="0.3">
      <c r="A85" s="1130" t="s">
        <v>468</v>
      </c>
      <c r="B85" s="1139"/>
      <c r="C85" s="1139"/>
      <c r="D85" s="1139"/>
      <c r="E85" s="1139"/>
      <c r="F85" s="1139"/>
    </row>
    <row r="86" spans="1:6" s="1054" customFormat="1" ht="35.450000000000003" customHeight="1" x14ac:dyDescent="0.2">
      <c r="A86" s="1194">
        <v>1</v>
      </c>
      <c r="B86" s="2856" t="s">
        <v>1200</v>
      </c>
      <c r="C86" s="2856"/>
      <c r="D86" s="2856"/>
      <c r="E86" s="2856"/>
      <c r="F86" s="2856"/>
    </row>
    <row r="87" spans="1:6" s="1054" customFormat="1" ht="48.75" customHeight="1" x14ac:dyDescent="0.2">
      <c r="A87" s="1165"/>
      <c r="B87" s="2856"/>
      <c r="C87" s="2856"/>
      <c r="D87" s="2856"/>
      <c r="E87" s="2856"/>
      <c r="F87" s="2856"/>
    </row>
    <row r="88" spans="1:6" s="1054" customFormat="1" ht="23.25" x14ac:dyDescent="0.2">
      <c r="A88" s="1194">
        <v>2</v>
      </c>
      <c r="B88" s="2856" t="s">
        <v>782</v>
      </c>
      <c r="C88" s="2856"/>
      <c r="D88" s="2856"/>
      <c r="E88" s="2856"/>
      <c r="F88" s="2856"/>
    </row>
    <row r="89" spans="1:6" s="1054" customFormat="1" ht="20.25" x14ac:dyDescent="0.3">
      <c r="A89" s="1139"/>
      <c r="B89" s="2856"/>
      <c r="C89" s="2856"/>
      <c r="D89" s="2856"/>
      <c r="E89" s="2856"/>
      <c r="F89" s="2856"/>
    </row>
    <row r="90" spans="1:6" s="1054" customFormat="1" ht="20.25" x14ac:dyDescent="0.3">
      <c r="A90" s="1139"/>
      <c r="B90" s="1166"/>
      <c r="C90" s="1166"/>
      <c r="D90" s="1166"/>
      <c r="E90" s="1166"/>
      <c r="F90" s="1166"/>
    </row>
    <row r="91" spans="1:6" s="1054" customFormat="1" ht="20.25" x14ac:dyDescent="0.3">
      <c r="A91" s="1139"/>
      <c r="B91" s="1166"/>
      <c r="C91" s="1166"/>
      <c r="D91" s="1166"/>
      <c r="E91" s="1166"/>
      <c r="F91" s="1166"/>
    </row>
    <row r="92" spans="1:6" s="1054" customFormat="1" ht="20.25" x14ac:dyDescent="0.3">
      <c r="A92" s="1139"/>
      <c r="B92" s="1166"/>
      <c r="C92" s="1166"/>
      <c r="D92" s="1166"/>
      <c r="E92" s="1166"/>
      <c r="F92" s="1166"/>
    </row>
    <row r="93" spans="1:6" s="1160" customFormat="1" ht="24.75" customHeight="1" thickBot="1" x14ac:dyDescent="0.35">
      <c r="A93" s="838"/>
      <c r="B93" s="848"/>
      <c r="C93" s="849"/>
      <c r="D93" s="849"/>
      <c r="E93" s="849"/>
      <c r="F93" s="849"/>
    </row>
    <row r="94" spans="1:6" s="1160" customFormat="1" ht="15.75" thickTop="1" x14ac:dyDescent="0.2">
      <c r="A94" s="1054"/>
      <c r="B94" s="1054"/>
      <c r="C94" s="1054"/>
      <c r="D94" s="1054"/>
      <c r="E94" s="1054"/>
      <c r="F94" s="1054"/>
    </row>
    <row r="95" spans="1:6" s="1160" customFormat="1" x14ac:dyDescent="0.2"/>
    <row r="96" spans="1:6" s="1160" customFormat="1" x14ac:dyDescent="0.2"/>
    <row r="97" spans="7:256" s="1160" customFormat="1" x14ac:dyDescent="0.2"/>
    <row r="98" spans="7:256" s="1160" customFormat="1" ht="18.75" x14ac:dyDescent="0.3">
      <c r="G98" s="1167"/>
      <c r="H98" s="430"/>
      <c r="I98" s="429"/>
      <c r="J98" s="1168"/>
      <c r="K98" s="1168"/>
      <c r="L98" s="1168"/>
      <c r="M98" s="1168"/>
      <c r="N98" s="1168"/>
      <c r="O98" s="1168"/>
      <c r="P98" s="1168"/>
      <c r="Q98" s="1168"/>
      <c r="R98" s="1168"/>
      <c r="S98" s="1168"/>
      <c r="T98" s="1168"/>
      <c r="U98" s="1168"/>
      <c r="V98" s="1168"/>
      <c r="W98" s="1168"/>
      <c r="X98" s="1168"/>
      <c r="Y98" s="1168"/>
      <c r="Z98" s="1168"/>
      <c r="AA98" s="1168"/>
      <c r="AB98" s="1168"/>
      <c r="AC98" s="1168"/>
      <c r="AD98" s="1168"/>
      <c r="AE98" s="1168"/>
      <c r="AF98" s="1168"/>
      <c r="AG98" s="1168"/>
      <c r="AH98" s="1168"/>
      <c r="AI98" s="1168"/>
      <c r="AJ98" s="1168"/>
      <c r="AK98" s="1168"/>
      <c r="AL98" s="1168"/>
      <c r="AM98" s="1168"/>
      <c r="AN98" s="1168"/>
      <c r="AO98" s="1168"/>
      <c r="AP98" s="1168"/>
      <c r="AQ98" s="1168"/>
      <c r="AR98" s="1168"/>
      <c r="AS98" s="1168"/>
      <c r="AT98" s="1168"/>
      <c r="AU98" s="1168"/>
      <c r="AV98" s="1168"/>
      <c r="AW98" s="1168"/>
      <c r="AX98" s="1168"/>
      <c r="AY98" s="1168"/>
      <c r="AZ98" s="1168"/>
      <c r="BA98" s="1168"/>
      <c r="BB98" s="1168"/>
      <c r="BC98" s="1168"/>
      <c r="BD98" s="1168"/>
      <c r="BE98" s="1168"/>
      <c r="BF98" s="1168"/>
      <c r="BG98" s="1168"/>
      <c r="BH98" s="1168"/>
      <c r="BI98" s="1168"/>
      <c r="BJ98" s="1168"/>
      <c r="BK98" s="1168"/>
      <c r="BL98" s="1168"/>
      <c r="BM98" s="1168"/>
      <c r="BN98" s="1168"/>
      <c r="BO98" s="1168"/>
      <c r="BP98" s="1168"/>
      <c r="BQ98" s="1168"/>
      <c r="BR98" s="1168"/>
      <c r="BS98" s="1168"/>
      <c r="BT98" s="1168"/>
      <c r="BU98" s="1168"/>
      <c r="BV98" s="1168"/>
      <c r="BW98" s="1168"/>
      <c r="BX98" s="1168"/>
      <c r="BY98" s="1168"/>
      <c r="BZ98" s="1168"/>
      <c r="CA98" s="1168"/>
      <c r="CB98" s="1168"/>
      <c r="CC98" s="1168"/>
      <c r="CD98" s="1168"/>
      <c r="CE98" s="1168"/>
      <c r="CF98" s="1168"/>
      <c r="CG98" s="1168"/>
      <c r="CH98" s="1168"/>
      <c r="CI98" s="1168"/>
      <c r="CJ98" s="1168"/>
      <c r="CK98" s="1168"/>
      <c r="CL98" s="1168"/>
      <c r="CM98" s="1168"/>
      <c r="CN98" s="1168"/>
      <c r="CO98" s="1168"/>
      <c r="CP98" s="1168"/>
      <c r="CQ98" s="1168"/>
      <c r="CR98" s="1168"/>
      <c r="CS98" s="1168"/>
      <c r="CT98" s="1168"/>
      <c r="CU98" s="1168"/>
      <c r="CV98" s="1168"/>
      <c r="CW98" s="1168"/>
      <c r="CX98" s="1168"/>
      <c r="CY98" s="1168"/>
      <c r="CZ98" s="1168"/>
      <c r="DA98" s="1168"/>
      <c r="DB98" s="1168"/>
      <c r="DC98" s="1168"/>
      <c r="DD98" s="1168"/>
      <c r="DE98" s="1168"/>
      <c r="DF98" s="1168"/>
      <c r="DG98" s="1168"/>
      <c r="DH98" s="1168"/>
      <c r="DI98" s="1168"/>
      <c r="DJ98" s="1168"/>
      <c r="DK98" s="1168"/>
      <c r="DL98" s="1168"/>
      <c r="DM98" s="1168"/>
      <c r="DN98" s="1168"/>
      <c r="DO98" s="1168"/>
      <c r="DP98" s="1168"/>
      <c r="DQ98" s="1168"/>
      <c r="DR98" s="1168"/>
      <c r="DS98" s="1168"/>
      <c r="DT98" s="1168"/>
      <c r="DU98" s="1168"/>
      <c r="DV98" s="1168"/>
      <c r="DW98" s="1168"/>
      <c r="DX98" s="1168"/>
      <c r="DY98" s="1168"/>
      <c r="DZ98" s="1168"/>
      <c r="EA98" s="1168"/>
      <c r="EB98" s="1168"/>
      <c r="EC98" s="1168"/>
      <c r="ED98" s="1168"/>
      <c r="EE98" s="1168"/>
      <c r="EF98" s="1168"/>
      <c r="EG98" s="1168"/>
      <c r="EH98" s="1168"/>
      <c r="EI98" s="1168"/>
      <c r="EJ98" s="1168"/>
      <c r="EK98" s="1168"/>
      <c r="EL98" s="1168"/>
      <c r="EM98" s="1168"/>
      <c r="EN98" s="1168"/>
      <c r="EO98" s="1168"/>
      <c r="EP98" s="1168"/>
      <c r="EQ98" s="1168"/>
      <c r="ER98" s="1168"/>
      <c r="ES98" s="1168"/>
      <c r="ET98" s="1168"/>
      <c r="EU98" s="1168"/>
      <c r="EV98" s="1168"/>
      <c r="EW98" s="1168"/>
      <c r="EX98" s="1168"/>
      <c r="EY98" s="1168"/>
      <c r="EZ98" s="1168"/>
      <c r="FA98" s="1168"/>
      <c r="FB98" s="1168"/>
      <c r="FC98" s="1168"/>
      <c r="FD98" s="1168"/>
      <c r="FE98" s="1168"/>
      <c r="FF98" s="1168"/>
      <c r="FG98" s="1168"/>
      <c r="FH98" s="1168"/>
      <c r="FI98" s="1168"/>
      <c r="FJ98" s="1168"/>
      <c r="FK98" s="1168"/>
      <c r="FL98" s="1168"/>
      <c r="FM98" s="1168"/>
      <c r="FN98" s="1168"/>
      <c r="FO98" s="1168"/>
      <c r="FP98" s="1168"/>
      <c r="FQ98" s="1168"/>
      <c r="FR98" s="1168"/>
      <c r="FS98" s="1168"/>
      <c r="FT98" s="1168"/>
      <c r="FU98" s="1168"/>
      <c r="FV98" s="1168"/>
      <c r="FW98" s="1168"/>
      <c r="FX98" s="1168"/>
      <c r="FY98" s="1168"/>
      <c r="FZ98" s="1168"/>
      <c r="GA98" s="1168"/>
      <c r="GB98" s="1168"/>
      <c r="GC98" s="1168"/>
      <c r="GD98" s="1168"/>
      <c r="GE98" s="1168"/>
      <c r="GF98" s="1168"/>
      <c r="GG98" s="1168"/>
      <c r="GH98" s="1168"/>
      <c r="GI98" s="1168"/>
      <c r="GJ98" s="1168"/>
      <c r="GK98" s="1168"/>
      <c r="GL98" s="1168"/>
      <c r="GM98" s="1168"/>
      <c r="GN98" s="1168"/>
      <c r="GO98" s="1168"/>
      <c r="GP98" s="1168"/>
      <c r="GQ98" s="1168"/>
      <c r="GR98" s="1168"/>
      <c r="GS98" s="1168"/>
      <c r="GT98" s="1168"/>
      <c r="GU98" s="1168"/>
      <c r="GV98" s="1168"/>
      <c r="GW98" s="1168"/>
      <c r="GX98" s="1168"/>
      <c r="GY98" s="1168"/>
      <c r="GZ98" s="1168"/>
      <c r="HA98" s="1168"/>
      <c r="HB98" s="1168"/>
      <c r="HC98" s="1168"/>
      <c r="HD98" s="1168"/>
      <c r="HE98" s="1168"/>
      <c r="HF98" s="1168"/>
      <c r="HG98" s="1168"/>
      <c r="HH98" s="1168"/>
      <c r="HI98" s="1168"/>
      <c r="HJ98" s="1168"/>
      <c r="HK98" s="1168"/>
      <c r="HL98" s="1168"/>
      <c r="HM98" s="1168"/>
      <c r="HN98" s="1168"/>
      <c r="HO98" s="1168"/>
      <c r="HP98" s="1168"/>
      <c r="HQ98" s="1168"/>
      <c r="HR98" s="1168"/>
      <c r="HS98" s="1168"/>
      <c r="HT98" s="1168"/>
      <c r="HU98" s="1168"/>
      <c r="HV98" s="1168"/>
      <c r="HW98" s="1168"/>
      <c r="HX98" s="1168"/>
      <c r="HY98" s="1168"/>
      <c r="HZ98" s="1168"/>
      <c r="IA98" s="1168"/>
      <c r="IB98" s="1168"/>
      <c r="IC98" s="1168"/>
      <c r="ID98" s="1168"/>
      <c r="IE98" s="1168"/>
      <c r="IF98" s="1168"/>
      <c r="IG98" s="1168"/>
      <c r="IH98" s="1168"/>
      <c r="II98" s="1168"/>
      <c r="IJ98" s="1168"/>
      <c r="IK98" s="1168"/>
      <c r="IL98" s="1168"/>
      <c r="IM98" s="1168"/>
      <c r="IN98" s="1168"/>
      <c r="IO98" s="1168"/>
      <c r="IP98" s="1168"/>
      <c r="IQ98" s="1168"/>
      <c r="IR98" s="1168"/>
      <c r="IS98" s="1168"/>
      <c r="IT98" s="1168"/>
      <c r="IU98" s="1168"/>
      <c r="IV98" s="1168"/>
    </row>
    <row r="99" spans="7:256" s="1160" customFormat="1" x14ac:dyDescent="0.2"/>
    <row r="100" spans="7:256" s="1160" customFormat="1" x14ac:dyDescent="0.2"/>
    <row r="101" spans="7:256" s="1160" customFormat="1" x14ac:dyDescent="0.2"/>
    <row r="102" spans="7:256" s="1160" customFormat="1" x14ac:dyDescent="0.2"/>
    <row r="103" spans="7:256" s="1160" customFormat="1" x14ac:dyDescent="0.2"/>
    <row r="104" spans="7:256" s="1160" customFormat="1" x14ac:dyDescent="0.2"/>
    <row r="105" spans="7:256" s="1160" customFormat="1" x14ac:dyDescent="0.2"/>
    <row r="106" spans="7:256" s="1160" customFormat="1" x14ac:dyDescent="0.2"/>
    <row r="143" spans="1:2" x14ac:dyDescent="0.2">
      <c r="A143" s="853"/>
      <c r="B143" s="853"/>
    </row>
    <row r="144" spans="1:2" x14ac:dyDescent="0.2">
      <c r="A144" s="853"/>
      <c r="B144" s="853"/>
    </row>
    <row r="145" spans="1:2" x14ac:dyDescent="0.2">
      <c r="A145" s="853"/>
      <c r="B145" s="853"/>
    </row>
    <row r="146" spans="1:2" x14ac:dyDescent="0.2">
      <c r="A146" s="1027"/>
      <c r="B146" s="1027"/>
    </row>
  </sheetData>
  <customSheetViews>
    <customSheetView guid="{FEEF2554-A379-444E-B2CE-7A0B08BFD568}" scale="50" showGridLines="0" fitToPage="1" topLeftCell="A4">
      <selection activeCell="D15" sqref="D15"/>
      <pageMargins left="0.94488188976377963" right="0.55118110236220474" top="0.23622047244094491" bottom="0.23622047244094491" header="0" footer="0"/>
      <pageSetup scale="33" orientation="portrait" r:id="rId1"/>
      <headerFooter differentOddEven="1" differentFirst="1" alignWithMargins="0">
        <evenHeader>&amp;R&amp;"arial,Regular"&amp;12UNCLASSIFIED / NON CLASSIFIÉ</evenHeader>
        <firstHeader>&amp;R&amp;"arial,Regular"&amp;12UNCLASSIFIED / NON CLASSIFIÉ</firstHeader>
      </headerFooter>
    </customSheetView>
    <customSheetView guid="{9999B627-875C-491A-9C70-2AB672A610C9}" scale="50" showPageBreaks="1" showGridLines="0" fitToPage="1" printArea="1" topLeftCell="A4">
      <selection activeCell="D15" sqref="D15"/>
      <pageMargins left="0.94488188976377963" right="0.55118110236220474" top="0.23622047244094491" bottom="0.23622047244094491" header="0" footer="0"/>
      <pageSetup scale="35" orientation="portrait" r:id="rId2"/>
      <headerFooter differentOddEven="1" differentFirst="1" alignWithMargins="0">
        <evenHeader>&amp;R&amp;"arial,Regular"&amp;12UNCLASSIFIED / NON CLASSIFIÉ</evenHeader>
        <firstHeader>&amp;R&amp;"arial,Regular"&amp;12UNCLASSIFIED / NON CLASSIFIÉ</firstHeader>
      </headerFooter>
    </customSheetView>
    <customSheetView guid="{9E1ED2EF-94DF-4EBB-BF10-FA6D2C6EF217}" scale="70" showPageBreaks="1" showGridLines="0" fitToPage="1" printArea="1">
      <pageMargins left="0.74803149606299213" right="0.55118110236220474" top="0.23622047244094491" bottom="0.23622047244094491" header="0" footer="0"/>
      <pageSetup scale="33" orientation="portrait" r:id="rId3"/>
      <headerFooter differentOddEven="1" differentFirst="1" alignWithMargins="0">
        <evenHeader>&amp;R&amp;"arial,Regular"&amp;12UNCLASSIFIED / NON CLASSIFIÉ</evenHeader>
        <firstHeader>&amp;R&amp;"arial,Regular"&amp;12UNCLASSIFIED / NON CLASSIFIÉ</firstHeader>
      </headerFooter>
    </customSheetView>
  </customSheetViews>
  <mergeCells count="42">
    <mergeCell ref="A4:F4"/>
    <mergeCell ref="D83:F83"/>
    <mergeCell ref="A3:F3"/>
    <mergeCell ref="A7:F7"/>
    <mergeCell ref="A2:F2"/>
    <mergeCell ref="A5:F5"/>
    <mergeCell ref="A6:F6"/>
    <mergeCell ref="A8:F8"/>
    <mergeCell ref="A10:F10"/>
    <mergeCell ref="D17:D20"/>
    <mergeCell ref="E17:E20"/>
    <mergeCell ref="F17:F20"/>
    <mergeCell ref="F25:F26"/>
    <mergeCell ref="D31:D32"/>
    <mergeCell ref="E31:E32"/>
    <mergeCell ref="F31:F32"/>
    <mergeCell ref="B88:F89"/>
    <mergeCell ref="A9:F9"/>
    <mergeCell ref="D73:E73"/>
    <mergeCell ref="F73:F74"/>
    <mergeCell ref="B86:F87"/>
    <mergeCell ref="A12:F12"/>
    <mergeCell ref="A59:C59"/>
    <mergeCell ref="A21:C21"/>
    <mergeCell ref="A28:C28"/>
    <mergeCell ref="D27:F27"/>
    <mergeCell ref="A34:C34"/>
    <mergeCell ref="D37:D39"/>
    <mergeCell ref="E37:E39"/>
    <mergeCell ref="F37:F39"/>
    <mergeCell ref="D25:D26"/>
    <mergeCell ref="E25:E26"/>
    <mergeCell ref="D33:F33"/>
    <mergeCell ref="D47:D49"/>
    <mergeCell ref="E47:E49"/>
    <mergeCell ref="F47:F49"/>
    <mergeCell ref="D43:D44"/>
    <mergeCell ref="E43:E44"/>
    <mergeCell ref="F43:F44"/>
    <mergeCell ref="D45:D46"/>
    <mergeCell ref="E45:E46"/>
    <mergeCell ref="F45:F46"/>
  </mergeCells>
  <pageMargins left="0.94488188976377963" right="0.55118110236220474" top="0.23622047244094491" bottom="0.23622047244094491" header="0" footer="0"/>
  <pageSetup scale="35" orientation="portrait" r:id="rId4"/>
  <headerFooter differentOddEven="1" differentFirst="1" alignWithMargins="0">
    <evenHeader>&amp;R&amp;"arial,Regular"&amp;12UNCLASSIFIED / NON CLASSIFIÉ</evenHeader>
    <firstHeader>&amp;R&amp;"arial,Regular"&amp;12UNCLASSIFIED / NON CLASSIFIÉ</first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pageSetUpPr fitToPage="1"/>
  </sheetPr>
  <dimension ref="A1:N26"/>
  <sheetViews>
    <sheetView showGridLines="0" zoomScale="70" zoomScaleNormal="70" workbookViewId="0">
      <selection activeCell="B6" sqref="B6:E6"/>
    </sheetView>
  </sheetViews>
  <sheetFormatPr defaultColWidth="9.6640625" defaultRowHeight="15" x14ac:dyDescent="0.2"/>
  <cols>
    <col min="1" max="1" width="9.6640625" style="899"/>
    <col min="2" max="2" width="53.5546875" style="1" customWidth="1"/>
    <col min="3" max="3" width="53.5546875" style="899" customWidth="1"/>
    <col min="4" max="5" width="30.6640625" style="1" customWidth="1"/>
    <col min="6" max="6" width="2.77734375" style="1" customWidth="1"/>
    <col min="7" max="7" width="9.6640625" style="1888"/>
    <col min="8" max="16384" width="9.6640625" style="1"/>
  </cols>
  <sheetData>
    <row r="1" spans="2:14" ht="18" customHeight="1" x14ac:dyDescent="0.25">
      <c r="B1" s="7"/>
      <c r="C1" s="900"/>
      <c r="D1" s="10"/>
      <c r="E1" s="10"/>
      <c r="F1" s="7"/>
      <c r="G1" s="2007"/>
      <c r="H1" s="7"/>
      <c r="I1" s="7"/>
      <c r="J1" s="7"/>
      <c r="K1" s="7"/>
      <c r="L1" s="7"/>
      <c r="M1" s="7"/>
      <c r="N1" s="7"/>
    </row>
    <row r="2" spans="2:14" ht="24" customHeight="1" x14ac:dyDescent="0.35">
      <c r="B2" s="2781">
        <f>CORPORATION</f>
        <v>0</v>
      </c>
      <c r="C2" s="2781"/>
      <c r="D2" s="2781"/>
      <c r="E2" s="2781"/>
      <c r="F2" s="7"/>
      <c r="G2" s="2007"/>
      <c r="H2" s="7"/>
      <c r="I2" s="7"/>
      <c r="J2" s="7"/>
      <c r="K2" s="7"/>
      <c r="L2" s="7"/>
      <c r="M2" s="7"/>
      <c r="N2" s="7"/>
    </row>
    <row r="3" spans="2:14" ht="24" customHeight="1" x14ac:dyDescent="0.35">
      <c r="B3" s="3013" t="s">
        <v>80</v>
      </c>
      <c r="C3" s="3013"/>
      <c r="D3" s="3013"/>
      <c r="E3" s="3013"/>
      <c r="F3" s="7"/>
      <c r="G3" s="2007"/>
      <c r="H3" s="7"/>
      <c r="I3" s="7"/>
      <c r="J3" s="7"/>
      <c r="K3" s="7"/>
      <c r="L3" s="7"/>
      <c r="M3" s="7"/>
      <c r="N3" s="7"/>
    </row>
    <row r="4" spans="2:14" ht="24" customHeight="1" x14ac:dyDescent="0.35">
      <c r="B4" s="2782" t="s">
        <v>783</v>
      </c>
      <c r="C4" s="2782"/>
      <c r="D4" s="2782"/>
      <c r="E4" s="2782"/>
      <c r="F4" s="900"/>
      <c r="G4" s="2007"/>
      <c r="H4" s="900"/>
      <c r="I4" s="7"/>
      <c r="J4" s="7"/>
      <c r="K4" s="7"/>
      <c r="L4" s="7"/>
      <c r="M4" s="7"/>
      <c r="N4" s="7"/>
    </row>
    <row r="5" spans="2:14" ht="24" customHeight="1" x14ac:dyDescent="0.35">
      <c r="B5" s="2781" t="s">
        <v>81</v>
      </c>
      <c r="C5" s="2781"/>
      <c r="D5" s="2781"/>
      <c r="E5" s="2781"/>
      <c r="F5" s="7"/>
      <c r="G5" s="2007"/>
      <c r="H5" s="7"/>
      <c r="I5" s="7"/>
      <c r="J5" s="7"/>
      <c r="K5" s="7"/>
      <c r="L5" s="7"/>
      <c r="M5" s="7"/>
      <c r="N5" s="7"/>
    </row>
    <row r="6" spans="2:14" ht="24" customHeight="1" x14ac:dyDescent="0.35">
      <c r="B6" s="2746">
        <f>PERIOD</f>
        <v>0</v>
      </c>
      <c r="C6" s="2746"/>
      <c r="D6" s="2746"/>
      <c r="E6" s="2746"/>
      <c r="F6" s="219"/>
      <c r="G6" s="2007"/>
      <c r="H6" s="7"/>
      <c r="I6" s="7"/>
      <c r="J6" s="7"/>
      <c r="K6" s="7"/>
      <c r="L6" s="7"/>
      <c r="M6" s="7"/>
      <c r="N6" s="7"/>
    </row>
    <row r="7" spans="2:14" ht="24" customHeight="1" x14ac:dyDescent="0.3">
      <c r="B7" s="3018" t="s">
        <v>198</v>
      </c>
      <c r="C7" s="3018"/>
      <c r="D7" s="3018"/>
      <c r="E7" s="3018"/>
      <c r="F7" s="219"/>
      <c r="G7" s="2007"/>
      <c r="H7" s="7"/>
      <c r="I7" s="7"/>
      <c r="J7" s="7"/>
      <c r="K7" s="7"/>
      <c r="L7" s="7"/>
      <c r="M7" s="7"/>
      <c r="N7" s="7"/>
    </row>
    <row r="8" spans="2:14" ht="24" customHeight="1" x14ac:dyDescent="0.25">
      <c r="B8" s="219"/>
      <c r="C8" s="219"/>
      <c r="D8" s="219"/>
      <c r="E8" s="218"/>
      <c r="F8" s="219"/>
      <c r="G8" s="2007"/>
      <c r="H8" s="7"/>
      <c r="I8" s="7"/>
      <c r="J8" s="7"/>
      <c r="K8" s="7"/>
      <c r="L8" s="7"/>
      <c r="M8" s="7"/>
      <c r="N8" s="7"/>
    </row>
    <row r="9" spans="2:14" ht="24" customHeight="1" x14ac:dyDescent="0.3">
      <c r="B9" s="2779" t="s">
        <v>923</v>
      </c>
      <c r="C9" s="2779"/>
      <c r="D9" s="2779"/>
      <c r="E9" s="2779"/>
      <c r="F9" s="1244"/>
      <c r="G9" s="2007"/>
      <c r="H9" s="7"/>
      <c r="I9" s="7"/>
      <c r="J9" s="7"/>
      <c r="K9" s="7"/>
      <c r="L9" s="7"/>
      <c r="M9" s="7"/>
      <c r="N9" s="7"/>
    </row>
    <row r="10" spans="2:14" s="899" customFormat="1" ht="24" customHeight="1" x14ac:dyDescent="0.3">
      <c r="B10" s="1225"/>
      <c r="C10" s="1583"/>
      <c r="D10" s="1222"/>
      <c r="E10" s="1222"/>
      <c r="F10" s="1222"/>
      <c r="G10" s="2007"/>
      <c r="H10" s="900"/>
      <c r="I10" s="900"/>
      <c r="J10" s="900"/>
      <c r="K10" s="900"/>
      <c r="L10" s="900"/>
      <c r="M10" s="900"/>
      <c r="N10" s="900"/>
    </row>
    <row r="11" spans="2:14" ht="24" customHeight="1" x14ac:dyDescent="0.3">
      <c r="B11" s="1243" t="s">
        <v>784</v>
      </c>
      <c r="C11" s="1243"/>
      <c r="D11" s="867"/>
      <c r="E11" s="1244"/>
      <c r="F11" s="219"/>
      <c r="G11" s="2007"/>
      <c r="H11" s="7"/>
      <c r="I11" s="7"/>
      <c r="J11" s="7"/>
      <c r="K11" s="7"/>
      <c r="L11" s="7"/>
      <c r="M11" s="7"/>
      <c r="N11" s="7"/>
    </row>
    <row r="12" spans="2:14" ht="33" customHeight="1" x14ac:dyDescent="0.25">
      <c r="B12" s="1316" t="s">
        <v>785</v>
      </c>
      <c r="C12" s="1316"/>
      <c r="D12" s="1244"/>
      <c r="E12" s="1244"/>
      <c r="F12" s="219"/>
      <c r="G12" s="2007"/>
      <c r="H12" s="7"/>
      <c r="I12" s="7"/>
      <c r="J12" s="7"/>
      <c r="K12" s="7"/>
      <c r="L12" s="7"/>
      <c r="M12" s="7"/>
      <c r="N12" s="7"/>
    </row>
    <row r="13" spans="2:14" ht="24" customHeight="1" x14ac:dyDescent="0.25">
      <c r="B13" s="3011" t="s">
        <v>756</v>
      </c>
      <c r="C13" s="3019" t="s">
        <v>1346</v>
      </c>
      <c r="D13" s="3014" t="s">
        <v>757</v>
      </c>
      <c r="E13" s="3016" t="s">
        <v>1342</v>
      </c>
      <c r="F13" s="477"/>
      <c r="G13" s="2007"/>
      <c r="H13" s="7"/>
      <c r="I13" s="7"/>
      <c r="J13" s="7"/>
      <c r="K13" s="7"/>
      <c r="L13" s="7"/>
      <c r="M13" s="7"/>
      <c r="N13" s="7"/>
    </row>
    <row r="14" spans="2:14" ht="24" customHeight="1" x14ac:dyDescent="0.25">
      <c r="B14" s="3012"/>
      <c r="C14" s="3020"/>
      <c r="D14" s="3015"/>
      <c r="E14" s="3017"/>
      <c r="F14" s="477"/>
      <c r="G14" s="2007"/>
      <c r="H14" s="7"/>
      <c r="I14" s="7"/>
      <c r="J14" s="7"/>
      <c r="K14" s="7"/>
      <c r="L14" s="7"/>
      <c r="M14" s="7"/>
      <c r="N14" s="7"/>
    </row>
    <row r="15" spans="2:14" ht="24" customHeight="1" x14ac:dyDescent="0.3">
      <c r="B15" s="1722"/>
      <c r="C15" s="1722"/>
      <c r="D15" s="2233"/>
      <c r="E15" s="2233"/>
      <c r="F15" s="477"/>
      <c r="G15" s="2007"/>
      <c r="H15" s="7"/>
      <c r="I15" s="7"/>
      <c r="J15" s="7"/>
      <c r="K15" s="7"/>
      <c r="L15" s="7"/>
      <c r="M15" s="7"/>
      <c r="N15" s="7"/>
    </row>
    <row r="16" spans="2:14" ht="24" customHeight="1" x14ac:dyDescent="0.3">
      <c r="B16" s="1722"/>
      <c r="C16" s="1722"/>
      <c r="D16" s="2233"/>
      <c r="E16" s="2233"/>
      <c r="F16" s="477"/>
      <c r="G16" s="2007"/>
      <c r="H16" s="7"/>
      <c r="I16" s="7"/>
      <c r="J16" s="7"/>
      <c r="K16" s="7"/>
      <c r="L16" s="7"/>
      <c r="M16" s="7"/>
      <c r="N16" s="7"/>
    </row>
    <row r="17" spans="2:14" ht="24" customHeight="1" x14ac:dyDescent="0.3">
      <c r="B17" s="1722"/>
      <c r="C17" s="1722"/>
      <c r="D17" s="2233"/>
      <c r="E17" s="2233"/>
      <c r="F17" s="477"/>
      <c r="G17" s="2007"/>
      <c r="H17" s="7"/>
      <c r="I17" s="7"/>
      <c r="J17" s="7"/>
      <c r="K17" s="7"/>
      <c r="L17" s="7"/>
      <c r="M17" s="7"/>
      <c r="N17" s="7"/>
    </row>
    <row r="18" spans="2:14" ht="24" customHeight="1" x14ac:dyDescent="0.3">
      <c r="B18" s="1722"/>
      <c r="C18" s="1722"/>
      <c r="D18" s="2233"/>
      <c r="E18" s="2233"/>
      <c r="F18" s="477"/>
      <c r="G18" s="2007"/>
      <c r="H18" s="7"/>
      <c r="I18" s="7"/>
      <c r="J18" s="7"/>
      <c r="K18" s="7"/>
      <c r="L18" s="7"/>
      <c r="M18" s="7"/>
      <c r="N18" s="7"/>
    </row>
    <row r="19" spans="2:14" ht="24" customHeight="1" x14ac:dyDescent="0.3">
      <c r="B19" s="1722"/>
      <c r="C19" s="1722"/>
      <c r="D19" s="2233"/>
      <c r="E19" s="2233"/>
      <c r="F19" s="477"/>
      <c r="G19" s="2007"/>
      <c r="H19" s="7"/>
      <c r="I19" s="7"/>
      <c r="J19" s="7"/>
      <c r="K19" s="7"/>
      <c r="L19" s="7"/>
      <c r="M19" s="7"/>
      <c r="N19" s="7"/>
    </row>
    <row r="20" spans="2:14" ht="24" customHeight="1" x14ac:dyDescent="0.3">
      <c r="B20" s="1722"/>
      <c r="C20" s="1722"/>
      <c r="D20" s="2233"/>
      <c r="E20" s="2234"/>
      <c r="F20" s="477"/>
      <c r="G20" s="2007"/>
      <c r="H20" s="7"/>
      <c r="I20" s="7"/>
      <c r="J20" s="7"/>
      <c r="K20" s="7"/>
      <c r="L20" s="7"/>
      <c r="M20" s="7"/>
      <c r="N20" s="7"/>
    </row>
    <row r="21" spans="2:14" ht="20.25" x14ac:dyDescent="0.3">
      <c r="B21" s="2241" t="s">
        <v>1345</v>
      </c>
      <c r="C21" s="2235"/>
      <c r="D21" s="920">
        <f>SUM(D15:D20)</f>
        <v>0</v>
      </c>
      <c r="E21" s="937">
        <f>SUM(E15:E20)</f>
        <v>0</v>
      </c>
      <c r="F21" s="439"/>
      <c r="G21" s="910">
        <f>CC2C_T1-CC2_T14</f>
        <v>0</v>
      </c>
      <c r="H21" s="887" t="s">
        <v>1135</v>
      </c>
      <c r="I21" s="7"/>
      <c r="J21" s="7"/>
      <c r="K21" s="7"/>
      <c r="L21" s="7"/>
      <c r="M21" s="7"/>
      <c r="N21" s="7"/>
    </row>
    <row r="22" spans="2:14" ht="24" customHeight="1" thickBot="1" x14ac:dyDescent="0.35">
      <c r="B22" s="2236"/>
      <c r="C22" s="2237"/>
      <c r="D22" s="2238"/>
      <c r="E22" s="2239"/>
      <c r="F22" s="219"/>
      <c r="G22" s="2007"/>
      <c r="H22" s="7"/>
      <c r="I22" s="7"/>
      <c r="J22" s="7"/>
      <c r="K22" s="7"/>
      <c r="L22" s="7"/>
      <c r="M22" s="7"/>
      <c r="N22" s="7"/>
    </row>
    <row r="23" spans="2:14" ht="21" thickTop="1" x14ac:dyDescent="0.3">
      <c r="B23" s="2240"/>
      <c r="C23" s="2240"/>
      <c r="D23" s="717"/>
      <c r="E23" s="717"/>
      <c r="F23" s="219"/>
      <c r="G23" s="2007"/>
      <c r="H23" s="7"/>
      <c r="I23" s="7"/>
      <c r="J23" s="7"/>
      <c r="K23" s="7"/>
      <c r="L23" s="7"/>
      <c r="M23" s="7"/>
      <c r="N23" s="7"/>
    </row>
    <row r="24" spans="2:14" s="899" customFormat="1" ht="20.25" x14ac:dyDescent="0.25">
      <c r="B24" s="2814" t="s">
        <v>1325</v>
      </c>
      <c r="C24" s="2814"/>
      <c r="D24" s="2814"/>
      <c r="E24" s="2814"/>
      <c r="F24" s="1646"/>
      <c r="G24" s="1888"/>
    </row>
    <row r="25" spans="2:14" x14ac:dyDescent="0.2">
      <c r="B25" s="433"/>
      <c r="C25" s="1027"/>
      <c r="D25" s="433"/>
      <c r="E25" s="433"/>
      <c r="F25" s="433"/>
    </row>
    <row r="26" spans="2:14" x14ac:dyDescent="0.2">
      <c r="B26" s="433"/>
      <c r="C26" s="1027"/>
      <c r="D26" s="433"/>
      <c r="E26" s="433"/>
      <c r="F26" s="433"/>
    </row>
  </sheetData>
  <customSheetViews>
    <customSheetView guid="{6476E056-C602-4049-8E13-D0438C39A2F7}" scale="60" showPageBreaks="1" showGridLines="0" fitToPage="1" printArea="1">
      <pageMargins left="0.35433070866141736" right="0.35433070866141736" top="0.41" bottom="0.4" header="0.31496062992125984" footer="0.31496062992125984"/>
      <pageSetup scale="56" orientation="portrait" r:id="rId1"/>
    </customSheetView>
    <customSheetView guid="{FEEF2554-A379-444E-B2CE-7A0B08BFD568}" scale="50" showGridLines="0" fitToPage="1">
      <selection activeCell="B13" sqref="B13:B14"/>
      <pageMargins left="0.94488188976377963" right="0.55118110236220474" top="0.23622047244094491" bottom="0.23622047244094491" header="0" footer="0"/>
      <pageSetup scale="37" orientation="portrait" r:id="rId2"/>
      <headerFooter differentOddEven="1" differentFirst="1" alignWithMargins="0">
        <evenHeader>&amp;R&amp;"arial,Regular"&amp;12UNCLASSIFIED / NON CLASSIFIÉ</evenHeader>
        <firstHeader>&amp;R&amp;"arial,Regular"&amp;12UNCLASSIFIED / NON CLASSIFIÉ</firstHeader>
      </headerFooter>
    </customSheetView>
    <customSheetView guid="{9999B627-875C-491A-9C70-2AB672A610C9}" scale="50" showPageBreaks="1" showGridLines="0" fitToPage="1" printArea="1">
      <selection activeCell="B13" sqref="B13:B14"/>
      <pageMargins left="0.94488188976377963" right="0.55118110236220474" top="0.23622047244094491" bottom="0.23622047244094491" header="0" footer="0"/>
      <pageSetup scale="37" orientation="portrait" r:id="rId3"/>
      <headerFooter differentOddEven="1" differentFirst="1" alignWithMargins="0">
        <evenHeader>&amp;R&amp;"arial,Regular"&amp;12UNCLASSIFIED / NON CLASSIFIÉ</evenHeader>
        <firstHeader>&amp;R&amp;"arial,Regular"&amp;12UNCLASSIFIED / NON CLASSIFIÉ</firstHeader>
      </headerFooter>
    </customSheetView>
    <customSheetView guid="{9E1ED2EF-94DF-4EBB-BF10-FA6D2C6EF217}" scale="70" showPageBreaks="1" showGridLines="0" fitToPage="1" printArea="1">
      <pageMargins left="0.94488188976377963" right="0.55118110236220474" top="0.23622047244094491" bottom="0.23622047244094491" header="0" footer="0"/>
      <pageSetup scale="37" orientation="portrait" r:id="rId4"/>
      <headerFooter differentOddEven="1" differentFirst="1" alignWithMargins="0">
        <evenHeader>&amp;R&amp;"arial,Regular"&amp;12UNCLASSIFIED / NON CLASSIFIÉ</evenHeader>
        <firstHeader>&amp;R&amp;"arial,Regular"&amp;12UNCLASSIFIED / NON CLASSIFIÉ</firstHeader>
      </headerFooter>
    </customSheetView>
  </customSheetViews>
  <mergeCells count="12">
    <mergeCell ref="B24:E24"/>
    <mergeCell ref="B13:B14"/>
    <mergeCell ref="B2:E2"/>
    <mergeCell ref="B3:E3"/>
    <mergeCell ref="D13:D14"/>
    <mergeCell ref="E13:E14"/>
    <mergeCell ref="B4:E4"/>
    <mergeCell ref="B5:E5"/>
    <mergeCell ref="B6:E6"/>
    <mergeCell ref="B7:E7"/>
    <mergeCell ref="B9:E9"/>
    <mergeCell ref="C13:C14"/>
  </mergeCells>
  <phoneticPr fontId="0" type="noConversion"/>
  <pageMargins left="0.94488188976377963" right="0.55118110236220474" top="0.23622047244094491" bottom="0.23622047244094491" header="0" footer="0"/>
  <pageSetup scale="36" orientation="portrait" r:id="rId5"/>
  <headerFooter differentOddEven="1" differentFirst="1" alignWithMargins="0">
    <evenHeader>&amp;R&amp;"arial,Regular"&amp;12UNCLASSIFIED / NON CLASSIFIÉ</evenHeader>
    <firstHeader>&amp;R&amp;"arial,Regular"&amp;12UNCLASSIFIED / NON CLASSIFIÉ</first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F1197-E03B-4BB5-81AC-ACFB2C645BEA}">
  <sheetPr>
    <pageSetUpPr fitToPage="1"/>
  </sheetPr>
  <dimension ref="A2:R79"/>
  <sheetViews>
    <sheetView showGridLines="0" zoomScale="55" zoomScaleNormal="55" workbookViewId="0">
      <selection activeCell="A5" sqref="A5:P5"/>
    </sheetView>
  </sheetViews>
  <sheetFormatPr defaultColWidth="9.21875" defaultRowHeight="15" x14ac:dyDescent="0.2"/>
  <cols>
    <col min="1" max="1" width="85" style="1077" customWidth="1"/>
    <col min="2" max="4" width="16" style="1077" customWidth="1"/>
    <col min="5" max="5" width="16.6640625" style="1077" customWidth="1"/>
    <col min="6" max="6" width="16.5546875" style="1077" customWidth="1"/>
    <col min="7" max="7" width="15.6640625" style="1077" customWidth="1"/>
    <col min="8" max="8" width="15.77734375" style="1077" customWidth="1"/>
    <col min="9" max="9" width="15" style="1077" customWidth="1"/>
    <col min="10" max="10" width="16.5546875" style="1077" customWidth="1"/>
    <col min="11" max="15" width="15.5546875" style="1077" customWidth="1"/>
    <col min="16" max="16" width="25.33203125" style="1077" customWidth="1"/>
    <col min="17" max="17" width="9.21875" style="2130"/>
    <col min="18" max="16384" width="9.21875" style="1077"/>
  </cols>
  <sheetData>
    <row r="2" spans="1:17" ht="23.25" x14ac:dyDescent="0.35">
      <c r="A2" s="3021">
        <v>0</v>
      </c>
      <c r="B2" s="3021"/>
      <c r="C2" s="3021"/>
      <c r="D2" s="3021"/>
      <c r="E2" s="3021"/>
      <c r="F2" s="3021"/>
      <c r="G2" s="3021"/>
      <c r="H2" s="3021"/>
      <c r="I2" s="3021"/>
      <c r="J2" s="3021"/>
      <c r="K2" s="3021"/>
      <c r="L2" s="3021"/>
      <c r="M2" s="3021"/>
      <c r="N2" s="3021"/>
      <c r="O2" s="3021"/>
      <c r="P2" s="3021"/>
      <c r="Q2" s="2006"/>
    </row>
    <row r="3" spans="1:17" ht="23.25" x14ac:dyDescent="0.35">
      <c r="A3" s="3021" t="s">
        <v>567</v>
      </c>
      <c r="B3" s="3021"/>
      <c r="C3" s="3021"/>
      <c r="D3" s="3021"/>
      <c r="E3" s="3021"/>
      <c r="F3" s="3021"/>
      <c r="G3" s="3021"/>
      <c r="H3" s="3021"/>
      <c r="I3" s="3021"/>
      <c r="J3" s="3021"/>
      <c r="K3" s="3021"/>
      <c r="L3" s="3021"/>
      <c r="M3" s="3021"/>
      <c r="N3" s="3021"/>
      <c r="O3" s="3021"/>
      <c r="P3" s="3021"/>
      <c r="Q3" s="2006"/>
    </row>
    <row r="4" spans="1:17" ht="23.25" x14ac:dyDescent="0.35">
      <c r="A4" s="3022" t="s">
        <v>730</v>
      </c>
      <c r="B4" s="3022"/>
      <c r="C4" s="3022"/>
      <c r="D4" s="3022"/>
      <c r="E4" s="3022"/>
      <c r="F4" s="3022"/>
      <c r="G4" s="3022"/>
      <c r="H4" s="3022"/>
      <c r="I4" s="3022"/>
      <c r="J4" s="3022"/>
      <c r="K4" s="3022"/>
      <c r="L4" s="3022"/>
      <c r="M4" s="3022"/>
      <c r="N4" s="3022"/>
      <c r="O4" s="3022"/>
      <c r="P4" s="3022"/>
      <c r="Q4" s="2006"/>
    </row>
    <row r="5" spans="1:17" s="229" customFormat="1" ht="23.25" x14ac:dyDescent="0.35">
      <c r="A5" s="3023" t="s">
        <v>1341</v>
      </c>
      <c r="B5" s="3023"/>
      <c r="C5" s="3023"/>
      <c r="D5" s="3023"/>
      <c r="E5" s="3023"/>
      <c r="F5" s="3023"/>
      <c r="G5" s="3023"/>
      <c r="H5" s="3023"/>
      <c r="I5" s="3023"/>
      <c r="J5" s="3023"/>
      <c r="K5" s="3023"/>
      <c r="L5" s="3023"/>
      <c r="M5" s="3023"/>
      <c r="N5" s="3023"/>
      <c r="O5" s="3023"/>
      <c r="P5" s="3023"/>
      <c r="Q5" s="2180"/>
    </row>
    <row r="6" spans="1:17" ht="23.25" x14ac:dyDescent="0.35">
      <c r="A6" s="3024">
        <f>PERIOD</f>
        <v>0</v>
      </c>
      <c r="B6" s="3024"/>
      <c r="C6" s="3024"/>
      <c r="D6" s="3024"/>
      <c r="E6" s="3024"/>
      <c r="F6" s="3024"/>
      <c r="G6" s="3024"/>
      <c r="H6" s="3024"/>
      <c r="I6" s="3024"/>
      <c r="J6" s="3024"/>
      <c r="K6" s="3024"/>
      <c r="L6" s="3024"/>
      <c r="M6" s="3024"/>
      <c r="N6" s="3024"/>
      <c r="O6" s="3024"/>
      <c r="P6" s="3024"/>
      <c r="Q6" s="2006"/>
    </row>
    <row r="7" spans="1:17" ht="20.25" x14ac:dyDescent="0.3">
      <c r="A7" s="3025" t="s">
        <v>198</v>
      </c>
      <c r="B7" s="3025"/>
      <c r="C7" s="3025"/>
      <c r="D7" s="3025"/>
      <c r="E7" s="3025"/>
      <c r="F7" s="3025"/>
      <c r="G7" s="3025"/>
      <c r="H7" s="3025"/>
      <c r="I7" s="3025"/>
      <c r="J7" s="3025"/>
      <c r="K7" s="3025"/>
      <c r="L7" s="3025"/>
      <c r="M7" s="3025"/>
      <c r="N7" s="3025"/>
      <c r="O7" s="3025"/>
      <c r="P7" s="3025"/>
      <c r="Q7" s="2006"/>
    </row>
    <row r="8" spans="1:17" x14ac:dyDescent="0.2">
      <c r="A8" s="3026"/>
      <c r="B8" s="3026"/>
      <c r="C8" s="3026"/>
      <c r="D8" s="3026"/>
      <c r="E8" s="3026"/>
      <c r="F8" s="3026"/>
      <c r="G8" s="3026"/>
      <c r="H8" s="3026"/>
      <c r="I8" s="3026"/>
      <c r="J8" s="3026"/>
      <c r="K8" s="3026"/>
      <c r="L8" s="3026"/>
      <c r="M8" s="3026"/>
      <c r="N8" s="3026"/>
      <c r="O8" s="3026"/>
      <c r="P8" s="3026"/>
    </row>
    <row r="9" spans="1:17" ht="20.25" x14ac:dyDescent="0.3">
      <c r="A9" s="3027" t="s">
        <v>554</v>
      </c>
      <c r="B9" s="3027"/>
      <c r="C9" s="3027"/>
      <c r="D9" s="3027"/>
      <c r="E9" s="3027"/>
      <c r="F9" s="3027"/>
      <c r="G9" s="3027"/>
      <c r="H9" s="3027"/>
      <c r="I9" s="3027"/>
      <c r="J9" s="3027"/>
      <c r="K9" s="3027"/>
      <c r="L9" s="3027"/>
      <c r="M9" s="3027"/>
      <c r="N9" s="3027"/>
      <c r="O9" s="3027"/>
      <c r="P9" s="3027"/>
      <c r="Q9" s="2006"/>
    </row>
    <row r="10" spans="1:17" ht="24" thickBot="1" x14ac:dyDescent="0.4">
      <c r="A10" s="3028"/>
      <c r="B10" s="3029"/>
      <c r="C10" s="3029"/>
      <c r="D10" s="3029"/>
      <c r="E10" s="3029"/>
      <c r="F10" s="3029"/>
      <c r="G10" s="3029"/>
      <c r="H10" s="3029"/>
      <c r="I10" s="3029"/>
      <c r="J10" s="3029"/>
      <c r="K10" s="3029"/>
      <c r="L10" s="3029"/>
      <c r="M10" s="3030"/>
      <c r="N10" s="3030"/>
      <c r="O10" s="3030"/>
      <c r="P10" s="3030"/>
      <c r="Q10" s="2006"/>
    </row>
    <row r="11" spans="1:17" ht="24.75" thickTop="1" thickBot="1" x14ac:dyDescent="0.25">
      <c r="A11" s="3031" t="s">
        <v>82</v>
      </c>
      <c r="B11" s="3032"/>
      <c r="C11" s="3032"/>
      <c r="D11" s="3032"/>
      <c r="E11" s="3032"/>
      <c r="F11" s="3032"/>
      <c r="G11" s="3032"/>
      <c r="H11" s="3032"/>
      <c r="I11" s="3032"/>
      <c r="J11" s="3032"/>
      <c r="K11" s="3032"/>
      <c r="L11" s="3032"/>
      <c r="M11" s="2189"/>
      <c r="N11" s="2186"/>
      <c r="O11" s="2186"/>
      <c r="P11" s="2186"/>
      <c r="Q11" s="2006"/>
    </row>
    <row r="12" spans="1:17" ht="24" thickTop="1" x14ac:dyDescent="0.35">
      <c r="A12" s="3033" t="s">
        <v>600</v>
      </c>
      <c r="B12" s="3034"/>
      <c r="C12" s="3034"/>
      <c r="D12" s="3034"/>
      <c r="E12" s="3034"/>
      <c r="F12" s="3034"/>
      <c r="G12" s="3034"/>
      <c r="H12" s="3034"/>
      <c r="I12" s="3034"/>
      <c r="J12" s="3034"/>
      <c r="K12" s="3034"/>
      <c r="L12" s="3034"/>
      <c r="M12" s="2190"/>
      <c r="N12" s="2187"/>
      <c r="O12" s="2187"/>
      <c r="P12" s="2187"/>
      <c r="Q12" s="2006"/>
    </row>
    <row r="13" spans="1:17" ht="23.25" x14ac:dyDescent="0.2">
      <c r="A13" s="3035" t="s">
        <v>786</v>
      </c>
      <c r="B13" s="3036"/>
      <c r="C13" s="3036"/>
      <c r="D13" s="3036"/>
      <c r="E13" s="3036"/>
      <c r="F13" s="3036"/>
      <c r="G13" s="3036"/>
      <c r="H13" s="3036"/>
      <c r="I13" s="3036"/>
      <c r="J13" s="3036"/>
      <c r="K13" s="3036"/>
      <c r="L13" s="3036"/>
      <c r="M13" s="2191"/>
      <c r="N13" s="2188"/>
      <c r="O13" s="2188"/>
      <c r="P13" s="2188"/>
      <c r="Q13" s="2006"/>
    </row>
    <row r="14" spans="1:17" ht="23.25" x14ac:dyDescent="0.2">
      <c r="A14" s="2131"/>
      <c r="B14" s="2132">
        <v>1</v>
      </c>
      <c r="C14" s="2132">
        <v>2</v>
      </c>
      <c r="D14" s="2132">
        <v>3</v>
      </c>
      <c r="E14" s="2132">
        <v>4</v>
      </c>
      <c r="F14" s="2132">
        <v>5</v>
      </c>
      <c r="G14" s="2132">
        <v>6</v>
      </c>
      <c r="H14" s="2132">
        <v>7</v>
      </c>
      <c r="I14" s="2132">
        <v>8</v>
      </c>
      <c r="J14" s="2132">
        <v>9</v>
      </c>
      <c r="K14" s="2132">
        <v>10</v>
      </c>
      <c r="L14" s="3040" t="s">
        <v>647</v>
      </c>
      <c r="M14" s="2006"/>
      <c r="Q14" s="1077"/>
    </row>
    <row r="15" spans="1:17" ht="31.5" x14ac:dyDescent="0.2">
      <c r="A15" s="2131"/>
      <c r="B15" s="2133" t="s">
        <v>787</v>
      </c>
      <c r="C15" s="2133" t="s">
        <v>787</v>
      </c>
      <c r="D15" s="2133" t="s">
        <v>787</v>
      </c>
      <c r="E15" s="2133" t="s">
        <v>787</v>
      </c>
      <c r="F15" s="2133" t="s">
        <v>787</v>
      </c>
      <c r="G15" s="2133" t="s">
        <v>787</v>
      </c>
      <c r="H15" s="2133" t="s">
        <v>787</v>
      </c>
      <c r="I15" s="2133" t="s">
        <v>787</v>
      </c>
      <c r="J15" s="2133" t="s">
        <v>787</v>
      </c>
      <c r="K15" s="2133" t="s">
        <v>787</v>
      </c>
      <c r="L15" s="3041"/>
      <c r="M15" s="2006"/>
      <c r="Q15" s="1077"/>
    </row>
    <row r="16" spans="1:17" ht="72.75" customHeight="1" x14ac:dyDescent="0.35">
      <c r="A16" s="2134" t="s">
        <v>788</v>
      </c>
      <c r="B16" s="2135" t="s">
        <v>789</v>
      </c>
      <c r="C16" s="2135" t="s">
        <v>1140</v>
      </c>
      <c r="D16" s="2135" t="s">
        <v>1139</v>
      </c>
      <c r="E16" s="2135" t="s">
        <v>790</v>
      </c>
      <c r="F16" s="2185" t="s">
        <v>791</v>
      </c>
      <c r="G16" s="2135" t="s">
        <v>792</v>
      </c>
      <c r="H16" s="2135" t="s">
        <v>793</v>
      </c>
      <c r="I16" s="2135" t="s">
        <v>794</v>
      </c>
      <c r="J16" s="2135" t="s">
        <v>1141</v>
      </c>
      <c r="K16" s="2136" t="s">
        <v>242</v>
      </c>
      <c r="L16" s="2137" t="s">
        <v>601</v>
      </c>
      <c r="M16" s="2006"/>
      <c r="Q16" s="1077"/>
    </row>
    <row r="17" spans="1:17" ht="23.25" x14ac:dyDescent="0.35">
      <c r="A17" s="2138" t="s">
        <v>1381</v>
      </c>
      <c r="B17" s="2139"/>
      <c r="C17" s="2139"/>
      <c r="D17" s="2140"/>
      <c r="E17" s="2141"/>
      <c r="F17" s="2141"/>
      <c r="G17" s="2141"/>
      <c r="H17" s="2140"/>
      <c r="I17" s="2140"/>
      <c r="J17" s="2140"/>
      <c r="K17" s="2140"/>
      <c r="L17" s="2142"/>
      <c r="M17" s="2006"/>
      <c r="Q17" s="1077"/>
    </row>
    <row r="18" spans="1:17" ht="24" x14ac:dyDescent="0.35">
      <c r="A18" s="2138" t="s">
        <v>1380</v>
      </c>
      <c r="B18" s="2143"/>
      <c r="C18" s="2143"/>
      <c r="D18" s="2144"/>
      <c r="E18" s="2145"/>
      <c r="F18" s="2145"/>
      <c r="G18" s="2145"/>
      <c r="H18" s="2144"/>
      <c r="I18" s="2144"/>
      <c r="J18" s="2144"/>
      <c r="K18" s="2144"/>
      <c r="L18" s="2142"/>
      <c r="M18" s="2006"/>
      <c r="Q18" s="1077"/>
    </row>
    <row r="19" spans="1:17" ht="24" x14ac:dyDescent="0.35">
      <c r="A19" s="2138" t="s">
        <v>1379</v>
      </c>
      <c r="B19" s="2143"/>
      <c r="C19" s="2143"/>
      <c r="D19" s="2144"/>
      <c r="E19" s="2146"/>
      <c r="F19" s="2145"/>
      <c r="G19" s="2146"/>
      <c r="H19" s="2144"/>
      <c r="I19" s="2144"/>
      <c r="J19" s="2144"/>
      <c r="K19" s="2144"/>
      <c r="L19" s="2142"/>
      <c r="M19" s="2006"/>
      <c r="Q19" s="1077"/>
    </row>
    <row r="20" spans="1:17" ht="23.25" x14ac:dyDescent="0.35">
      <c r="A20" s="2138"/>
      <c r="B20" s="2147"/>
      <c r="C20" s="2147"/>
      <c r="D20" s="2148"/>
      <c r="E20" s="2149"/>
      <c r="F20" s="2150"/>
      <c r="G20" s="2149"/>
      <c r="H20" s="2148"/>
      <c r="I20" s="2148"/>
      <c r="J20" s="2148"/>
      <c r="K20" s="2151"/>
      <c r="L20" s="2142"/>
      <c r="M20" s="2006"/>
      <c r="Q20" s="1077"/>
    </row>
    <row r="21" spans="1:17" ht="23.25" x14ac:dyDescent="0.35">
      <c r="A21" s="2152" t="s">
        <v>1137</v>
      </c>
      <c r="B21" s="1691"/>
      <c r="C21" s="1691"/>
      <c r="D21" s="2153"/>
      <c r="E21" s="1688"/>
      <c r="F21" s="2153"/>
      <c r="G21" s="1688"/>
      <c r="H21" s="2153"/>
      <c r="I21" s="2153"/>
      <c r="J21" s="2153"/>
      <c r="K21" s="2153"/>
      <c r="L21" s="2154">
        <f>SUM(B21:K21)</f>
        <v>0</v>
      </c>
      <c r="M21" s="2006"/>
      <c r="Q21" s="1077"/>
    </row>
    <row r="22" spans="1:17" ht="23.25" x14ac:dyDescent="0.35">
      <c r="A22" s="2155" t="s">
        <v>1138</v>
      </c>
      <c r="B22" s="1689"/>
      <c r="C22" s="1689"/>
      <c r="D22" s="2156"/>
      <c r="E22" s="1689"/>
      <c r="F22" s="2156"/>
      <c r="G22" s="1689"/>
      <c r="H22" s="2156"/>
      <c r="I22" s="2156"/>
      <c r="J22" s="2156"/>
      <c r="K22" s="2156"/>
      <c r="L22" s="1690">
        <f>SUM(B22:K22)</f>
        <v>0</v>
      </c>
      <c r="M22" s="2157"/>
      <c r="Q22" s="1077"/>
    </row>
    <row r="23" spans="1:17" ht="23.25" x14ac:dyDescent="0.35">
      <c r="A23" s="2158"/>
      <c r="B23" s="1981"/>
      <c r="C23" s="1981"/>
      <c r="D23" s="2159"/>
      <c r="E23" s="1981"/>
      <c r="F23" s="2159"/>
      <c r="G23" s="1981"/>
      <c r="H23" s="2159"/>
      <c r="I23" s="2159"/>
      <c r="J23" s="2159"/>
      <c r="K23" s="2159"/>
      <c r="L23" s="2160"/>
      <c r="M23" s="2157"/>
      <c r="Q23" s="1077"/>
    </row>
    <row r="24" spans="1:17" ht="20.25" x14ac:dyDescent="0.3">
      <c r="A24" s="2161" t="s">
        <v>795</v>
      </c>
      <c r="B24" s="1691"/>
      <c r="C24" s="1691"/>
      <c r="D24" s="2153"/>
      <c r="E24" s="1691"/>
      <c r="F24" s="2153"/>
      <c r="G24" s="1691"/>
      <c r="H24" s="2153"/>
      <c r="I24" s="2153"/>
      <c r="J24" s="2153"/>
      <c r="K24" s="2153"/>
      <c r="L24" s="2154">
        <f t="shared" ref="L24:L31" si="0">SUM(B24:K24)</f>
        <v>0</v>
      </c>
      <c r="M24" s="2157"/>
      <c r="Q24" s="1077"/>
    </row>
    <row r="25" spans="1:17" s="2374" customFormat="1" ht="20.25" x14ac:dyDescent="0.3">
      <c r="A25" s="2701" t="s">
        <v>1375</v>
      </c>
      <c r="B25" s="2702"/>
      <c r="C25" s="2702"/>
      <c r="D25" s="2703"/>
      <c r="E25" s="2702"/>
      <c r="F25" s="2703"/>
      <c r="G25" s="2702"/>
      <c r="H25" s="2703"/>
      <c r="I25" s="2703"/>
      <c r="J25" s="2703"/>
      <c r="K25" s="2703"/>
      <c r="L25" s="2704">
        <f t="shared" ref="L25:L28" si="1">SUM(B25:K25)</f>
        <v>0</v>
      </c>
      <c r="M25" s="2157"/>
    </row>
    <row r="26" spans="1:17" s="2374" customFormat="1" ht="20.25" x14ac:dyDescent="0.3">
      <c r="A26" s="2701" t="s">
        <v>1376</v>
      </c>
      <c r="B26" s="2705"/>
      <c r="C26" s="2705"/>
      <c r="D26" s="2706"/>
      <c r="E26" s="2705"/>
      <c r="F26" s="2706"/>
      <c r="G26" s="2705"/>
      <c r="H26" s="2706"/>
      <c r="I26" s="2706"/>
      <c r="J26" s="2706"/>
      <c r="K26" s="2706"/>
      <c r="L26" s="2704">
        <f t="shared" si="1"/>
        <v>0</v>
      </c>
      <c r="M26" s="2157"/>
    </row>
    <row r="27" spans="1:17" s="2374" customFormat="1" ht="20.25" x14ac:dyDescent="0.3">
      <c r="A27" s="2701" t="s">
        <v>1377</v>
      </c>
      <c r="B27" s="2702"/>
      <c r="C27" s="2702"/>
      <c r="D27" s="2703"/>
      <c r="E27" s="2702"/>
      <c r="F27" s="2703"/>
      <c r="G27" s="2702"/>
      <c r="H27" s="2703"/>
      <c r="I27" s="2703"/>
      <c r="J27" s="2703"/>
      <c r="K27" s="2703"/>
      <c r="L27" s="2704">
        <f t="shared" si="1"/>
        <v>0</v>
      </c>
      <c r="M27" s="2157"/>
    </row>
    <row r="28" spans="1:17" s="2375" customFormat="1" ht="21" thickBot="1" x14ac:dyDescent="0.35">
      <c r="A28" s="2701" t="s">
        <v>1378</v>
      </c>
      <c r="B28" s="2702"/>
      <c r="C28" s="2702"/>
      <c r="D28" s="2703"/>
      <c r="E28" s="2702"/>
      <c r="F28" s="2703"/>
      <c r="G28" s="2702"/>
      <c r="H28" s="2703"/>
      <c r="I28" s="2703"/>
      <c r="J28" s="2703"/>
      <c r="K28" s="2703"/>
      <c r="L28" s="2704">
        <f t="shared" si="1"/>
        <v>0</v>
      </c>
      <c r="M28" s="2157"/>
    </row>
    <row r="29" spans="1:17" s="229" customFormat="1" ht="24" thickBot="1" x14ac:dyDescent="0.35">
      <c r="A29" s="2303" t="s">
        <v>1134</v>
      </c>
      <c r="B29" s="2376">
        <f>SUM(B22:B28)</f>
        <v>0</v>
      </c>
      <c r="C29" s="2376">
        <f t="shared" ref="C29:K29" si="2">SUM(C22:C28)</f>
        <v>0</v>
      </c>
      <c r="D29" s="2376">
        <f t="shared" si="2"/>
        <v>0</v>
      </c>
      <c r="E29" s="2376">
        <f t="shared" si="2"/>
        <v>0</v>
      </c>
      <c r="F29" s="2376">
        <f t="shared" si="2"/>
        <v>0</v>
      </c>
      <c r="G29" s="2376">
        <f t="shared" si="2"/>
        <v>0</v>
      </c>
      <c r="H29" s="2376">
        <f t="shared" si="2"/>
        <v>0</v>
      </c>
      <c r="I29" s="2376">
        <f t="shared" si="2"/>
        <v>0</v>
      </c>
      <c r="J29" s="2376">
        <f t="shared" si="2"/>
        <v>0</v>
      </c>
      <c r="K29" s="2376">
        <f t="shared" si="2"/>
        <v>0</v>
      </c>
      <c r="L29" s="1692">
        <f>SUM(B29:K29)</f>
        <v>0</v>
      </c>
      <c r="M29" s="2182"/>
    </row>
    <row r="30" spans="1:17" s="229" customFormat="1" ht="24.75" customHeight="1" thickBot="1" x14ac:dyDescent="0.35">
      <c r="A30" s="2304" t="s">
        <v>1314</v>
      </c>
      <c r="B30" s="2305"/>
      <c r="C30" s="2305"/>
      <c r="D30" s="2306"/>
      <c r="E30" s="2305"/>
      <c r="F30" s="2306"/>
      <c r="G30" s="2305"/>
      <c r="H30" s="2306"/>
      <c r="I30" s="2306"/>
      <c r="J30" s="2306"/>
      <c r="K30" s="2306"/>
      <c r="L30" s="2154">
        <f t="shared" si="0"/>
        <v>0</v>
      </c>
      <c r="M30" s="2182"/>
    </row>
    <row r="31" spans="1:17" ht="42.75" customHeight="1" thickBot="1" x14ac:dyDescent="0.35">
      <c r="A31" s="2328" t="s">
        <v>696</v>
      </c>
      <c r="B31" s="2305"/>
      <c r="C31" s="2305"/>
      <c r="D31" s="2305"/>
      <c r="E31" s="2305"/>
      <c r="F31" s="2305"/>
      <c r="G31" s="2305"/>
      <c r="H31" s="2305"/>
      <c r="I31" s="2305"/>
      <c r="J31" s="2305"/>
      <c r="K31" s="2305"/>
      <c r="L31" s="2329">
        <f t="shared" si="0"/>
        <v>0</v>
      </c>
      <c r="M31" s="2157"/>
      <c r="Q31" s="1077"/>
    </row>
    <row r="32" spans="1:17" ht="24" thickBot="1" x14ac:dyDescent="0.4">
      <c r="A32" s="2162"/>
      <c r="B32" s="2163"/>
      <c r="C32" s="2163"/>
      <c r="D32" s="2163"/>
      <c r="E32" s="2163"/>
      <c r="F32" s="2163"/>
      <c r="G32" s="2163"/>
      <c r="H32" s="2163"/>
      <c r="I32" s="2163"/>
      <c r="J32" s="2163"/>
      <c r="K32" s="2163"/>
      <c r="L32" s="2163"/>
      <c r="M32" s="2163"/>
      <c r="N32" s="2163"/>
      <c r="O32" s="2163"/>
      <c r="P32" s="2164"/>
      <c r="Q32" s="2157"/>
    </row>
    <row r="33" spans="1:17" ht="21" thickTop="1" x14ac:dyDescent="0.3">
      <c r="A33" s="2165" t="s">
        <v>796</v>
      </c>
      <c r="B33" s="2166"/>
      <c r="C33" s="2166"/>
      <c r="D33" s="2166"/>
      <c r="E33" s="2166"/>
      <c r="F33" s="2166"/>
      <c r="G33" s="2166"/>
      <c r="H33" s="2166"/>
      <c r="I33" s="2166"/>
      <c r="J33" s="2166"/>
      <c r="K33" s="2166"/>
      <c r="L33" s="2166"/>
      <c r="M33" s="2166"/>
      <c r="N33" s="2166"/>
      <c r="O33" s="2166"/>
      <c r="P33" s="2167"/>
      <c r="Q33" s="2006"/>
    </row>
    <row r="34" spans="1:17" ht="18.75" x14ac:dyDescent="0.3">
      <c r="A34" s="3042" t="s">
        <v>602</v>
      </c>
      <c r="B34" s="3043"/>
      <c r="C34" s="3043"/>
      <c r="D34" s="3043"/>
      <c r="E34" s="3043"/>
      <c r="F34" s="3043"/>
      <c r="G34" s="3043"/>
      <c r="H34" s="3043"/>
      <c r="I34" s="3043"/>
      <c r="J34" s="3043"/>
      <c r="K34" s="3043"/>
      <c r="L34" s="3043"/>
      <c r="M34" s="3043"/>
      <c r="N34" s="3043"/>
      <c r="O34" s="3043"/>
      <c r="P34" s="3044"/>
      <c r="Q34" s="2168"/>
    </row>
    <row r="35" spans="1:17" s="338" customFormat="1" ht="22.9" customHeight="1" x14ac:dyDescent="0.3">
      <c r="A35" s="3045" t="s">
        <v>1471</v>
      </c>
      <c r="B35" s="3043"/>
      <c r="C35" s="3043"/>
      <c r="D35" s="3043"/>
      <c r="E35" s="3043"/>
      <c r="F35" s="3043"/>
      <c r="G35" s="3043"/>
      <c r="H35" s="3043"/>
      <c r="I35" s="3043"/>
      <c r="J35" s="3043"/>
      <c r="K35" s="3043"/>
      <c r="L35" s="3043"/>
      <c r="M35" s="3043"/>
      <c r="N35" s="3043"/>
      <c r="O35" s="3043"/>
      <c r="P35" s="3044"/>
      <c r="Q35" s="2168"/>
    </row>
    <row r="36" spans="1:17" s="338" customFormat="1" ht="18.75" x14ac:dyDescent="0.3">
      <c r="A36" s="3045" t="s">
        <v>1472</v>
      </c>
      <c r="B36" s="3043"/>
      <c r="C36" s="3043"/>
      <c r="D36" s="3043"/>
      <c r="E36" s="3043"/>
      <c r="F36" s="3043"/>
      <c r="G36" s="3043"/>
      <c r="H36" s="3043"/>
      <c r="I36" s="3043"/>
      <c r="J36" s="3043"/>
      <c r="K36" s="3043"/>
      <c r="L36" s="3043"/>
      <c r="M36" s="3043"/>
      <c r="N36" s="3043"/>
      <c r="O36" s="3043"/>
      <c r="P36" s="3044"/>
      <c r="Q36" s="2169"/>
    </row>
    <row r="37" spans="1:17" ht="18.75" x14ac:dyDescent="0.3">
      <c r="A37" s="3045" t="s">
        <v>603</v>
      </c>
      <c r="B37" s="3043"/>
      <c r="C37" s="3043"/>
      <c r="D37" s="3043"/>
      <c r="E37" s="3043"/>
      <c r="F37" s="3043"/>
      <c r="G37" s="3043"/>
      <c r="H37" s="3043"/>
      <c r="I37" s="3043"/>
      <c r="J37" s="3043"/>
      <c r="K37" s="3043"/>
      <c r="L37" s="3043"/>
      <c r="M37" s="3043"/>
      <c r="N37" s="3043"/>
      <c r="O37" s="3043"/>
      <c r="P37" s="3044"/>
      <c r="Q37" s="2168"/>
    </row>
    <row r="38" spans="1:17" ht="18.75" x14ac:dyDescent="0.3">
      <c r="A38" s="3045" t="s">
        <v>604</v>
      </c>
      <c r="B38" s="3043"/>
      <c r="C38" s="3043"/>
      <c r="D38" s="3043"/>
      <c r="E38" s="3043"/>
      <c r="F38" s="3043"/>
      <c r="G38" s="3043"/>
      <c r="H38" s="3043"/>
      <c r="I38" s="3043"/>
      <c r="J38" s="3043"/>
      <c r="K38" s="3043"/>
      <c r="L38" s="3043"/>
      <c r="M38" s="3043"/>
      <c r="N38" s="3043"/>
      <c r="O38" s="3043"/>
      <c r="P38" s="3044"/>
      <c r="Q38" s="2168"/>
    </row>
    <row r="39" spans="1:17" ht="18.75" x14ac:dyDescent="0.3">
      <c r="A39" s="3045" t="s">
        <v>605</v>
      </c>
      <c r="B39" s="3043"/>
      <c r="C39" s="3043"/>
      <c r="D39" s="3043"/>
      <c r="E39" s="3043"/>
      <c r="F39" s="3043"/>
      <c r="G39" s="3043"/>
      <c r="H39" s="3043"/>
      <c r="I39" s="3043"/>
      <c r="J39" s="3043"/>
      <c r="K39" s="3043"/>
      <c r="L39" s="3043"/>
      <c r="M39" s="3043"/>
      <c r="N39" s="3043"/>
      <c r="O39" s="3043"/>
      <c r="P39" s="3044"/>
      <c r="Q39" s="2168"/>
    </row>
    <row r="40" spans="1:17" ht="16.5" x14ac:dyDescent="0.3">
      <c r="A40" s="3046" t="s">
        <v>1029</v>
      </c>
      <c r="B40" s="3047"/>
      <c r="C40" s="3047"/>
      <c r="D40" s="3047"/>
      <c r="E40" s="3047"/>
      <c r="F40" s="3047"/>
      <c r="G40" s="3047"/>
      <c r="H40" s="3047"/>
      <c r="I40" s="3047"/>
      <c r="J40" s="3047"/>
      <c r="K40" s="3047"/>
      <c r="L40" s="3047"/>
      <c r="M40" s="3047"/>
      <c r="N40" s="3047"/>
      <c r="O40" s="3047"/>
      <c r="P40" s="3044"/>
      <c r="Q40" s="2006"/>
    </row>
    <row r="41" spans="1:17" s="229" customFormat="1" ht="21.75" customHeight="1" thickBot="1" x14ac:dyDescent="0.35">
      <c r="A41" s="3056" t="s">
        <v>1316</v>
      </c>
      <c r="B41" s="3057"/>
      <c r="C41" s="3057"/>
      <c r="D41" s="3057"/>
      <c r="E41" s="3057"/>
      <c r="F41" s="3057"/>
      <c r="G41" s="3057"/>
      <c r="H41" s="3057"/>
      <c r="I41" s="3057"/>
      <c r="J41" s="3057"/>
      <c r="K41" s="3057"/>
      <c r="L41" s="3057"/>
      <c r="M41" s="3057"/>
      <c r="N41" s="3057"/>
      <c r="O41" s="3057"/>
      <c r="P41" s="3058"/>
      <c r="Q41" s="2180"/>
    </row>
    <row r="42" spans="1:17" s="229" customFormat="1" ht="24.75" thickTop="1" thickBot="1" x14ac:dyDescent="0.4">
      <c r="A42" s="2243"/>
      <c r="B42" s="2244"/>
      <c r="C42" s="2244"/>
      <c r="D42" s="2244"/>
      <c r="E42" s="2244"/>
      <c r="F42" s="2244"/>
      <c r="G42" s="2244"/>
      <c r="H42" s="2244"/>
      <c r="I42" s="2244"/>
      <c r="J42" s="2244"/>
      <c r="K42" s="2244"/>
      <c r="L42" s="2244"/>
      <c r="M42" s="2244"/>
      <c r="N42" s="2244"/>
      <c r="O42" s="2244"/>
      <c r="P42" s="2245"/>
      <c r="Q42" s="2180"/>
    </row>
    <row r="43" spans="1:17" s="229" customFormat="1" ht="24" thickTop="1" x14ac:dyDescent="0.35">
      <c r="A43" s="3048" t="s">
        <v>1133</v>
      </c>
      <c r="B43" s="3049"/>
      <c r="C43" s="3049"/>
      <c r="D43" s="3049"/>
      <c r="E43" s="3049"/>
      <c r="F43" s="3049"/>
      <c r="G43" s="3049"/>
      <c r="H43" s="3049"/>
      <c r="I43" s="3049"/>
      <c r="J43" s="3049"/>
      <c r="K43" s="3049"/>
      <c r="L43" s="3049"/>
      <c r="M43" s="3049"/>
      <c r="N43" s="3049"/>
      <c r="O43" s="3049"/>
      <c r="P43" s="3050"/>
      <c r="Q43" s="2180"/>
    </row>
    <row r="44" spans="1:17" s="229" customFormat="1" ht="23.25" x14ac:dyDescent="0.35">
      <c r="A44" s="3051" t="s">
        <v>797</v>
      </c>
      <c r="B44" s="3052"/>
      <c r="C44" s="3052"/>
      <c r="D44" s="3052"/>
      <c r="E44" s="3052"/>
      <c r="F44" s="3052"/>
      <c r="G44" s="3052"/>
      <c r="H44" s="3052"/>
      <c r="I44" s="3052"/>
      <c r="J44" s="3052"/>
      <c r="K44" s="3052"/>
      <c r="L44" s="3052"/>
      <c r="M44" s="3052"/>
      <c r="N44" s="3052"/>
      <c r="O44" s="3052"/>
      <c r="P44" s="3053"/>
      <c r="Q44" s="2180"/>
    </row>
    <row r="45" spans="1:17" s="229" customFormat="1" ht="23.25" x14ac:dyDescent="0.35">
      <c r="A45" s="2178"/>
      <c r="B45" s="2179">
        <v>1</v>
      </c>
      <c r="C45" s="2179">
        <v>2</v>
      </c>
      <c r="D45" s="2179">
        <v>3</v>
      </c>
      <c r="E45" s="2179">
        <v>4</v>
      </c>
      <c r="F45" s="2179">
        <v>5</v>
      </c>
      <c r="G45" s="2179">
        <v>6</v>
      </c>
      <c r="H45" s="2179">
        <v>7</v>
      </c>
      <c r="I45" s="2179">
        <v>8</v>
      </c>
      <c r="J45" s="2179">
        <v>9</v>
      </c>
      <c r="K45" s="2179">
        <v>10</v>
      </c>
      <c r="L45" s="2179">
        <v>11</v>
      </c>
      <c r="M45" s="2179">
        <v>12</v>
      </c>
      <c r="N45" s="2179">
        <v>13</v>
      </c>
      <c r="O45" s="2179">
        <v>14</v>
      </c>
      <c r="P45" s="3054" t="s">
        <v>1298</v>
      </c>
      <c r="Q45" s="2180"/>
    </row>
    <row r="46" spans="1:17" s="229" customFormat="1" ht="91.5" customHeight="1" x14ac:dyDescent="0.25">
      <c r="A46" s="2181"/>
      <c r="B46" s="2179" t="s">
        <v>1313</v>
      </c>
      <c r="C46" s="2179" t="s">
        <v>1299</v>
      </c>
      <c r="D46" s="2179" t="s">
        <v>1300</v>
      </c>
      <c r="E46" s="2179" t="s">
        <v>1301</v>
      </c>
      <c r="F46" s="2179" t="s">
        <v>1302</v>
      </c>
      <c r="G46" s="2179" t="s">
        <v>1303</v>
      </c>
      <c r="H46" s="2179" t="s">
        <v>1304</v>
      </c>
      <c r="I46" s="2179" t="s">
        <v>1305</v>
      </c>
      <c r="J46" s="2179" t="s">
        <v>241</v>
      </c>
      <c r="K46" s="2179" t="s">
        <v>1306</v>
      </c>
      <c r="L46" s="2179" t="s">
        <v>1307</v>
      </c>
      <c r="M46" s="2179" t="s">
        <v>1308</v>
      </c>
      <c r="N46" s="2179" t="s">
        <v>1309</v>
      </c>
      <c r="O46" s="2179" t="s">
        <v>242</v>
      </c>
      <c r="P46" s="3055"/>
      <c r="Q46" s="2182"/>
    </row>
    <row r="47" spans="1:17" s="229" customFormat="1" ht="20.25" x14ac:dyDescent="0.3">
      <c r="A47" s="2246" t="s">
        <v>1331</v>
      </c>
      <c r="B47" s="1982"/>
      <c r="C47" s="1982"/>
      <c r="D47" s="1982"/>
      <c r="E47" s="1982"/>
      <c r="F47" s="1982"/>
      <c r="G47" s="1982"/>
      <c r="H47" s="1982"/>
      <c r="I47" s="1982"/>
      <c r="J47" s="1982"/>
      <c r="K47" s="1982"/>
      <c r="L47" s="1982"/>
      <c r="M47" s="1982"/>
      <c r="N47" s="1982"/>
      <c r="O47" s="1982"/>
      <c r="P47" s="2247">
        <f>SUM(B47:O47)</f>
        <v>0</v>
      </c>
      <c r="Q47" s="2182"/>
    </row>
    <row r="48" spans="1:17" s="229" customFormat="1" ht="20.25" x14ac:dyDescent="0.3">
      <c r="A48" s="2248" t="s">
        <v>1337</v>
      </c>
      <c r="B48" s="2170"/>
      <c r="C48" s="2170"/>
      <c r="D48" s="2170"/>
      <c r="E48" s="2170"/>
      <c r="F48" s="2170"/>
      <c r="G48" s="2170"/>
      <c r="H48" s="2170"/>
      <c r="I48" s="2170"/>
      <c r="J48" s="2170"/>
      <c r="K48" s="2170"/>
      <c r="L48" s="2170"/>
      <c r="M48" s="2170"/>
      <c r="N48" s="2170"/>
      <c r="O48" s="2170"/>
      <c r="P48" s="2247">
        <f>SUM(B48:O48)</f>
        <v>0</v>
      </c>
      <c r="Q48" s="2182"/>
    </row>
    <row r="49" spans="1:18" s="229" customFormat="1" ht="23.25" x14ac:dyDescent="0.3">
      <c r="A49" s="2248" t="s">
        <v>674</v>
      </c>
      <c r="B49" s="2170"/>
      <c r="C49" s="2170"/>
      <c r="D49" s="2170"/>
      <c r="E49" s="2170"/>
      <c r="F49" s="2170"/>
      <c r="G49" s="2170"/>
      <c r="H49" s="2170"/>
      <c r="I49" s="2170"/>
      <c r="J49" s="2170"/>
      <c r="K49" s="2170"/>
      <c r="L49" s="2170"/>
      <c r="M49" s="2170"/>
      <c r="N49" s="2170"/>
      <c r="O49" s="2170"/>
      <c r="P49" s="2247">
        <f>SUM(B49:O49)</f>
        <v>0</v>
      </c>
      <c r="Q49" s="2182"/>
    </row>
    <row r="50" spans="1:18" s="229" customFormat="1" ht="20.25" x14ac:dyDescent="0.3">
      <c r="A50" s="3037"/>
      <c r="B50" s="3038"/>
      <c r="C50" s="3038"/>
      <c r="D50" s="3038"/>
      <c r="E50" s="3038"/>
      <c r="F50" s="3038"/>
      <c r="G50" s="3038"/>
      <c r="H50" s="3038"/>
      <c r="I50" s="3038"/>
      <c r="J50" s="3038"/>
      <c r="K50" s="3038"/>
      <c r="L50" s="3038"/>
      <c r="M50" s="3038"/>
      <c r="N50" s="3038"/>
      <c r="O50" s="3038"/>
      <c r="P50" s="3039"/>
      <c r="Q50" s="2182"/>
    </row>
    <row r="51" spans="1:18" s="229" customFormat="1" ht="23.25" x14ac:dyDescent="0.35">
      <c r="A51" s="2249" t="s">
        <v>1317</v>
      </c>
      <c r="B51" s="2330"/>
      <c r="C51" s="2330"/>
      <c r="D51" s="2331"/>
      <c r="E51" s="2330"/>
      <c r="F51" s="2331"/>
      <c r="G51" s="2330"/>
      <c r="H51" s="2331"/>
      <c r="I51" s="2331"/>
      <c r="J51" s="2331"/>
      <c r="K51" s="2331"/>
      <c r="L51" s="2331"/>
      <c r="M51" s="2331"/>
      <c r="N51" s="2331"/>
      <c r="O51" s="2331"/>
      <c r="P51" s="2332">
        <f>SUM(B51:O51)</f>
        <v>0</v>
      </c>
      <c r="Q51" s="2182"/>
    </row>
    <row r="52" spans="1:18" s="229" customFormat="1" ht="23.25" x14ac:dyDescent="0.35">
      <c r="A52" s="2252"/>
      <c r="B52" s="1981"/>
      <c r="C52" s="1981"/>
      <c r="D52" s="2253"/>
      <c r="E52" s="1981"/>
      <c r="F52" s="2253"/>
      <c r="G52" s="1981"/>
      <c r="H52" s="2253"/>
      <c r="I52" s="2253"/>
      <c r="J52" s="2253"/>
      <c r="K52" s="2253"/>
      <c r="L52" s="2253"/>
      <c r="M52" s="2253"/>
      <c r="N52" s="2253"/>
      <c r="O52" s="2253"/>
      <c r="P52" s="2254"/>
      <c r="Q52" s="2182"/>
    </row>
    <row r="53" spans="1:18" s="229" customFormat="1" ht="20.25" x14ac:dyDescent="0.3">
      <c r="A53" s="2223" t="s">
        <v>798</v>
      </c>
      <c r="B53" s="1691"/>
      <c r="C53" s="1691"/>
      <c r="D53" s="1691"/>
      <c r="E53" s="1691"/>
      <c r="F53" s="2250"/>
      <c r="G53" s="1691"/>
      <c r="H53" s="2250"/>
      <c r="I53" s="2250"/>
      <c r="J53" s="2250"/>
      <c r="K53" s="2250"/>
      <c r="L53" s="2251"/>
      <c r="M53" s="2251"/>
      <c r="N53" s="2251"/>
      <c r="O53" s="2251"/>
      <c r="P53" s="2247">
        <f t="shared" ref="P53:P58" si="3">SUM(B53:O53)</f>
        <v>0</v>
      </c>
      <c r="Q53" s="2182"/>
    </row>
    <row r="54" spans="1:18" s="2258" customFormat="1" ht="20.25" x14ac:dyDescent="0.3">
      <c r="A54" s="2223" t="s">
        <v>709</v>
      </c>
      <c r="B54" s="1694"/>
      <c r="C54" s="1694"/>
      <c r="D54" s="1694"/>
      <c r="E54" s="1694"/>
      <c r="F54" s="2255"/>
      <c r="G54" s="1694"/>
      <c r="H54" s="2255"/>
      <c r="I54" s="2255"/>
      <c r="J54" s="2255"/>
      <c r="K54" s="2255"/>
      <c r="L54" s="2256"/>
      <c r="M54" s="2256"/>
      <c r="N54" s="2256"/>
      <c r="O54" s="2256"/>
      <c r="P54" s="2247">
        <f t="shared" si="3"/>
        <v>0</v>
      </c>
      <c r="Q54" s="2257"/>
    </row>
    <row r="55" spans="1:18" s="229" customFormat="1" ht="20.25" x14ac:dyDescent="0.3">
      <c r="A55" s="2223" t="s">
        <v>799</v>
      </c>
      <c r="B55" s="1691"/>
      <c r="C55" s="1691"/>
      <c r="D55" s="2250"/>
      <c r="E55" s="1691"/>
      <c r="F55" s="2250"/>
      <c r="G55" s="1691"/>
      <c r="H55" s="2250"/>
      <c r="I55" s="2250"/>
      <c r="J55" s="2250"/>
      <c r="K55" s="2250"/>
      <c r="L55" s="2251"/>
      <c r="M55" s="2251"/>
      <c r="N55" s="2251"/>
      <c r="O55" s="2251"/>
      <c r="P55" s="2247">
        <f t="shared" si="3"/>
        <v>0</v>
      </c>
      <c r="Q55" s="2182"/>
    </row>
    <row r="56" spans="1:18" s="229" customFormat="1" ht="20.25" x14ac:dyDescent="0.3">
      <c r="A56" s="2223" t="s">
        <v>800</v>
      </c>
      <c r="B56" s="2171"/>
      <c r="C56" s="2171"/>
      <c r="D56" s="2259"/>
      <c r="E56" s="2171"/>
      <c r="F56" s="2259"/>
      <c r="G56" s="2171"/>
      <c r="H56" s="2259"/>
      <c r="I56" s="2259"/>
      <c r="J56" s="2259"/>
      <c r="K56" s="2259"/>
      <c r="L56" s="2260"/>
      <c r="M56" s="2260"/>
      <c r="N56" s="2260"/>
      <c r="O56" s="2260"/>
      <c r="P56" s="2247">
        <f t="shared" si="3"/>
        <v>0</v>
      </c>
      <c r="Q56" s="2182"/>
    </row>
    <row r="57" spans="1:18" s="2193" customFormat="1" ht="24.75" thickBot="1" x14ac:dyDescent="0.4">
      <c r="A57" s="2307" t="s">
        <v>1136</v>
      </c>
      <c r="B57" s="2308">
        <f>SUM(B51:B56)</f>
        <v>0</v>
      </c>
      <c r="C57" s="2308">
        <f t="shared" ref="C57:K57" si="4">SUM(C51:C56)</f>
        <v>0</v>
      </c>
      <c r="D57" s="2308">
        <f t="shared" si="4"/>
        <v>0</v>
      </c>
      <c r="E57" s="2308">
        <f t="shared" si="4"/>
        <v>0</v>
      </c>
      <c r="F57" s="2308">
        <f t="shared" si="4"/>
        <v>0</v>
      </c>
      <c r="G57" s="2308">
        <f t="shared" si="4"/>
        <v>0</v>
      </c>
      <c r="H57" s="2308">
        <f t="shared" si="4"/>
        <v>0</v>
      </c>
      <c r="I57" s="2308">
        <f t="shared" si="4"/>
        <v>0</v>
      </c>
      <c r="J57" s="2308">
        <f t="shared" si="4"/>
        <v>0</v>
      </c>
      <c r="K57" s="2308">
        <f t="shared" si="4"/>
        <v>0</v>
      </c>
      <c r="L57" s="2308">
        <f t="shared" ref="L57:N57" si="5">SUM(L51:L56)</f>
        <v>0</v>
      </c>
      <c r="M57" s="2308">
        <f t="shared" si="5"/>
        <v>0</v>
      </c>
      <c r="N57" s="2308">
        <f t="shared" si="5"/>
        <v>0</v>
      </c>
      <c r="O57" s="2308">
        <f>SUM(O51:O56)</f>
        <v>0</v>
      </c>
      <c r="P57" s="2309">
        <f t="shared" si="3"/>
        <v>0</v>
      </c>
      <c r="Q57" s="2310">
        <f>P57-CC2_T20</f>
        <v>0</v>
      </c>
      <c r="R57" s="2193" t="s">
        <v>58</v>
      </c>
    </row>
    <row r="58" spans="1:18" s="229" customFormat="1" ht="23.25" x14ac:dyDescent="0.3">
      <c r="A58" s="2242" t="s">
        <v>1314</v>
      </c>
      <c r="B58" s="1693"/>
      <c r="C58" s="1693"/>
      <c r="D58" s="1199"/>
      <c r="E58" s="1693"/>
      <c r="F58" s="1199"/>
      <c r="G58" s="1693"/>
      <c r="H58" s="1199"/>
      <c r="I58" s="1199"/>
      <c r="J58" s="1199"/>
      <c r="K58" s="1199"/>
      <c r="L58" s="2263"/>
      <c r="M58" s="2261"/>
      <c r="N58" s="2261"/>
      <c r="O58" s="2261"/>
      <c r="P58" s="2247">
        <f t="shared" si="3"/>
        <v>0</v>
      </c>
      <c r="Q58" s="2262"/>
    </row>
    <row r="59" spans="1:18" s="229" customFormat="1" ht="24" thickBot="1" x14ac:dyDescent="0.4">
      <c r="A59" s="2264"/>
      <c r="B59" s="2265"/>
      <c r="C59" s="2265"/>
      <c r="D59" s="2265"/>
      <c r="E59" s="2265"/>
      <c r="F59" s="2265"/>
      <c r="G59" s="2265"/>
      <c r="H59" s="2265"/>
      <c r="I59" s="2265"/>
      <c r="J59" s="2265"/>
      <c r="K59" s="2265"/>
      <c r="L59" s="2265"/>
      <c r="M59" s="2265"/>
      <c r="N59" s="2265"/>
      <c r="O59" s="2265"/>
      <c r="P59" s="2266"/>
      <c r="Q59" s="2180"/>
    </row>
    <row r="60" spans="1:18" s="229" customFormat="1" ht="24.75" thickTop="1" thickBot="1" x14ac:dyDescent="0.4">
      <c r="A60" s="2267" t="s">
        <v>1203</v>
      </c>
      <c r="B60" s="2268"/>
      <c r="C60" s="2268"/>
      <c r="D60" s="2268"/>
      <c r="E60" s="2268"/>
      <c r="F60" s="2269"/>
      <c r="G60" s="2269"/>
      <c r="H60" s="2269"/>
      <c r="I60" s="2269"/>
      <c r="J60" s="2270"/>
      <c r="K60" s="2269"/>
      <c r="L60" s="2269"/>
      <c r="M60" s="2269"/>
      <c r="N60" s="2269"/>
      <c r="O60" s="2269"/>
      <c r="P60" s="2271">
        <f>P57+L29</f>
        <v>0</v>
      </c>
      <c r="Q60" s="2183" t="s">
        <v>606</v>
      </c>
    </row>
    <row r="61" spans="1:18" s="229" customFormat="1" ht="16.5" thickTop="1" thickBot="1" x14ac:dyDescent="0.25">
      <c r="A61" s="2272"/>
      <c r="B61" s="2272"/>
      <c r="C61" s="2272"/>
      <c r="D61" s="2272"/>
      <c r="E61" s="2272"/>
      <c r="F61" s="2272"/>
      <c r="G61" s="2272"/>
      <c r="H61" s="2272"/>
      <c r="I61" s="2272"/>
      <c r="J61" s="2272"/>
      <c r="K61" s="2272"/>
      <c r="L61" s="2272"/>
      <c r="M61" s="2272"/>
      <c r="N61" s="2272"/>
      <c r="O61" s="2272"/>
      <c r="P61" s="2272"/>
      <c r="Q61" s="2180"/>
    </row>
    <row r="62" spans="1:18" s="229" customFormat="1" ht="21" thickTop="1" x14ac:dyDescent="0.3">
      <c r="A62" s="2273" t="s">
        <v>1310</v>
      </c>
      <c r="B62" s="2274"/>
      <c r="C62" s="2274"/>
      <c r="D62" s="2274"/>
      <c r="E62" s="2274"/>
      <c r="F62" s="2274"/>
      <c r="G62" s="2274"/>
      <c r="H62" s="2274"/>
      <c r="I62" s="2274"/>
      <c r="J62" s="2274"/>
      <c r="K62" s="2274"/>
      <c r="L62" s="2274"/>
      <c r="M62" s="2274"/>
      <c r="N62" s="2274"/>
      <c r="O62" s="2274"/>
      <c r="P62" s="2275"/>
      <c r="Q62" s="2180"/>
    </row>
    <row r="63" spans="1:18" s="229" customFormat="1" ht="18.75" x14ac:dyDescent="0.3">
      <c r="A63" s="3060" t="s">
        <v>1311</v>
      </c>
      <c r="B63" s="3061"/>
      <c r="C63" s="3061"/>
      <c r="D63" s="3061"/>
      <c r="E63" s="3061"/>
      <c r="F63" s="3061"/>
      <c r="G63" s="3061"/>
      <c r="H63" s="3061"/>
      <c r="I63" s="3061"/>
      <c r="J63" s="3061"/>
      <c r="K63" s="3061"/>
      <c r="L63" s="3061"/>
      <c r="M63" s="3061"/>
      <c r="N63" s="3061"/>
      <c r="O63" s="3061"/>
      <c r="P63" s="3062"/>
      <c r="Q63" s="2183"/>
    </row>
    <row r="64" spans="1:18" s="700" customFormat="1" ht="22.9" customHeight="1" x14ac:dyDescent="0.3">
      <c r="A64" s="3060" t="s">
        <v>1312</v>
      </c>
      <c r="B64" s="3061"/>
      <c r="C64" s="3061"/>
      <c r="D64" s="3061"/>
      <c r="E64" s="3061"/>
      <c r="F64" s="3061"/>
      <c r="G64" s="3061"/>
      <c r="H64" s="3061"/>
      <c r="I64" s="3061"/>
      <c r="J64" s="3061"/>
      <c r="K64" s="3061"/>
      <c r="L64" s="3061"/>
      <c r="M64" s="3061"/>
      <c r="N64" s="3061"/>
      <c r="O64" s="3061"/>
      <c r="P64" s="3062"/>
      <c r="Q64" s="2183"/>
    </row>
    <row r="65" spans="1:17" s="700" customFormat="1" ht="18.75" x14ac:dyDescent="0.3">
      <c r="A65" s="3060" t="s">
        <v>1472</v>
      </c>
      <c r="B65" s="3061"/>
      <c r="C65" s="3061"/>
      <c r="D65" s="3061"/>
      <c r="E65" s="3061"/>
      <c r="F65" s="3061"/>
      <c r="G65" s="3061"/>
      <c r="H65" s="3061"/>
      <c r="I65" s="3061"/>
      <c r="J65" s="3061"/>
      <c r="K65" s="3061"/>
      <c r="L65" s="3061"/>
      <c r="M65" s="3061"/>
      <c r="N65" s="3061"/>
      <c r="O65" s="3061"/>
      <c r="P65" s="3062"/>
      <c r="Q65" s="2184"/>
    </row>
    <row r="66" spans="1:17" s="229" customFormat="1" ht="20.25" x14ac:dyDescent="0.3">
      <c r="A66" s="3060" t="s">
        <v>1334</v>
      </c>
      <c r="B66" s="3063"/>
      <c r="C66" s="3063"/>
      <c r="D66" s="3063"/>
      <c r="E66" s="3063"/>
      <c r="F66" s="3063"/>
      <c r="G66" s="3063"/>
      <c r="H66" s="3063"/>
      <c r="I66" s="3063"/>
      <c r="J66" s="3063"/>
      <c r="K66" s="3063"/>
      <c r="L66" s="3063"/>
      <c r="M66" s="3063"/>
      <c r="N66" s="3063"/>
      <c r="O66" s="3063"/>
      <c r="P66" s="3064"/>
      <c r="Q66" s="2183"/>
    </row>
    <row r="67" spans="1:17" s="229" customFormat="1" ht="20.25" x14ac:dyDescent="0.3">
      <c r="A67" s="3060" t="s">
        <v>1335</v>
      </c>
      <c r="B67" s="3063"/>
      <c r="C67" s="3063"/>
      <c r="D67" s="3063"/>
      <c r="E67" s="3063"/>
      <c r="F67" s="3063"/>
      <c r="G67" s="3063"/>
      <c r="H67" s="3063"/>
      <c r="I67" s="3063"/>
      <c r="J67" s="3063"/>
      <c r="K67" s="3063"/>
      <c r="L67" s="3063"/>
      <c r="M67" s="3063"/>
      <c r="N67" s="3063"/>
      <c r="O67" s="3063"/>
      <c r="P67" s="3064"/>
      <c r="Q67" s="2183"/>
    </row>
    <row r="68" spans="1:17" s="229" customFormat="1" ht="20.25" customHeight="1" x14ac:dyDescent="0.3">
      <c r="A68" s="3060" t="s">
        <v>1322</v>
      </c>
      <c r="B68" s="3063"/>
      <c r="C68" s="3063"/>
      <c r="D68" s="3063"/>
      <c r="E68" s="3063"/>
      <c r="F68" s="3063"/>
      <c r="G68" s="3063"/>
      <c r="H68" s="3063"/>
      <c r="I68" s="3063"/>
      <c r="J68" s="3063"/>
      <c r="K68" s="3063"/>
      <c r="L68" s="3063"/>
      <c r="M68" s="3063"/>
      <c r="N68" s="3063"/>
      <c r="O68" s="3063"/>
      <c r="P68" s="3064"/>
      <c r="Q68" s="2183"/>
    </row>
    <row r="69" spans="1:17" s="229" customFormat="1" ht="18.75" x14ac:dyDescent="0.3">
      <c r="A69" s="3060" t="s">
        <v>1332</v>
      </c>
      <c r="B69" s="3061"/>
      <c r="C69" s="3061"/>
      <c r="D69" s="3061"/>
      <c r="E69" s="3061"/>
      <c r="F69" s="3061"/>
      <c r="G69" s="3061"/>
      <c r="H69" s="3061"/>
      <c r="I69" s="3061"/>
      <c r="J69" s="3061"/>
      <c r="K69" s="3061"/>
      <c r="L69" s="3061"/>
      <c r="M69" s="3061"/>
      <c r="N69" s="3061"/>
      <c r="O69" s="3061"/>
      <c r="P69" s="3062"/>
      <c r="Q69" s="2183"/>
    </row>
    <row r="70" spans="1:17" s="229" customFormat="1" ht="20.25" customHeight="1" thickBot="1" x14ac:dyDescent="0.35">
      <c r="A70" s="3056" t="s">
        <v>1333</v>
      </c>
      <c r="B70" s="3065"/>
      <c r="C70" s="3065"/>
      <c r="D70" s="3065"/>
      <c r="E70" s="3065"/>
      <c r="F70" s="3065"/>
      <c r="G70" s="3065"/>
      <c r="H70" s="3065"/>
      <c r="I70" s="3065"/>
      <c r="J70" s="3065"/>
      <c r="K70" s="3065"/>
      <c r="L70" s="3065"/>
      <c r="M70" s="3065"/>
      <c r="N70" s="3065"/>
      <c r="O70" s="2276"/>
      <c r="P70" s="2277"/>
      <c r="Q70" s="2183"/>
    </row>
    <row r="71" spans="1:17" s="229" customFormat="1" ht="15.75" thickTop="1" x14ac:dyDescent="0.2">
      <c r="Q71" s="2278"/>
    </row>
    <row r="72" spans="1:17" s="229" customFormat="1" ht="23.25" x14ac:dyDescent="0.3">
      <c r="A72" s="1297" t="s">
        <v>801</v>
      </c>
      <c r="B72" s="1297"/>
      <c r="C72" s="1297"/>
      <c r="D72" s="1297"/>
      <c r="E72" s="1297"/>
      <c r="F72" s="1297"/>
      <c r="G72" s="1145"/>
      <c r="H72" s="1145"/>
      <c r="I72" s="1145"/>
      <c r="J72" s="1145"/>
      <c r="K72" s="1145"/>
      <c r="L72" s="1145"/>
      <c r="M72" s="1145"/>
      <c r="N72" s="1145"/>
      <c r="O72" s="1145"/>
      <c r="P72" s="1145"/>
      <c r="Q72" s="2279"/>
    </row>
    <row r="73" spans="1:17" ht="23.25" customHeight="1" x14ac:dyDescent="0.3">
      <c r="A73" s="3059" t="s">
        <v>1058</v>
      </c>
      <c r="B73" s="3059"/>
      <c r="C73" s="3059"/>
      <c r="D73" s="3059"/>
      <c r="E73" s="3059"/>
      <c r="F73" s="3059"/>
      <c r="G73" s="3059"/>
      <c r="H73" s="3059"/>
      <c r="I73" s="3059"/>
      <c r="J73" s="3059"/>
      <c r="K73" s="3059"/>
      <c r="L73" s="3059"/>
      <c r="M73" s="3059"/>
      <c r="N73" s="3059"/>
      <c r="O73" s="3059"/>
      <c r="P73" s="3059"/>
      <c r="Q73" s="2174"/>
    </row>
    <row r="74" spans="1:17" ht="30.75" customHeight="1" x14ac:dyDescent="0.2">
      <c r="A74" s="3059"/>
      <c r="B74" s="3059"/>
      <c r="C74" s="3059"/>
      <c r="D74" s="3059"/>
      <c r="E74" s="3059"/>
      <c r="F74" s="3059"/>
      <c r="G74" s="3059"/>
      <c r="H74" s="3059"/>
      <c r="I74" s="3059"/>
      <c r="J74" s="3059"/>
      <c r="K74" s="3059"/>
      <c r="L74" s="3059"/>
      <c r="M74" s="3059"/>
      <c r="N74" s="3059"/>
      <c r="O74" s="3059"/>
      <c r="P74" s="3059"/>
    </row>
    <row r="75" spans="1:17" ht="23.25" x14ac:dyDescent="0.3">
      <c r="A75" s="2173" t="s">
        <v>1383</v>
      </c>
      <c r="B75" s="2173"/>
      <c r="C75" s="2173"/>
      <c r="D75" s="2173"/>
      <c r="E75" s="2173"/>
      <c r="F75" s="2173"/>
      <c r="G75" s="2173"/>
      <c r="H75" s="2173"/>
      <c r="I75" s="2173"/>
      <c r="J75" s="2173"/>
      <c r="K75" s="2173"/>
      <c r="L75" s="2173"/>
      <c r="M75" s="2173"/>
      <c r="N75" s="2173"/>
      <c r="O75" s="2173"/>
      <c r="P75" s="2173"/>
    </row>
    <row r="76" spans="1:17" s="338" customFormat="1" ht="24" thickBot="1" x14ac:dyDescent="0.35">
      <c r="A76" s="2172" t="s">
        <v>1382</v>
      </c>
      <c r="B76" s="2172"/>
      <c r="C76" s="2172"/>
      <c r="D76" s="2173"/>
      <c r="E76" s="2173"/>
      <c r="F76" s="2173"/>
      <c r="G76" s="2175"/>
      <c r="H76" s="2175"/>
      <c r="I76" s="2175"/>
      <c r="J76" s="2175"/>
      <c r="K76" s="2175"/>
      <c r="L76" s="2175"/>
      <c r="M76" s="2175"/>
      <c r="N76" s="2175"/>
      <c r="O76" s="2175"/>
      <c r="P76" s="2175"/>
      <c r="Q76" s="2176"/>
    </row>
    <row r="77" spans="1:17" ht="23.25" x14ac:dyDescent="0.3">
      <c r="A77" s="2172" t="s">
        <v>1315</v>
      </c>
      <c r="B77" s="2173"/>
      <c r="C77" s="2173"/>
      <c r="D77" s="2173"/>
      <c r="E77" s="2173"/>
      <c r="F77" s="2173"/>
      <c r="G77" s="2173"/>
      <c r="H77" s="2173"/>
      <c r="I77" s="2173"/>
      <c r="J77" s="2173"/>
      <c r="K77" s="2173"/>
      <c r="L77" s="2173"/>
      <c r="M77" s="2173"/>
      <c r="N77" s="2173"/>
      <c r="O77" s="2173"/>
      <c r="P77" s="2173"/>
    </row>
    <row r="78" spans="1:17" ht="20.25" x14ac:dyDescent="0.3">
      <c r="B78" s="2177"/>
      <c r="C78" s="2177"/>
      <c r="D78" s="2177"/>
      <c r="E78" s="2177"/>
      <c r="F78" s="2177"/>
      <c r="G78" s="2177"/>
      <c r="H78" s="2177"/>
      <c r="I78" s="2177"/>
      <c r="J78" s="2177"/>
      <c r="K78" s="2177"/>
      <c r="L78" s="2177"/>
      <c r="M78" s="2177"/>
      <c r="N78" s="2177"/>
      <c r="O78" s="2177"/>
      <c r="P78" s="2177"/>
    </row>
    <row r="79" spans="1:17" x14ac:dyDescent="0.2">
      <c r="A79" s="338"/>
      <c r="B79" s="338"/>
      <c r="C79" s="338"/>
      <c r="D79" s="338"/>
      <c r="E79" s="338"/>
      <c r="F79" s="338"/>
      <c r="G79" s="338"/>
      <c r="H79" s="338"/>
      <c r="I79" s="338"/>
    </row>
  </sheetData>
  <mergeCells count="34">
    <mergeCell ref="A73:P74"/>
    <mergeCell ref="A63:P63"/>
    <mergeCell ref="A64:P64"/>
    <mergeCell ref="A65:P65"/>
    <mergeCell ref="A66:P66"/>
    <mergeCell ref="A67:P67"/>
    <mergeCell ref="A69:P69"/>
    <mergeCell ref="A70:N70"/>
    <mergeCell ref="A68:P68"/>
    <mergeCell ref="A12:L12"/>
    <mergeCell ref="A13:L13"/>
    <mergeCell ref="A50:P50"/>
    <mergeCell ref="L14:L15"/>
    <mergeCell ref="A34:P34"/>
    <mergeCell ref="A35:P35"/>
    <mergeCell ref="A36:P36"/>
    <mergeCell ref="A37:P37"/>
    <mergeCell ref="A38:P38"/>
    <mergeCell ref="A39:P39"/>
    <mergeCell ref="A40:P40"/>
    <mergeCell ref="A43:P43"/>
    <mergeCell ref="A44:P44"/>
    <mergeCell ref="P45:P46"/>
    <mergeCell ref="A41:P41"/>
    <mergeCell ref="A7:P7"/>
    <mergeCell ref="A8:P8"/>
    <mergeCell ref="A9:P9"/>
    <mergeCell ref="A10:P10"/>
    <mergeCell ref="A11:L11"/>
    <mergeCell ref="A2:P2"/>
    <mergeCell ref="A3:P3"/>
    <mergeCell ref="A4:P4"/>
    <mergeCell ref="A5:P5"/>
    <mergeCell ref="A6:P6"/>
  </mergeCells>
  <phoneticPr fontId="157" type="noConversion"/>
  <pageMargins left="0.94488188976377963" right="0.55118110236220474" top="0.23622047244094491" bottom="0.23622047244094491" header="0" footer="0"/>
  <pageSetup scale="29" orientation="portrait" r:id="rId1"/>
  <headerFooter differentOddEven="1" differentFirst="1" alignWithMargins="0">
    <evenHeader>&amp;R&amp;"arial,Regular"&amp;12UNCLASSIFIED / NON CLASSIFIÉ</evenHeader>
    <firstHeader>&amp;R&amp;"arial,Regular"&amp;12UNCLASSIFIED / NON CLASSIFIÉ</first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53"/>
  <sheetViews>
    <sheetView showGridLines="0" zoomScale="55" zoomScaleNormal="55" workbookViewId="0">
      <selection sqref="A1:J1"/>
    </sheetView>
  </sheetViews>
  <sheetFormatPr defaultColWidth="9.21875" defaultRowHeight="15" x14ac:dyDescent="0.2"/>
  <cols>
    <col min="1" max="1" width="24.44140625" customWidth="1"/>
    <col min="2" max="2" width="25" customWidth="1"/>
    <col min="3" max="3" width="24.88671875" customWidth="1"/>
    <col min="4" max="5" width="18.77734375" customWidth="1"/>
    <col min="6" max="7" width="23.77734375" customWidth="1"/>
    <col min="8" max="8" width="37.88671875" customWidth="1"/>
  </cols>
  <sheetData>
    <row r="1" spans="1:10" x14ac:dyDescent="0.2">
      <c r="A1" s="3074"/>
      <c r="B1" s="3075"/>
      <c r="C1" s="3075"/>
      <c r="D1" s="3075"/>
      <c r="E1" s="3075"/>
      <c r="F1" s="3075"/>
      <c r="G1" s="3075"/>
      <c r="H1" s="3075"/>
      <c r="I1" s="3075"/>
      <c r="J1" s="3075"/>
    </row>
    <row r="2" spans="1:10" ht="23.25" x14ac:dyDescent="0.35">
      <c r="A2" s="3076">
        <f>CORPORATION</f>
        <v>0</v>
      </c>
      <c r="B2" s="3076"/>
      <c r="C2" s="3076"/>
      <c r="D2" s="3076"/>
      <c r="E2" s="3076"/>
      <c r="F2" s="3076"/>
      <c r="G2" s="3076"/>
      <c r="H2" s="3075"/>
      <c r="I2" s="3075"/>
      <c r="J2" s="3075"/>
    </row>
    <row r="3" spans="1:10" ht="23.25" x14ac:dyDescent="0.35">
      <c r="A3" s="3076" t="s">
        <v>565</v>
      </c>
      <c r="B3" s="3076"/>
      <c r="C3" s="3076"/>
      <c r="D3" s="3076"/>
      <c r="E3" s="3076"/>
      <c r="F3" s="3076"/>
      <c r="G3" s="3076"/>
      <c r="H3" s="3075"/>
      <c r="I3" s="3075"/>
      <c r="J3" s="3075"/>
    </row>
    <row r="4" spans="1:10" ht="23.25" x14ac:dyDescent="0.35">
      <c r="A4" s="3077" t="s">
        <v>730</v>
      </c>
      <c r="B4" s="3077"/>
      <c r="C4" s="3077"/>
      <c r="D4" s="3077"/>
      <c r="E4" s="3077"/>
      <c r="F4" s="3077"/>
      <c r="G4" s="3077"/>
      <c r="H4" s="3078"/>
      <c r="I4" s="3078"/>
      <c r="J4" s="3078"/>
    </row>
    <row r="5" spans="1:10" ht="23.25" x14ac:dyDescent="0.35">
      <c r="A5" s="3077" t="s">
        <v>802</v>
      </c>
      <c r="B5" s="3077"/>
      <c r="C5" s="3077"/>
      <c r="D5" s="3077"/>
      <c r="E5" s="3077"/>
      <c r="F5" s="3077"/>
      <c r="G5" s="3077"/>
      <c r="H5" s="3078"/>
      <c r="I5" s="3078"/>
      <c r="J5" s="3078"/>
    </row>
    <row r="6" spans="1:10" ht="23.25" x14ac:dyDescent="0.35">
      <c r="A6" s="3089">
        <f>PERIOD</f>
        <v>0</v>
      </c>
      <c r="B6" s="3089"/>
      <c r="C6" s="3089"/>
      <c r="D6" s="3089"/>
      <c r="E6" s="3089"/>
      <c r="F6" s="3089"/>
      <c r="G6" s="3089"/>
      <c r="H6" s="3090"/>
      <c r="I6" s="3090"/>
      <c r="J6" s="3090"/>
    </row>
    <row r="7" spans="1:10" ht="20.25" x14ac:dyDescent="0.3">
      <c r="A7" s="3091" t="s">
        <v>198</v>
      </c>
      <c r="B7" s="3091"/>
      <c r="C7" s="3091"/>
      <c r="D7" s="3091"/>
      <c r="E7" s="3091"/>
      <c r="F7" s="3091"/>
      <c r="G7" s="3091"/>
      <c r="H7" s="3092"/>
      <c r="I7" s="3092"/>
      <c r="J7" s="3092"/>
    </row>
    <row r="8" spans="1:10" ht="23.25" x14ac:dyDescent="0.35">
      <c r="A8" s="3093"/>
      <c r="B8" s="3075"/>
      <c r="C8" s="3075"/>
      <c r="D8" s="3075"/>
      <c r="E8" s="3075"/>
      <c r="F8" s="3075"/>
      <c r="G8" s="3075"/>
      <c r="H8" s="3075"/>
      <c r="I8" s="3075"/>
      <c r="J8" s="3075"/>
    </row>
    <row r="9" spans="1:10" ht="20.25" x14ac:dyDescent="0.3">
      <c r="A9" s="3094" t="s">
        <v>554</v>
      </c>
      <c r="B9" s="3095"/>
      <c r="C9" s="3095"/>
      <c r="D9" s="3095"/>
      <c r="E9" s="3095"/>
      <c r="F9" s="3095"/>
      <c r="G9" s="3095"/>
      <c r="H9" s="3095"/>
      <c r="I9" s="3095"/>
      <c r="J9" s="3095"/>
    </row>
    <row r="10" spans="1:10" ht="23.25" x14ac:dyDescent="0.35">
      <c r="A10" s="3093"/>
      <c r="B10" s="3075"/>
      <c r="C10" s="3075"/>
      <c r="D10" s="3075"/>
      <c r="E10" s="3075"/>
      <c r="F10" s="3075"/>
      <c r="G10" s="3075"/>
      <c r="H10" s="3075"/>
      <c r="I10" s="3075"/>
      <c r="J10" s="3075"/>
    </row>
    <row r="11" spans="1:10" ht="26.25" x14ac:dyDescent="0.2">
      <c r="A11" s="3087" t="s">
        <v>803</v>
      </c>
      <c r="B11" s="3087"/>
      <c r="C11" s="3087"/>
      <c r="D11" s="3087"/>
      <c r="E11" s="3087"/>
      <c r="F11" s="3087"/>
      <c r="G11" s="3087"/>
      <c r="H11" s="1086"/>
      <c r="I11" s="1086"/>
      <c r="J11" s="1086"/>
    </row>
    <row r="12" spans="1:10" ht="69.75" x14ac:dyDescent="0.2">
      <c r="A12" s="1658" t="s">
        <v>804</v>
      </c>
      <c r="B12" s="1659" t="s">
        <v>562</v>
      </c>
      <c r="C12" s="1658" t="s">
        <v>805</v>
      </c>
      <c r="D12" s="3082" t="s">
        <v>563</v>
      </c>
      <c r="E12" s="3082"/>
      <c r="F12" s="3082"/>
      <c r="G12" s="3082"/>
      <c r="H12" s="1086"/>
      <c r="I12" s="1086"/>
      <c r="J12" s="1087"/>
    </row>
    <row r="13" spans="1:10" ht="42.75" customHeight="1" x14ac:dyDescent="0.3">
      <c r="A13" s="1739"/>
      <c r="B13" s="1746"/>
      <c r="C13" s="1743"/>
      <c r="D13" s="3084"/>
      <c r="E13" s="3085"/>
      <c r="F13" s="3085"/>
      <c r="G13" s="3086"/>
      <c r="H13" s="1085"/>
      <c r="I13" s="1085"/>
      <c r="J13" s="1085"/>
    </row>
    <row r="14" spans="1:10" ht="39.75" customHeight="1" x14ac:dyDescent="0.3">
      <c r="A14" s="1739"/>
      <c r="B14" s="1746"/>
      <c r="C14" s="1743"/>
      <c r="D14" s="3084"/>
      <c r="E14" s="3085"/>
      <c r="F14" s="3085"/>
      <c r="G14" s="3086"/>
      <c r="H14" s="1085"/>
      <c r="I14" s="1085"/>
      <c r="J14" s="1085"/>
    </row>
    <row r="15" spans="1:10" ht="40.5" customHeight="1" x14ac:dyDescent="0.3">
      <c r="A15" s="1739"/>
      <c r="B15" s="1746"/>
      <c r="C15" s="1744"/>
      <c r="D15" s="3084"/>
      <c r="E15" s="3085"/>
      <c r="F15" s="3085"/>
      <c r="G15" s="3086"/>
      <c r="H15" s="1085"/>
      <c r="I15" s="1085"/>
      <c r="J15" s="1085"/>
    </row>
    <row r="16" spans="1:10" ht="43.5" customHeight="1" x14ac:dyDescent="0.3">
      <c r="A16" s="1740"/>
      <c r="B16" s="1747"/>
      <c r="C16" s="1740"/>
      <c r="D16" s="3088"/>
      <c r="E16" s="3085"/>
      <c r="F16" s="3085"/>
      <c r="G16" s="3086"/>
      <c r="H16" s="1089"/>
      <c r="I16" s="1089"/>
      <c r="J16" s="1090"/>
    </row>
    <row r="17" spans="1:10" ht="43.5" customHeight="1" x14ac:dyDescent="0.3">
      <c r="A17" s="1741"/>
      <c r="B17" s="1748"/>
      <c r="C17" s="1741"/>
      <c r="D17" s="3088"/>
      <c r="E17" s="3085"/>
      <c r="F17" s="3085"/>
      <c r="G17" s="3086"/>
      <c r="H17" s="1089"/>
      <c r="I17" s="1089"/>
      <c r="J17" s="1090"/>
    </row>
    <row r="18" spans="1:10" ht="23.25" x14ac:dyDescent="0.35">
      <c r="A18" s="1687" t="s">
        <v>76</v>
      </c>
      <c r="B18" s="1745">
        <f>SUM(B13:B17)</f>
        <v>0</v>
      </c>
      <c r="C18" s="3083"/>
      <c r="D18" s="3083"/>
      <c r="E18" s="3083"/>
      <c r="F18" s="1082"/>
      <c r="G18" s="1080"/>
      <c r="H18" s="1088"/>
      <c r="I18" s="1088"/>
      <c r="J18" s="1088"/>
    </row>
    <row r="19" spans="1:10" ht="23.25" x14ac:dyDescent="0.35">
      <c r="A19" s="1083"/>
      <c r="B19" s="1083"/>
      <c r="C19" s="1083"/>
      <c r="D19" s="1083"/>
      <c r="E19" s="1083"/>
      <c r="F19" s="1080"/>
      <c r="G19" s="1080"/>
      <c r="H19" s="1081"/>
      <c r="I19" s="1081"/>
      <c r="J19" s="1081"/>
    </row>
    <row r="20" spans="1:10" ht="24" customHeight="1" x14ac:dyDescent="0.35">
      <c r="A20" s="3080" t="s">
        <v>806</v>
      </c>
      <c r="B20" s="3080"/>
      <c r="C20" s="3080"/>
      <c r="D20" s="3080"/>
      <c r="E20" s="3080"/>
      <c r="F20" s="3080"/>
      <c r="G20" s="3080"/>
      <c r="H20" s="3080"/>
      <c r="I20" s="1081"/>
      <c r="J20" s="1081"/>
    </row>
    <row r="21" spans="1:10" ht="93" x14ac:dyDescent="0.35">
      <c r="A21" s="1658" t="s">
        <v>804</v>
      </c>
      <c r="B21" s="1658" t="s">
        <v>807</v>
      </c>
      <c r="C21" s="1658" t="s">
        <v>805</v>
      </c>
      <c r="D21" s="1658" t="s">
        <v>1109</v>
      </c>
      <c r="E21" s="1658" t="s">
        <v>1110</v>
      </c>
      <c r="F21" s="1659" t="s">
        <v>564</v>
      </c>
      <c r="G21" s="1659" t="s">
        <v>581</v>
      </c>
      <c r="H21" s="1659" t="s">
        <v>607</v>
      </c>
      <c r="I21" s="1081"/>
      <c r="J21" s="1081"/>
    </row>
    <row r="22" spans="1:10" ht="23.25" x14ac:dyDescent="0.35">
      <c r="A22" s="1739"/>
      <c r="B22" s="1746"/>
      <c r="C22" s="1743"/>
      <c r="D22" s="1746"/>
      <c r="E22" s="1746"/>
      <c r="F22" s="1739"/>
      <c r="G22" s="1739"/>
      <c r="H22" s="1739"/>
      <c r="I22" s="1081"/>
      <c r="J22" s="1081"/>
    </row>
    <row r="23" spans="1:10" ht="23.25" x14ac:dyDescent="0.35">
      <c r="A23" s="1740"/>
      <c r="B23" s="1747"/>
      <c r="C23" s="1740"/>
      <c r="D23" s="1747"/>
      <c r="E23" s="1747"/>
      <c r="F23" s="1740"/>
      <c r="G23" s="1740"/>
      <c r="H23" s="1740"/>
      <c r="I23" s="1081"/>
      <c r="J23" s="1081"/>
    </row>
    <row r="24" spans="1:10" ht="23.25" x14ac:dyDescent="0.35">
      <c r="A24" s="1741"/>
      <c r="B24" s="1748"/>
      <c r="C24" s="1741"/>
      <c r="D24" s="1748"/>
      <c r="E24" s="1748"/>
      <c r="F24" s="1741"/>
      <c r="G24" s="1741"/>
      <c r="H24" s="1741"/>
      <c r="I24" s="1081"/>
      <c r="J24" s="1081"/>
    </row>
    <row r="25" spans="1:10" ht="23.25" x14ac:dyDescent="0.35">
      <c r="A25" s="1741"/>
      <c r="B25" s="1748"/>
      <c r="C25" s="1741"/>
      <c r="D25" s="1748"/>
      <c r="E25" s="1748"/>
      <c r="F25" s="1741"/>
      <c r="G25" s="1741"/>
      <c r="H25" s="1741"/>
      <c r="I25" s="1081"/>
      <c r="J25" s="1081"/>
    </row>
    <row r="26" spans="1:10" ht="23.25" x14ac:dyDescent="0.35">
      <c r="A26" s="1741"/>
      <c r="B26" s="1748"/>
      <c r="C26" s="1741"/>
      <c r="D26" s="1748"/>
      <c r="E26" s="1748"/>
      <c r="F26" s="1741"/>
      <c r="G26" s="1741"/>
      <c r="H26" s="1741"/>
      <c r="I26" s="1081"/>
      <c r="J26" s="1081"/>
    </row>
    <row r="27" spans="1:10" ht="23.25" x14ac:dyDescent="0.35">
      <c r="A27" s="1687" t="s">
        <v>76</v>
      </c>
      <c r="B27" s="1749">
        <f>SUM(B22:B26)</f>
        <v>0</v>
      </c>
      <c r="C27" s="1750"/>
      <c r="D27" s="1749">
        <f>SUM(D22:D26)</f>
        <v>0</v>
      </c>
      <c r="E27" s="1749">
        <f>SUM(E22:E26)</f>
        <v>0</v>
      </c>
      <c r="F27" s="1741"/>
      <c r="G27" s="1741"/>
      <c r="H27" s="1741"/>
      <c r="I27" s="1081"/>
      <c r="J27" s="1081"/>
    </row>
    <row r="28" spans="1:10" x14ac:dyDescent="0.2">
      <c r="A28" s="1084"/>
      <c r="B28" s="1084"/>
      <c r="C28" s="1092"/>
      <c r="D28" s="1084"/>
      <c r="E28" s="1084"/>
      <c r="F28" s="1084"/>
      <c r="G28" s="1084"/>
      <c r="H28" s="1084"/>
      <c r="I28" s="1092"/>
      <c r="J28" s="1092"/>
    </row>
    <row r="29" spans="1:10" x14ac:dyDescent="0.2">
      <c r="A29" s="1084"/>
      <c r="B29" s="1084"/>
      <c r="C29" s="1092"/>
      <c r="D29" s="1084"/>
      <c r="E29" s="1084"/>
      <c r="F29" s="1084"/>
      <c r="G29" s="1084"/>
      <c r="H29" s="1084"/>
      <c r="I29" s="1092"/>
      <c r="J29" s="1092"/>
    </row>
    <row r="30" spans="1:10" x14ac:dyDescent="0.2">
      <c r="A30" s="1084"/>
      <c r="B30" s="1084"/>
      <c r="C30" s="1092"/>
      <c r="D30" s="1084"/>
      <c r="E30" s="1084"/>
      <c r="F30" s="1084"/>
      <c r="G30" s="1084"/>
      <c r="H30" s="1084"/>
      <c r="I30" s="1092"/>
      <c r="J30" s="1092"/>
    </row>
    <row r="31" spans="1:10" ht="26.25" x14ac:dyDescent="0.35">
      <c r="A31" s="3081" t="s">
        <v>808</v>
      </c>
      <c r="B31" s="3081"/>
      <c r="C31" s="3081"/>
      <c r="D31" s="3081"/>
      <c r="E31" s="3081"/>
      <c r="F31" s="3081"/>
      <c r="G31" s="3081"/>
      <c r="H31" s="3081"/>
      <c r="I31" s="3081"/>
      <c r="J31" s="3081"/>
    </row>
    <row r="32" spans="1:10" ht="69.75" x14ac:dyDescent="0.2">
      <c r="A32" s="1443" t="s">
        <v>804</v>
      </c>
      <c r="B32" s="1443" t="s">
        <v>608</v>
      </c>
      <c r="C32" s="3080" t="s">
        <v>563</v>
      </c>
      <c r="D32" s="3080"/>
      <c r="E32" s="3087" t="s">
        <v>1030</v>
      </c>
      <c r="F32" s="3087"/>
      <c r="G32" s="3087"/>
      <c r="H32" s="3087" t="s">
        <v>609</v>
      </c>
      <c r="I32" s="3087"/>
      <c r="J32" s="3087"/>
    </row>
    <row r="33" spans="1:10" ht="40.5" x14ac:dyDescent="0.2">
      <c r="A33" s="1752"/>
      <c r="B33" s="1740" t="s">
        <v>1204</v>
      </c>
      <c r="C33" s="3067"/>
      <c r="D33" s="3069"/>
      <c r="E33" s="3067"/>
      <c r="F33" s="3068"/>
      <c r="G33" s="3069"/>
      <c r="H33" s="3067"/>
      <c r="I33" s="3068"/>
      <c r="J33" s="3069"/>
    </row>
    <row r="34" spans="1:10" ht="40.5" x14ac:dyDescent="0.2">
      <c r="A34" s="1751"/>
      <c r="B34" s="1753" t="s">
        <v>1204</v>
      </c>
      <c r="C34" s="3070"/>
      <c r="D34" s="3072"/>
      <c r="E34" s="3070"/>
      <c r="F34" s="3071"/>
      <c r="G34" s="3072"/>
      <c r="H34" s="3070"/>
      <c r="I34" s="3071"/>
      <c r="J34" s="3072"/>
    </row>
    <row r="35" spans="1:10" ht="59.25" customHeight="1" x14ac:dyDescent="0.2">
      <c r="A35" s="1751"/>
      <c r="B35" s="1740" t="s">
        <v>1204</v>
      </c>
      <c r="C35" s="3070"/>
      <c r="D35" s="3072"/>
      <c r="E35" s="3070"/>
      <c r="F35" s="3071"/>
      <c r="G35" s="3072"/>
      <c r="H35" s="3070"/>
      <c r="I35" s="3071"/>
      <c r="J35" s="3072"/>
    </row>
    <row r="36" spans="1:10" ht="20.25" x14ac:dyDescent="0.2">
      <c r="A36" s="1742"/>
      <c r="B36" s="1740"/>
      <c r="C36" s="3066"/>
      <c r="D36" s="3066"/>
      <c r="E36" s="3066"/>
      <c r="F36" s="3066"/>
      <c r="G36" s="3066"/>
      <c r="H36" s="3066"/>
      <c r="I36" s="3066"/>
      <c r="J36" s="3066"/>
    </row>
    <row r="37" spans="1:10" ht="20.25" x14ac:dyDescent="0.2">
      <c r="A37" s="1742"/>
      <c r="B37" s="1740"/>
      <c r="C37" s="3066"/>
      <c r="D37" s="3066"/>
      <c r="E37" s="3066"/>
      <c r="F37" s="3066"/>
      <c r="G37" s="3066"/>
      <c r="H37" s="3066"/>
      <c r="I37" s="3066"/>
      <c r="J37" s="3066"/>
    </row>
    <row r="38" spans="1:10" ht="20.25" x14ac:dyDescent="0.2">
      <c r="A38" s="1742"/>
      <c r="B38" s="1740"/>
      <c r="C38" s="3066"/>
      <c r="D38" s="3066"/>
      <c r="E38" s="3066"/>
      <c r="F38" s="3066"/>
      <c r="G38" s="3066"/>
      <c r="H38" s="3066"/>
      <c r="I38" s="3066"/>
      <c r="J38" s="3066"/>
    </row>
    <row r="39" spans="1:10" ht="20.25" x14ac:dyDescent="0.2">
      <c r="A39" s="1742"/>
      <c r="B39" s="1740"/>
      <c r="C39" s="3066"/>
      <c r="D39" s="3066"/>
      <c r="E39" s="3066"/>
      <c r="F39" s="3066"/>
      <c r="G39" s="3066"/>
      <c r="H39" s="3066"/>
      <c r="I39" s="3066"/>
      <c r="J39" s="3066"/>
    </row>
    <row r="40" spans="1:10" ht="20.25" x14ac:dyDescent="0.2">
      <c r="A40" s="1742"/>
      <c r="B40" s="1740"/>
      <c r="C40" s="3066"/>
      <c r="D40" s="3066"/>
      <c r="E40" s="3066"/>
      <c r="F40" s="3066"/>
      <c r="G40" s="3066"/>
      <c r="H40" s="3066"/>
      <c r="I40" s="3066"/>
      <c r="J40" s="3066"/>
    </row>
    <row r="41" spans="1:10" ht="20.25" x14ac:dyDescent="0.2">
      <c r="A41" s="1742"/>
      <c r="B41" s="1740"/>
      <c r="C41" s="3066"/>
      <c r="D41" s="3066"/>
      <c r="E41" s="3066"/>
      <c r="F41" s="3066"/>
      <c r="G41" s="3066"/>
      <c r="H41" s="3066"/>
      <c r="I41" s="3066"/>
      <c r="J41" s="3066"/>
    </row>
    <row r="42" spans="1:10" ht="20.25" x14ac:dyDescent="0.2">
      <c r="A42" s="1742"/>
      <c r="B42" s="1740"/>
      <c r="C42" s="3066"/>
      <c r="D42" s="3066"/>
      <c r="E42" s="3066"/>
      <c r="F42" s="3066"/>
      <c r="G42" s="3066"/>
      <c r="H42" s="3066"/>
      <c r="I42" s="3066"/>
      <c r="J42" s="3066"/>
    </row>
    <row r="43" spans="1:10" ht="20.25" x14ac:dyDescent="0.2">
      <c r="A43" s="1742"/>
      <c r="B43" s="1740"/>
      <c r="C43" s="3066"/>
      <c r="D43" s="3066"/>
      <c r="E43" s="3066"/>
      <c r="F43" s="3066"/>
      <c r="G43" s="3066"/>
      <c r="H43" s="3066"/>
      <c r="I43" s="3066"/>
      <c r="J43" s="3066"/>
    </row>
    <row r="44" spans="1:10" ht="20.25" customHeight="1" x14ac:dyDescent="0.2">
      <c r="A44" s="1742"/>
      <c r="B44" s="1740"/>
      <c r="C44" s="3066"/>
      <c r="D44" s="3066"/>
      <c r="E44" s="3066"/>
      <c r="F44" s="3066"/>
      <c r="G44" s="3066"/>
      <c r="H44" s="3066"/>
      <c r="I44" s="3066"/>
      <c r="J44" s="3066"/>
    </row>
    <row r="45" spans="1:10" ht="20.25" x14ac:dyDescent="0.2">
      <c r="A45" s="1742"/>
      <c r="B45" s="1740"/>
      <c r="C45" s="3066"/>
      <c r="D45" s="3066"/>
      <c r="E45" s="3066"/>
      <c r="F45" s="3066"/>
      <c r="G45" s="3066"/>
      <c r="H45" s="3066"/>
      <c r="I45" s="3066"/>
      <c r="J45" s="3066"/>
    </row>
    <row r="46" spans="1:10" ht="20.25" x14ac:dyDescent="0.2">
      <c r="A46" s="1742"/>
      <c r="B46" s="1740"/>
      <c r="C46" s="3066"/>
      <c r="D46" s="3066"/>
      <c r="E46" s="3066"/>
      <c r="F46" s="3066"/>
      <c r="G46" s="3066"/>
      <c r="H46" s="3066"/>
      <c r="I46" s="3066"/>
      <c r="J46" s="3066"/>
    </row>
    <row r="47" spans="1:10" ht="20.25" x14ac:dyDescent="0.2">
      <c r="A47" s="1742"/>
      <c r="B47" s="1740"/>
      <c r="C47" s="3066"/>
      <c r="D47" s="3066"/>
      <c r="E47" s="3066"/>
      <c r="F47" s="3066"/>
      <c r="G47" s="3066"/>
      <c r="H47" s="3066"/>
      <c r="I47" s="3066"/>
      <c r="J47" s="3066"/>
    </row>
    <row r="48" spans="1:10" ht="20.25" x14ac:dyDescent="0.2">
      <c r="A48" s="1742"/>
      <c r="B48" s="1740"/>
      <c r="C48" s="3066"/>
      <c r="D48" s="3066"/>
      <c r="E48" s="3066"/>
      <c r="F48" s="3066"/>
      <c r="G48" s="3066"/>
      <c r="H48" s="3066"/>
      <c r="I48" s="3066"/>
      <c r="J48" s="3066"/>
    </row>
    <row r="49" spans="1:10" ht="20.25" x14ac:dyDescent="0.2">
      <c r="A49" s="1742"/>
      <c r="B49" s="1740"/>
      <c r="C49" s="3066"/>
      <c r="D49" s="3066"/>
      <c r="E49" s="3066"/>
      <c r="F49" s="3066"/>
      <c r="G49" s="3066"/>
      <c r="H49" s="3066"/>
      <c r="I49" s="3066"/>
      <c r="J49" s="3066"/>
    </row>
    <row r="50" spans="1:10" ht="20.25" x14ac:dyDescent="0.2">
      <c r="A50" s="1742"/>
      <c r="B50" s="1740"/>
      <c r="C50" s="3073"/>
      <c r="D50" s="3073"/>
      <c r="E50" s="3066"/>
      <c r="F50" s="3066"/>
      <c r="G50" s="3066"/>
      <c r="H50" s="3066"/>
      <c r="I50" s="3066"/>
      <c r="J50" s="3066"/>
    </row>
    <row r="51" spans="1:10" ht="20.25" x14ac:dyDescent="0.3">
      <c r="A51" s="1440" t="s">
        <v>610</v>
      </c>
      <c r="B51" s="1441"/>
      <c r="C51" s="1441"/>
      <c r="D51" s="1441"/>
      <c r="E51" s="1441"/>
      <c r="F51" s="1441"/>
      <c r="G51" s="1441"/>
      <c r="H51" s="1442"/>
      <c r="I51" s="1442"/>
      <c r="J51" s="1442"/>
    </row>
    <row r="52" spans="1:10" ht="64.5" customHeight="1" x14ac:dyDescent="0.25">
      <c r="A52" s="3079" t="s">
        <v>1202</v>
      </c>
      <c r="B52" s="3079"/>
      <c r="C52" s="3079"/>
      <c r="D52" s="3079"/>
      <c r="E52" s="3079"/>
      <c r="F52" s="3079"/>
      <c r="G52" s="3079"/>
      <c r="H52" s="3079"/>
      <c r="I52" s="3079"/>
      <c r="J52" s="3079"/>
    </row>
    <row r="53" spans="1:10" ht="21" x14ac:dyDescent="0.25">
      <c r="A53" s="1091" t="s">
        <v>675</v>
      </c>
      <c r="B53" s="1079"/>
      <c r="C53" s="1079"/>
      <c r="D53" s="1079"/>
      <c r="E53" s="1079"/>
      <c r="F53" s="1079"/>
      <c r="G53" s="1079"/>
      <c r="H53" s="1079"/>
      <c r="I53" s="1079"/>
      <c r="J53" s="1079"/>
    </row>
  </sheetData>
  <customSheetViews>
    <customSheetView guid="{6476E056-C602-4049-8E13-D0438C39A2F7}" scale="50" showPageBreaks="1" showGridLines="0" printArea="1">
      <selection activeCell="G9" sqref="G9"/>
      <pageMargins left="0.70866141732283472" right="0.70866141732283472" top="0.74803149606299213" bottom="0.74803149606299213" header="0.31496062992125984" footer="0.31496062992125984"/>
      <pageSetup scale="35" orientation="portrait" verticalDpi="0" r:id="rId1"/>
    </customSheetView>
    <customSheetView guid="{FEEF2554-A379-444E-B2CE-7A0B08BFD568}" scale="50" showGridLines="0" fitToPage="1" topLeftCell="A22">
      <selection activeCell="A32" sqref="A32"/>
      <pageMargins left="0.94488188976377963" right="0.55118110236220474" top="0.23622047244094491" bottom="0.23622047244094491" header="0" footer="0"/>
      <pageSetup scale="34" orientation="portrait" r:id="rId2"/>
      <headerFooter differentOddEven="1" differentFirst="1" alignWithMargins="0">
        <evenHeader>&amp;R&amp;"arial,Regular"&amp;12UNCLASSIFIED / NON CLASSIFIÉ</evenHeader>
        <firstHeader>&amp;R&amp;"arial,Regular"&amp;12UNCLASSIFIED / NON CLASSIFIÉ</firstHeader>
      </headerFooter>
    </customSheetView>
    <customSheetView guid="{9999B627-875C-491A-9C70-2AB672A610C9}" scale="50" showPageBreaks="1" showGridLines="0" fitToPage="1" printArea="1" topLeftCell="A22">
      <selection activeCell="A32" sqref="A32"/>
      <pageMargins left="0.94488188976377963" right="0.55118110236220474" top="0.23622047244094491" bottom="0.23622047244094491" header="0" footer="0"/>
      <pageSetup scale="34" orientation="portrait" r:id="rId3"/>
      <headerFooter differentOddEven="1" differentFirst="1" alignWithMargins="0">
        <evenHeader>&amp;R&amp;"arial,Regular"&amp;12UNCLASSIFIED / NON CLASSIFIÉ</evenHeader>
        <firstHeader>&amp;R&amp;"arial,Regular"&amp;12UNCLASSIFIED / NON CLASSIFIÉ</firstHeader>
      </headerFooter>
    </customSheetView>
    <customSheetView guid="{9E1ED2EF-94DF-4EBB-BF10-FA6D2C6EF217}" scale="70" showPageBreaks="1" showGridLines="0" fitToPage="1" printArea="1">
      <selection sqref="A1:J1"/>
      <pageMargins left="0.94488188976377963" right="0.55118110236220474" top="0.23622047244094491" bottom="0.23622047244094491" header="0" footer="0"/>
      <pageSetup scale="34" orientation="portrait" r:id="rId4"/>
      <headerFooter differentOddEven="1" differentFirst="1" alignWithMargins="0">
        <evenHeader>&amp;R&amp;"arial,Regular"&amp;12UNCLASSIFIED / NON CLASSIFIÉ</evenHeader>
        <firstHeader>&amp;R&amp;"arial,Regular"&amp;12UNCLASSIFIED / NON CLASSIFIÉ</firstHeader>
      </headerFooter>
    </customSheetView>
  </customSheetViews>
  <mergeCells count="78">
    <mergeCell ref="E32:G32"/>
    <mergeCell ref="H32:J32"/>
    <mergeCell ref="D16:G16"/>
    <mergeCell ref="D17:G17"/>
    <mergeCell ref="A6:J6"/>
    <mergeCell ref="A7:J7"/>
    <mergeCell ref="A8:J8"/>
    <mergeCell ref="A9:J9"/>
    <mergeCell ref="A10:J10"/>
    <mergeCell ref="A11:G11"/>
    <mergeCell ref="A52:J52"/>
    <mergeCell ref="C32:D32"/>
    <mergeCell ref="A31:J31"/>
    <mergeCell ref="E34:G34"/>
    <mergeCell ref="D12:G12"/>
    <mergeCell ref="C18:E18"/>
    <mergeCell ref="A20:H20"/>
    <mergeCell ref="D13:G13"/>
    <mergeCell ref="D14:G14"/>
    <mergeCell ref="D15:G15"/>
    <mergeCell ref="C33:D33"/>
    <mergeCell ref="C34:D34"/>
    <mergeCell ref="C35:D35"/>
    <mergeCell ref="C36:D36"/>
    <mergeCell ref="C37:D37"/>
    <mergeCell ref="C38:D38"/>
    <mergeCell ref="A1:J1"/>
    <mergeCell ref="A2:J2"/>
    <mergeCell ref="A3:J3"/>
    <mergeCell ref="A4:J4"/>
    <mergeCell ref="A5:J5"/>
    <mergeCell ref="C39:D39"/>
    <mergeCell ref="C40:D40"/>
    <mergeCell ref="C41:D41"/>
    <mergeCell ref="C42:D42"/>
    <mergeCell ref="C43:D43"/>
    <mergeCell ref="C44:D44"/>
    <mergeCell ref="C45:D45"/>
    <mergeCell ref="C46:D46"/>
    <mergeCell ref="C47:D47"/>
    <mergeCell ref="C48:D48"/>
    <mergeCell ref="C49:D49"/>
    <mergeCell ref="C50:D50"/>
    <mergeCell ref="E33:G33"/>
    <mergeCell ref="E35:G35"/>
    <mergeCell ref="E36:G36"/>
    <mergeCell ref="E37:G37"/>
    <mergeCell ref="E38:G38"/>
    <mergeCell ref="E39:G39"/>
    <mergeCell ref="E40:G40"/>
    <mergeCell ref="E41:G41"/>
    <mergeCell ref="E42:G42"/>
    <mergeCell ref="E43:G43"/>
    <mergeCell ref="E44:G44"/>
    <mergeCell ref="E45:G45"/>
    <mergeCell ref="E46:G46"/>
    <mergeCell ref="E47:G47"/>
    <mergeCell ref="E48:G48"/>
    <mergeCell ref="E49:G49"/>
    <mergeCell ref="E50:G50"/>
    <mergeCell ref="H33:J33"/>
    <mergeCell ref="H34:J34"/>
    <mergeCell ref="H35:J35"/>
    <mergeCell ref="H36:J36"/>
    <mergeCell ref="H37:J37"/>
    <mergeCell ref="H38:J38"/>
    <mergeCell ref="H39:J39"/>
    <mergeCell ref="H40:J40"/>
    <mergeCell ref="H41:J41"/>
    <mergeCell ref="H42:J42"/>
    <mergeCell ref="H48:J48"/>
    <mergeCell ref="H49:J49"/>
    <mergeCell ref="H50:J50"/>
    <mergeCell ref="H43:J43"/>
    <mergeCell ref="H44:J44"/>
    <mergeCell ref="H45:J45"/>
    <mergeCell ref="H46:J46"/>
    <mergeCell ref="H47:J47"/>
  </mergeCells>
  <pageMargins left="0.94488188976377963" right="0.55118110236220474" top="0.23622047244094491" bottom="0.23622047244094491" header="0" footer="0"/>
  <pageSetup scale="35" orientation="portrait" r:id="rId5"/>
  <headerFooter differentOddEven="1" differentFirst="1" alignWithMargins="0">
    <evenHeader>&amp;R&amp;"arial,Regular"&amp;12UNCLASSIFIED / NON CLASSIFIÉ</evenHeader>
    <firstHeader>&amp;R&amp;"arial,Regular"&amp;12UNCLASSIFIED / NON CLASSIFIÉ</first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D32"/>
  <sheetViews>
    <sheetView showGridLines="0" zoomScale="70" zoomScaleNormal="70" workbookViewId="0">
      <selection sqref="A1:AD1"/>
    </sheetView>
  </sheetViews>
  <sheetFormatPr defaultColWidth="9.21875" defaultRowHeight="15" x14ac:dyDescent="0.2"/>
  <cols>
    <col min="4" max="4" width="10.44140625" customWidth="1"/>
    <col min="6" max="6" width="11" customWidth="1"/>
    <col min="12" max="12" width="10.6640625" customWidth="1"/>
    <col min="13" max="13" width="9.6640625" bestFit="1" customWidth="1"/>
    <col min="14" max="14" width="10.77734375" customWidth="1"/>
    <col min="15" max="15" width="9.5546875" customWidth="1"/>
    <col min="16" max="16" width="9.6640625" bestFit="1" customWidth="1"/>
    <col min="17" max="17" width="10" bestFit="1" customWidth="1"/>
    <col min="19" max="19" width="11.88671875" customWidth="1"/>
    <col min="20" max="20" width="11.5546875" customWidth="1"/>
    <col min="21" max="21" width="9.6640625" customWidth="1"/>
    <col min="22" max="22" width="9.77734375" customWidth="1"/>
    <col min="23" max="23" width="12" customWidth="1"/>
    <col min="24" max="24" width="12.44140625" customWidth="1"/>
    <col min="25" max="25" width="11.77734375" customWidth="1"/>
    <col min="26" max="26" width="11.5546875" customWidth="1"/>
    <col min="28" max="28" width="11.44140625" customWidth="1"/>
    <col min="29" max="29" width="9.5546875" customWidth="1"/>
    <col min="30" max="30" width="10.21875" customWidth="1"/>
  </cols>
  <sheetData>
    <row r="1" spans="1:30" s="1077" customFormat="1" ht="8.25" customHeight="1" x14ac:dyDescent="0.2">
      <c r="A1" s="3099"/>
      <c r="B1" s="3099"/>
      <c r="C1" s="3099"/>
      <c r="D1" s="3099"/>
      <c r="E1" s="3099"/>
      <c r="F1" s="3099"/>
      <c r="G1" s="3099"/>
      <c r="H1" s="3099"/>
      <c r="I1" s="3099"/>
      <c r="J1" s="3099"/>
      <c r="K1" s="3099"/>
      <c r="L1" s="3099"/>
      <c r="M1" s="3099"/>
      <c r="N1" s="3099"/>
      <c r="O1" s="3099"/>
      <c r="P1" s="3099"/>
      <c r="Q1" s="3099"/>
      <c r="R1" s="3099"/>
      <c r="S1" s="3099"/>
      <c r="T1" s="3099"/>
      <c r="U1" s="3099"/>
      <c r="V1" s="3099"/>
      <c r="W1" s="3099"/>
      <c r="X1" s="3099"/>
      <c r="Y1" s="3099"/>
      <c r="Z1" s="3099"/>
      <c r="AA1" s="3099"/>
      <c r="AB1" s="3099"/>
      <c r="AC1" s="3099"/>
      <c r="AD1" s="3099"/>
    </row>
    <row r="2" spans="1:30" ht="18" x14ac:dyDescent="0.25">
      <c r="A2" s="3110">
        <f>CORPORATION</f>
        <v>0</v>
      </c>
      <c r="B2" s="3110"/>
      <c r="C2" s="3110"/>
      <c r="D2" s="3110"/>
      <c r="E2" s="3110"/>
      <c r="F2" s="3110"/>
      <c r="G2" s="3110"/>
      <c r="H2" s="3110"/>
      <c r="I2" s="3110"/>
      <c r="J2" s="3110"/>
      <c r="K2" s="3110"/>
      <c r="L2" s="3110"/>
      <c r="M2" s="3110"/>
      <c r="N2" s="3110"/>
      <c r="O2" s="3110"/>
      <c r="P2" s="3110"/>
      <c r="Q2" s="3110"/>
      <c r="R2" s="3110"/>
      <c r="S2" s="3110"/>
      <c r="T2" s="3110"/>
      <c r="U2" s="3110"/>
      <c r="V2" s="3110"/>
      <c r="W2" s="3110"/>
      <c r="X2" s="3110"/>
      <c r="Y2" s="3110"/>
      <c r="Z2" s="3110"/>
      <c r="AA2" s="3110"/>
      <c r="AB2" s="3110"/>
      <c r="AC2" s="3110"/>
      <c r="AD2" s="3110"/>
    </row>
    <row r="3" spans="1:30" ht="18" x14ac:dyDescent="0.25">
      <c r="A3" s="3100" t="s">
        <v>611</v>
      </c>
      <c r="B3" s="3100"/>
      <c r="C3" s="3100"/>
      <c r="D3" s="3100"/>
      <c r="E3" s="3100"/>
      <c r="F3" s="3100"/>
      <c r="G3" s="3100"/>
      <c r="H3" s="3100"/>
      <c r="I3" s="3100"/>
      <c r="J3" s="3100"/>
      <c r="K3" s="3100"/>
      <c r="L3" s="3100"/>
      <c r="M3" s="3100"/>
      <c r="N3" s="3100"/>
      <c r="O3" s="3100"/>
      <c r="P3" s="3100"/>
      <c r="Q3" s="3100"/>
      <c r="R3" s="3100"/>
      <c r="S3" s="3100"/>
      <c r="T3" s="3100"/>
      <c r="U3" s="3100"/>
      <c r="V3" s="3100"/>
      <c r="W3" s="3100"/>
      <c r="X3" s="3100"/>
      <c r="Y3" s="3100"/>
      <c r="Z3" s="3100"/>
      <c r="AA3" s="3100"/>
      <c r="AB3" s="3100"/>
      <c r="AC3" s="3100"/>
      <c r="AD3" s="3100"/>
    </row>
    <row r="4" spans="1:30" ht="18" x14ac:dyDescent="0.25">
      <c r="A4" s="3101" t="s">
        <v>730</v>
      </c>
      <c r="B4" s="3102"/>
      <c r="C4" s="3102"/>
      <c r="D4" s="3102"/>
      <c r="E4" s="3102"/>
      <c r="F4" s="3102"/>
      <c r="G4" s="3102"/>
      <c r="H4" s="3102"/>
      <c r="I4" s="3102"/>
      <c r="J4" s="3102"/>
      <c r="K4" s="3102"/>
      <c r="L4" s="3102"/>
      <c r="M4" s="3102"/>
      <c r="N4" s="3102"/>
      <c r="O4" s="3102"/>
      <c r="P4" s="3102"/>
      <c r="Q4" s="3102"/>
      <c r="R4" s="3102"/>
      <c r="S4" s="3102"/>
      <c r="T4" s="3102"/>
      <c r="U4" s="3102"/>
      <c r="V4" s="3102"/>
      <c r="W4" s="3102"/>
      <c r="X4" s="3102"/>
      <c r="Y4" s="3102"/>
      <c r="Z4" s="3102"/>
      <c r="AA4" s="3102"/>
      <c r="AB4" s="3102"/>
      <c r="AC4" s="3102"/>
      <c r="AD4" s="3102"/>
    </row>
    <row r="5" spans="1:30" ht="18" x14ac:dyDescent="0.25">
      <c r="A5" s="3101" t="s">
        <v>1160</v>
      </c>
      <c r="B5" s="3101"/>
      <c r="C5" s="3101"/>
      <c r="D5" s="3101"/>
      <c r="E5" s="3101"/>
      <c r="F5" s="3101"/>
      <c r="G5" s="3101"/>
      <c r="H5" s="3101"/>
      <c r="I5" s="3101"/>
      <c r="J5" s="3101"/>
      <c r="K5" s="3101"/>
      <c r="L5" s="3101"/>
      <c r="M5" s="3101"/>
      <c r="N5" s="3101"/>
      <c r="O5" s="3101"/>
      <c r="P5" s="3101"/>
      <c r="Q5" s="3101"/>
      <c r="R5" s="3101"/>
      <c r="S5" s="3101"/>
      <c r="T5" s="3101"/>
      <c r="U5" s="3101"/>
      <c r="V5" s="3101"/>
      <c r="W5" s="3101"/>
      <c r="X5" s="3101"/>
      <c r="Y5" s="3101"/>
      <c r="Z5" s="3101"/>
      <c r="AA5" s="3101"/>
      <c r="AB5" s="3101"/>
      <c r="AC5" s="3101"/>
      <c r="AD5" s="3101"/>
    </row>
    <row r="6" spans="1:30" ht="18" x14ac:dyDescent="0.25">
      <c r="A6" s="3103">
        <f>PERIOD</f>
        <v>0</v>
      </c>
      <c r="B6" s="3103"/>
      <c r="C6" s="3103"/>
      <c r="D6" s="3103"/>
      <c r="E6" s="3103"/>
      <c r="F6" s="3103"/>
      <c r="G6" s="3103"/>
      <c r="H6" s="3103"/>
      <c r="I6" s="3103"/>
      <c r="J6" s="3103"/>
      <c r="K6" s="3103"/>
      <c r="L6" s="3103"/>
      <c r="M6" s="3103"/>
      <c r="N6" s="3103"/>
      <c r="O6" s="3103"/>
      <c r="P6" s="3103"/>
      <c r="Q6" s="3103"/>
      <c r="R6" s="3103"/>
      <c r="S6" s="3103"/>
      <c r="T6" s="3103"/>
      <c r="U6" s="3103"/>
      <c r="V6" s="3103"/>
      <c r="W6" s="3103"/>
      <c r="X6" s="3103"/>
      <c r="Y6" s="3103"/>
      <c r="Z6" s="3103"/>
      <c r="AA6" s="3103"/>
      <c r="AB6" s="3103"/>
      <c r="AC6" s="3103"/>
      <c r="AD6" s="3103"/>
    </row>
    <row r="7" spans="1:30" x14ac:dyDescent="0.2">
      <c r="A7" s="3104" t="s">
        <v>198</v>
      </c>
      <c r="B7" s="3104"/>
      <c r="C7" s="3104"/>
      <c r="D7" s="3104"/>
      <c r="E7" s="3104"/>
      <c r="F7" s="3104"/>
      <c r="G7" s="3104"/>
      <c r="H7" s="3104"/>
      <c r="I7" s="3104"/>
      <c r="J7" s="3104"/>
      <c r="K7" s="3104"/>
      <c r="L7" s="3104"/>
      <c r="M7" s="3104"/>
      <c r="N7" s="3104"/>
      <c r="O7" s="3104"/>
      <c r="P7" s="3104"/>
      <c r="Q7" s="3104"/>
      <c r="R7" s="3104"/>
      <c r="S7" s="3104"/>
      <c r="T7" s="3104"/>
      <c r="U7" s="3104"/>
      <c r="V7" s="3104"/>
      <c r="W7" s="3104"/>
      <c r="X7" s="3104"/>
      <c r="Y7" s="3104"/>
      <c r="Z7" s="3104"/>
      <c r="AA7" s="3104"/>
      <c r="AB7" s="3104"/>
      <c r="AC7" s="3104"/>
      <c r="AD7" s="3104"/>
    </row>
    <row r="8" spans="1:30" x14ac:dyDescent="0.2">
      <c r="A8" s="3105"/>
      <c r="B8" s="3105"/>
      <c r="C8" s="3105"/>
      <c r="D8" s="3105"/>
      <c r="E8" s="3105"/>
      <c r="F8" s="3105"/>
      <c r="G8" s="3105"/>
      <c r="H8" s="3105"/>
      <c r="I8" s="3105"/>
      <c r="J8" s="3105"/>
      <c r="K8" s="3105"/>
      <c r="L8" s="3105"/>
      <c r="M8" s="3105"/>
      <c r="N8" s="3105"/>
      <c r="O8" s="3105"/>
      <c r="P8" s="3105"/>
      <c r="Q8" s="3105"/>
      <c r="R8" s="3105"/>
      <c r="S8" s="3105"/>
      <c r="T8" s="3105"/>
      <c r="U8" s="3105"/>
      <c r="V8" s="3105"/>
      <c r="W8" s="3105"/>
      <c r="X8" s="3105"/>
      <c r="Y8" s="3105"/>
      <c r="Z8" s="3105"/>
      <c r="AA8" s="3105"/>
      <c r="AB8" s="3105"/>
      <c r="AC8" s="3105"/>
      <c r="AD8" s="3105"/>
    </row>
    <row r="9" spans="1:30" ht="15.75" x14ac:dyDescent="0.25">
      <c r="A9" s="3106" t="s">
        <v>689</v>
      </c>
      <c r="B9" s="3106"/>
      <c r="C9" s="3106"/>
      <c r="D9" s="3106"/>
      <c r="E9" s="3106"/>
      <c r="F9" s="3106"/>
      <c r="G9" s="3106"/>
      <c r="H9" s="3106"/>
      <c r="I9" s="3106"/>
      <c r="J9" s="3106"/>
      <c r="K9" s="3106"/>
      <c r="L9" s="3106"/>
      <c r="M9" s="3106"/>
      <c r="N9" s="3106"/>
      <c r="O9" s="3106"/>
      <c r="P9" s="3106"/>
      <c r="Q9" s="3106"/>
      <c r="R9" s="3106"/>
      <c r="S9" s="3106"/>
      <c r="T9" s="3106"/>
      <c r="U9" s="3106"/>
      <c r="V9" s="3106"/>
      <c r="W9" s="3106"/>
      <c r="X9" s="3106"/>
      <c r="Y9" s="3106"/>
      <c r="Z9" s="3106"/>
      <c r="AA9" s="3106"/>
      <c r="AB9" s="3106"/>
      <c r="AC9" s="3106"/>
      <c r="AD9" s="3106"/>
    </row>
    <row r="10" spans="1:30" ht="15.75" x14ac:dyDescent="0.25">
      <c r="A10" s="3107" t="s">
        <v>809</v>
      </c>
      <c r="B10" s="3107"/>
      <c r="C10" s="3107"/>
      <c r="D10" s="3107"/>
      <c r="E10" s="3107"/>
      <c r="F10" s="3107"/>
      <c r="G10" s="3107"/>
      <c r="H10" s="3107"/>
      <c r="I10" s="3107"/>
      <c r="J10" s="3107"/>
      <c r="K10" s="3107"/>
      <c r="L10" s="3107"/>
      <c r="M10" s="3107"/>
      <c r="N10" s="3107"/>
      <c r="O10" s="3107"/>
      <c r="P10" s="3107"/>
      <c r="Q10" s="3107"/>
      <c r="R10" s="3107"/>
      <c r="S10" s="3107"/>
      <c r="T10" s="3107"/>
      <c r="U10" s="3107"/>
      <c r="V10" s="3107"/>
      <c r="W10" s="3107"/>
      <c r="X10" s="3107"/>
      <c r="Y10" s="3107"/>
      <c r="Z10" s="3107"/>
      <c r="AA10" s="3107"/>
      <c r="AB10" s="3107"/>
      <c r="AC10" s="3107"/>
      <c r="AD10" s="3107"/>
    </row>
    <row r="11" spans="1:30" x14ac:dyDescent="0.2">
      <c r="A11" s="3108"/>
      <c r="B11" s="3108"/>
      <c r="C11" s="3108"/>
      <c r="D11" s="3108"/>
      <c r="E11" s="3108"/>
      <c r="F11" s="3108"/>
      <c r="G11" s="3108"/>
      <c r="H11" s="3108"/>
      <c r="I11" s="3108"/>
      <c r="J11" s="3108"/>
      <c r="K11" s="3108"/>
      <c r="L11" s="3108"/>
      <c r="M11" s="3108"/>
      <c r="N11" s="3108"/>
      <c r="O11" s="3108"/>
      <c r="P11" s="3108"/>
      <c r="Q11" s="3108"/>
      <c r="R11" s="3108"/>
      <c r="S11" s="3108"/>
      <c r="T11" s="3108"/>
      <c r="U11" s="3108"/>
      <c r="V11" s="3108"/>
      <c r="W11" s="3108"/>
      <c r="X11" s="3108"/>
      <c r="Y11" s="3108"/>
      <c r="Z11" s="3108"/>
      <c r="AA11" s="3108"/>
      <c r="AB11" s="3108"/>
      <c r="AC11" s="3108"/>
      <c r="AD11" s="3108"/>
    </row>
    <row r="12" spans="1:30" ht="15.75" x14ac:dyDescent="0.25">
      <c r="A12" s="3109" t="s">
        <v>1161</v>
      </c>
      <c r="B12" s="3109"/>
      <c r="C12" s="3109"/>
      <c r="D12" s="3109"/>
      <c r="E12" s="3109"/>
      <c r="F12" s="3109"/>
      <c r="G12" s="3109"/>
      <c r="H12" s="3109"/>
      <c r="I12" s="3109"/>
      <c r="J12" s="3109"/>
      <c r="K12" s="3109"/>
      <c r="L12" s="3109"/>
      <c r="M12" s="3109"/>
      <c r="N12" s="3109"/>
      <c r="O12" s="3109"/>
      <c r="P12" s="3109"/>
      <c r="Q12" s="3109"/>
      <c r="R12" s="3109"/>
      <c r="S12" s="3109"/>
      <c r="T12" s="3109"/>
      <c r="U12" s="3109"/>
      <c r="V12" s="3109"/>
      <c r="W12" s="3109"/>
      <c r="X12" s="3109"/>
      <c r="Y12" s="3109"/>
      <c r="Z12" s="3109"/>
      <c r="AA12" s="3109"/>
      <c r="AB12" s="3109"/>
      <c r="AC12" s="3109"/>
      <c r="AD12" s="3109"/>
    </row>
    <row r="13" spans="1:30" ht="15.75" thickBot="1" x14ac:dyDescent="0.25">
      <c r="A13" s="3108"/>
      <c r="B13" s="3108"/>
      <c r="C13" s="3108"/>
      <c r="D13" s="3108"/>
      <c r="E13" s="3108"/>
      <c r="F13" s="3108"/>
      <c r="G13" s="3108"/>
      <c r="H13" s="3108"/>
      <c r="I13" s="3108"/>
      <c r="J13" s="3108"/>
      <c r="K13" s="3108"/>
      <c r="L13" s="3108"/>
      <c r="M13" s="3108"/>
      <c r="N13" s="3108"/>
      <c r="O13" s="3108"/>
      <c r="P13" s="3108"/>
      <c r="Q13" s="3108"/>
      <c r="R13" s="3108"/>
      <c r="S13" s="3108"/>
      <c r="T13" s="3108"/>
      <c r="U13" s="3108"/>
      <c r="V13" s="3108"/>
      <c r="W13" s="3108"/>
      <c r="X13" s="3108"/>
      <c r="Y13" s="3108"/>
      <c r="Z13" s="3108"/>
      <c r="AA13" s="3108"/>
      <c r="AB13" s="3108"/>
      <c r="AC13" s="3108"/>
      <c r="AD13" s="3108"/>
    </row>
    <row r="14" spans="1:30" ht="16.5" customHeight="1" thickBot="1" x14ac:dyDescent="0.3">
      <c r="A14" s="1092"/>
      <c r="B14" s="1092"/>
      <c r="C14" s="1092"/>
      <c r="D14" s="1092"/>
      <c r="E14" s="1092"/>
      <c r="F14" s="1092"/>
      <c r="G14" s="1092"/>
      <c r="H14" s="1092"/>
      <c r="I14" s="1092"/>
      <c r="J14" s="1092"/>
      <c r="K14" s="1092"/>
      <c r="L14" s="1092"/>
      <c r="M14" s="1092"/>
      <c r="N14" s="1092"/>
      <c r="O14" s="1092"/>
      <c r="P14" s="1092"/>
      <c r="Q14" s="1092"/>
      <c r="R14" s="1092"/>
      <c r="S14" s="1092"/>
      <c r="T14" s="1092"/>
      <c r="U14" s="3096" t="s">
        <v>810</v>
      </c>
      <c r="V14" s="3097"/>
      <c r="W14" s="3097"/>
      <c r="X14" s="3097"/>
      <c r="Y14" s="3097"/>
      <c r="Z14" s="3097"/>
      <c r="AA14" s="3097"/>
      <c r="AB14" s="3097"/>
      <c r="AC14" s="3097"/>
      <c r="AD14" s="3098"/>
    </row>
    <row r="15" spans="1:30" ht="84" x14ac:dyDescent="0.2">
      <c r="A15" s="1364" t="s">
        <v>811</v>
      </c>
      <c r="B15" s="1364" t="s">
        <v>608</v>
      </c>
      <c r="C15" s="1364" t="s">
        <v>812</v>
      </c>
      <c r="D15" s="1364" t="s">
        <v>813</v>
      </c>
      <c r="E15" s="1364" t="s">
        <v>1150</v>
      </c>
      <c r="F15" s="1364" t="s">
        <v>814</v>
      </c>
      <c r="G15" s="1364" t="s">
        <v>815</v>
      </c>
      <c r="H15" s="1364" t="s">
        <v>816</v>
      </c>
      <c r="I15" s="1364" t="s">
        <v>1151</v>
      </c>
      <c r="J15" s="1364" t="s">
        <v>1152</v>
      </c>
      <c r="K15" s="1364" t="s">
        <v>1153</v>
      </c>
      <c r="L15" s="1364" t="s">
        <v>1154</v>
      </c>
      <c r="M15" s="1364" t="s">
        <v>1155</v>
      </c>
      <c r="N15" s="1364" t="s">
        <v>1156</v>
      </c>
      <c r="O15" s="1364" t="s">
        <v>817</v>
      </c>
      <c r="P15" s="1364" t="s">
        <v>818</v>
      </c>
      <c r="Q15" s="1364" t="s">
        <v>819</v>
      </c>
      <c r="R15" s="1364" t="s">
        <v>820</v>
      </c>
      <c r="S15" s="1364" t="s">
        <v>1157</v>
      </c>
      <c r="T15" s="1364" t="s">
        <v>1158</v>
      </c>
      <c r="U15" s="1365" t="s">
        <v>821</v>
      </c>
      <c r="V15" s="1365" t="s">
        <v>822</v>
      </c>
      <c r="W15" s="1093" t="s">
        <v>612</v>
      </c>
      <c r="X15" s="1093" t="s">
        <v>613</v>
      </c>
      <c r="Y15" s="1093" t="s">
        <v>614</v>
      </c>
      <c r="Z15" s="1093" t="s">
        <v>615</v>
      </c>
      <c r="AA15" s="1093" t="s">
        <v>616</v>
      </c>
      <c r="AB15" s="1093" t="s">
        <v>617</v>
      </c>
      <c r="AC15" s="1093" t="s">
        <v>1159</v>
      </c>
      <c r="AD15" s="1094" t="s">
        <v>1142</v>
      </c>
    </row>
    <row r="16" spans="1:30" x14ac:dyDescent="0.2">
      <c r="A16" s="1095"/>
      <c r="B16" s="1095"/>
      <c r="C16" s="1095"/>
      <c r="D16" s="1095"/>
      <c r="E16" s="1095"/>
      <c r="F16" s="1095"/>
      <c r="G16" s="1095"/>
      <c r="H16" s="1095"/>
      <c r="I16" s="1095"/>
      <c r="J16" s="1095"/>
      <c r="K16" s="1095"/>
      <c r="L16" s="1095"/>
      <c r="M16" s="1095"/>
      <c r="N16" s="1095"/>
      <c r="O16" s="1095"/>
      <c r="P16" s="1095"/>
      <c r="Q16" s="1095"/>
      <c r="R16" s="1095"/>
      <c r="S16" s="1095"/>
      <c r="T16" s="1095"/>
      <c r="U16" s="1095"/>
      <c r="V16" s="1095"/>
      <c r="W16" s="1095"/>
      <c r="X16" s="1095"/>
      <c r="Y16" s="1095"/>
      <c r="Z16" s="1095"/>
      <c r="AA16" s="1095"/>
      <c r="AB16" s="1095"/>
      <c r="AC16" s="1095"/>
      <c r="AD16" s="1095"/>
    </row>
    <row r="17" spans="1:30" x14ac:dyDescent="0.2">
      <c r="A17" s="1095"/>
      <c r="B17" s="1095"/>
      <c r="C17" s="1095"/>
      <c r="D17" s="1095"/>
      <c r="E17" s="1095"/>
      <c r="F17" s="1095"/>
      <c r="G17" s="1095"/>
      <c r="H17" s="1095"/>
      <c r="I17" s="1095"/>
      <c r="J17" s="1095"/>
      <c r="K17" s="1095"/>
      <c r="L17" s="1095"/>
      <c r="M17" s="1095"/>
      <c r="N17" s="1095"/>
      <c r="O17" s="1095"/>
      <c r="P17" s="1095"/>
      <c r="Q17" s="1095"/>
      <c r="R17" s="1095"/>
      <c r="S17" s="1095"/>
      <c r="T17" s="1095"/>
      <c r="U17" s="1095"/>
      <c r="V17" s="1095"/>
      <c r="W17" s="1095"/>
      <c r="X17" s="1095"/>
      <c r="Y17" s="1095"/>
      <c r="Z17" s="1095"/>
      <c r="AA17" s="1095"/>
      <c r="AB17" s="1095"/>
      <c r="AC17" s="1095"/>
      <c r="AD17" s="1095"/>
    </row>
    <row r="18" spans="1:30" x14ac:dyDescent="0.2">
      <c r="A18" s="1095"/>
      <c r="B18" s="1095"/>
      <c r="C18" s="1095"/>
      <c r="D18" s="1095"/>
      <c r="E18" s="1095"/>
      <c r="F18" s="1095"/>
      <c r="G18" s="1095"/>
      <c r="H18" s="1095"/>
      <c r="I18" s="1095"/>
      <c r="J18" s="1095"/>
      <c r="K18" s="1095"/>
      <c r="L18" s="1095"/>
      <c r="M18" s="1095"/>
      <c r="N18" s="1095"/>
      <c r="O18" s="1095"/>
      <c r="P18" s="1095"/>
      <c r="Q18" s="1095"/>
      <c r="R18" s="1095"/>
      <c r="S18" s="1095"/>
      <c r="T18" s="1095"/>
      <c r="U18" s="1095"/>
      <c r="V18" s="1095"/>
      <c r="W18" s="1095"/>
      <c r="X18" s="1095"/>
      <c r="Y18" s="1095"/>
      <c r="Z18" s="1095"/>
      <c r="AA18" s="1095"/>
      <c r="AB18" s="1095"/>
      <c r="AC18" s="1095"/>
      <c r="AD18" s="1095"/>
    </row>
    <row r="19" spans="1:30" x14ac:dyDescent="0.2">
      <c r="A19" s="1095"/>
      <c r="B19" s="1095"/>
      <c r="C19" s="1095"/>
      <c r="D19" s="1095"/>
      <c r="E19" s="1095"/>
      <c r="F19" s="1095"/>
      <c r="G19" s="1095"/>
      <c r="H19" s="1095"/>
      <c r="I19" s="1095"/>
      <c r="J19" s="1095"/>
      <c r="K19" s="1095"/>
      <c r="L19" s="1095"/>
      <c r="M19" s="1095"/>
      <c r="N19" s="1095"/>
      <c r="O19" s="1095"/>
      <c r="P19" s="1095"/>
      <c r="Q19" s="1095"/>
      <c r="R19" s="1095"/>
      <c r="S19" s="1095"/>
      <c r="T19" s="1095"/>
      <c r="U19" s="1095"/>
      <c r="V19" s="1095"/>
      <c r="W19" s="1095"/>
      <c r="X19" s="1095"/>
      <c r="Y19" s="1095"/>
      <c r="Z19" s="1095"/>
      <c r="AA19" s="1095"/>
      <c r="AB19" s="1095"/>
      <c r="AC19" s="1095"/>
      <c r="AD19" s="1095"/>
    </row>
    <row r="20" spans="1:30" x14ac:dyDescent="0.2">
      <c r="A20" s="1095"/>
      <c r="B20" s="1095"/>
      <c r="C20" s="1095"/>
      <c r="D20" s="1095"/>
      <c r="E20" s="1095"/>
      <c r="F20" s="1095"/>
      <c r="G20" s="1095"/>
      <c r="H20" s="1095"/>
      <c r="I20" s="1095"/>
      <c r="J20" s="1095"/>
      <c r="K20" s="1095"/>
      <c r="L20" s="1095"/>
      <c r="M20" s="1095"/>
      <c r="N20" s="1095"/>
      <c r="O20" s="1095"/>
      <c r="P20" s="1095"/>
      <c r="Q20" s="1095"/>
      <c r="R20" s="1095"/>
      <c r="S20" s="1095"/>
      <c r="T20" s="1095"/>
      <c r="U20" s="1095"/>
      <c r="V20" s="1095"/>
      <c r="W20" s="1095"/>
      <c r="X20" s="1095"/>
      <c r="Y20" s="1095"/>
      <c r="Z20" s="1095"/>
      <c r="AA20" s="1095"/>
      <c r="AB20" s="1095"/>
      <c r="AC20" s="1095"/>
      <c r="AD20" s="1095"/>
    </row>
    <row r="21" spans="1:30" x14ac:dyDescent="0.2">
      <c r="A21" s="1095"/>
      <c r="B21" s="1095"/>
      <c r="C21" s="1095"/>
      <c r="D21" s="1095"/>
      <c r="E21" s="1095"/>
      <c r="F21" s="1095"/>
      <c r="G21" s="1095"/>
      <c r="H21" s="1095"/>
      <c r="I21" s="1095"/>
      <c r="J21" s="1095"/>
      <c r="K21" s="1095"/>
      <c r="L21" s="1095"/>
      <c r="M21" s="1095"/>
      <c r="N21" s="1095"/>
      <c r="O21" s="1095"/>
      <c r="P21" s="1095"/>
      <c r="Q21" s="1095"/>
      <c r="R21" s="1095"/>
      <c r="S21" s="1095"/>
      <c r="T21" s="1095"/>
      <c r="U21" s="1095"/>
      <c r="V21" s="1095"/>
      <c r="W21" s="1095"/>
      <c r="X21" s="1095"/>
      <c r="Y21" s="1095"/>
      <c r="Z21" s="1095"/>
      <c r="AA21" s="1095"/>
      <c r="AB21" s="1095"/>
      <c r="AC21" s="1095"/>
      <c r="AD21" s="1095"/>
    </row>
    <row r="22" spans="1:30" x14ac:dyDescent="0.2">
      <c r="A22" s="1095"/>
      <c r="B22" s="1095"/>
      <c r="C22" s="1095"/>
      <c r="D22" s="1095"/>
      <c r="E22" s="1095"/>
      <c r="F22" s="1095"/>
      <c r="G22" s="1095"/>
      <c r="H22" s="1095"/>
      <c r="I22" s="1095"/>
      <c r="J22" s="1095"/>
      <c r="K22" s="1095"/>
      <c r="L22" s="1095"/>
      <c r="M22" s="1095"/>
      <c r="N22" s="1095"/>
      <c r="O22" s="1095"/>
      <c r="P22" s="1095"/>
      <c r="Q22" s="1095"/>
      <c r="R22" s="1095"/>
      <c r="S22" s="1095"/>
      <c r="T22" s="1095"/>
      <c r="U22" s="1095"/>
      <c r="V22" s="1095"/>
      <c r="W22" s="1095"/>
      <c r="X22" s="1095"/>
      <c r="Y22" s="1095"/>
      <c r="Z22" s="1095"/>
      <c r="AA22" s="1095"/>
      <c r="AB22" s="1095"/>
      <c r="AC22" s="1095"/>
      <c r="AD22" s="1095"/>
    </row>
    <row r="23" spans="1:30" x14ac:dyDescent="0.2">
      <c r="A23" s="1095"/>
      <c r="B23" s="1095"/>
      <c r="C23" s="1095"/>
      <c r="D23" s="1095"/>
      <c r="E23" s="1095"/>
      <c r="F23" s="1095"/>
      <c r="G23" s="1095"/>
      <c r="H23" s="1095"/>
      <c r="I23" s="1095"/>
      <c r="J23" s="1095"/>
      <c r="K23" s="1095"/>
      <c r="L23" s="1095"/>
      <c r="M23" s="1095"/>
      <c r="N23" s="1095"/>
      <c r="O23" s="1095"/>
      <c r="P23" s="1095"/>
      <c r="Q23" s="1095"/>
      <c r="R23" s="1095"/>
      <c r="S23" s="1095"/>
      <c r="T23" s="1095"/>
      <c r="U23" s="1095"/>
      <c r="V23" s="1095"/>
      <c r="W23" s="1095"/>
      <c r="X23" s="1095"/>
      <c r="Y23" s="1095"/>
      <c r="Z23" s="1095"/>
      <c r="AA23" s="1095"/>
      <c r="AB23" s="1095"/>
      <c r="AC23" s="1095"/>
      <c r="AD23" s="1095"/>
    </row>
    <row r="24" spans="1:30" x14ac:dyDescent="0.2">
      <c r="A24" s="1095"/>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row>
    <row r="25" spans="1:30" x14ac:dyDescent="0.2">
      <c r="A25" s="1095"/>
      <c r="B25" s="1095"/>
      <c r="C25" s="1095"/>
      <c r="D25" s="1095"/>
      <c r="E25" s="1095"/>
      <c r="F25" s="1095"/>
      <c r="G25" s="1095"/>
      <c r="H25" s="1095"/>
      <c r="I25" s="1095"/>
      <c r="J25" s="1095"/>
      <c r="K25" s="1095"/>
      <c r="L25" s="1095"/>
      <c r="M25" s="1095"/>
      <c r="N25" s="1095"/>
      <c r="O25" s="1095"/>
      <c r="P25" s="1095"/>
      <c r="Q25" s="1095"/>
      <c r="R25" s="1095"/>
      <c r="S25" s="1095"/>
      <c r="T25" s="1095"/>
      <c r="U25" s="1095"/>
      <c r="V25" s="1095"/>
      <c r="W25" s="1095"/>
      <c r="X25" s="1095"/>
      <c r="Y25" s="1095"/>
      <c r="Z25" s="1095"/>
      <c r="AA25" s="1095"/>
      <c r="AB25" s="1095"/>
      <c r="AC25" s="1095"/>
      <c r="AD25" s="1095"/>
    </row>
    <row r="26" spans="1:30" x14ac:dyDescent="0.2">
      <c r="A26" s="1095"/>
      <c r="B26" s="1095"/>
      <c r="C26" s="1095"/>
      <c r="D26" s="1095"/>
      <c r="E26" s="1095"/>
      <c r="F26" s="1095"/>
      <c r="G26" s="1095"/>
      <c r="H26" s="1095"/>
      <c r="I26" s="1095"/>
      <c r="J26" s="1095"/>
      <c r="K26" s="1095"/>
      <c r="L26" s="1095"/>
      <c r="M26" s="1095"/>
      <c r="N26" s="1095"/>
      <c r="O26" s="1095"/>
      <c r="P26" s="1095"/>
      <c r="Q26" s="1095"/>
      <c r="R26" s="1095"/>
      <c r="S26" s="1095"/>
      <c r="T26" s="1095"/>
      <c r="U26" s="1095"/>
      <c r="V26" s="1095"/>
      <c r="W26" s="1095"/>
      <c r="X26" s="1095"/>
      <c r="Y26" s="1095"/>
      <c r="Z26" s="1095"/>
      <c r="AA26" s="1095"/>
      <c r="AB26" s="1095"/>
      <c r="AC26" s="1095"/>
      <c r="AD26" s="1095"/>
    </row>
    <row r="27" spans="1:30" x14ac:dyDescent="0.2">
      <c r="A27" s="1095"/>
      <c r="B27" s="1095"/>
      <c r="C27" s="1095"/>
      <c r="D27" s="1095"/>
      <c r="E27" s="1095"/>
      <c r="F27" s="1095"/>
      <c r="G27" s="1095"/>
      <c r="H27" s="1095"/>
      <c r="I27" s="1095"/>
      <c r="J27" s="1095"/>
      <c r="K27" s="1095"/>
      <c r="L27" s="1095"/>
      <c r="M27" s="1095"/>
      <c r="N27" s="1095"/>
      <c r="O27" s="1095"/>
      <c r="P27" s="1095"/>
      <c r="Q27" s="1095"/>
      <c r="R27" s="1095"/>
      <c r="S27" s="1095"/>
      <c r="T27" s="1095"/>
      <c r="U27" s="1095"/>
      <c r="V27" s="1095"/>
      <c r="W27" s="1095"/>
      <c r="X27" s="1095"/>
      <c r="Y27" s="1095"/>
      <c r="Z27" s="1095"/>
      <c r="AA27" s="1095"/>
      <c r="AB27" s="1095"/>
      <c r="AC27" s="1095"/>
      <c r="AD27" s="1095"/>
    </row>
    <row r="28" spans="1:30" x14ac:dyDescent="0.2">
      <c r="A28" s="1095"/>
      <c r="B28" s="1095"/>
      <c r="C28" s="1095"/>
      <c r="D28" s="1095"/>
      <c r="E28" s="1095"/>
      <c r="F28" s="1095"/>
      <c r="G28" s="1095"/>
      <c r="H28" s="1095"/>
      <c r="I28" s="1095"/>
      <c r="J28" s="1095"/>
      <c r="K28" s="1095"/>
      <c r="L28" s="1095"/>
      <c r="M28" s="1095"/>
      <c r="N28" s="1095"/>
      <c r="O28" s="1095"/>
      <c r="P28" s="1095"/>
      <c r="Q28" s="1095"/>
      <c r="R28" s="1095"/>
      <c r="S28" s="1095"/>
      <c r="T28" s="1095"/>
      <c r="U28" s="1095"/>
      <c r="V28" s="1095"/>
      <c r="W28" s="1095"/>
      <c r="X28" s="1095"/>
      <c r="Y28" s="1095"/>
      <c r="Z28" s="1095"/>
      <c r="AA28" s="1095"/>
      <c r="AB28" s="1095"/>
      <c r="AC28" s="1095"/>
      <c r="AD28" s="1095"/>
    </row>
    <row r="29" spans="1:30" x14ac:dyDescent="0.2">
      <c r="A29" s="1095"/>
      <c r="B29" s="1095"/>
      <c r="C29" s="1095"/>
      <c r="D29" s="1095"/>
      <c r="E29" s="1095"/>
      <c r="F29" s="1095"/>
      <c r="G29" s="1095"/>
      <c r="H29" s="1095"/>
      <c r="I29" s="1095"/>
      <c r="J29" s="1095"/>
      <c r="K29" s="1095"/>
      <c r="L29" s="1095"/>
      <c r="M29" s="1095"/>
      <c r="N29" s="1095"/>
      <c r="O29" s="1095"/>
      <c r="P29" s="1095"/>
      <c r="Q29" s="1095"/>
      <c r="R29" s="1095"/>
      <c r="S29" s="1095"/>
      <c r="T29" s="1095"/>
      <c r="U29" s="1095"/>
      <c r="V29" s="1095"/>
      <c r="W29" s="1095"/>
      <c r="X29" s="1095"/>
      <c r="Y29" s="1095"/>
      <c r="Z29" s="1095"/>
      <c r="AA29" s="1095"/>
      <c r="AB29" s="1095"/>
      <c r="AC29" s="1095"/>
      <c r="AD29" s="1095"/>
    </row>
    <row r="30" spans="1:30" x14ac:dyDescent="0.2">
      <c r="A30" s="1095"/>
      <c r="B30" s="1095"/>
      <c r="C30" s="1095"/>
      <c r="D30" s="1095"/>
      <c r="E30" s="1095"/>
      <c r="F30" s="1095"/>
      <c r="G30" s="1095"/>
      <c r="H30" s="1095"/>
      <c r="I30" s="1095"/>
      <c r="J30" s="1095"/>
      <c r="K30" s="1095"/>
      <c r="L30" s="1095"/>
      <c r="M30" s="1095"/>
      <c r="N30" s="1095"/>
      <c r="O30" s="1095"/>
      <c r="P30" s="1095"/>
      <c r="Q30" s="1095"/>
      <c r="R30" s="1095"/>
      <c r="S30" s="1095"/>
      <c r="T30" s="1095"/>
      <c r="U30" s="1095"/>
      <c r="V30" s="1095"/>
      <c r="W30" s="1095"/>
      <c r="X30" s="1095"/>
      <c r="Y30" s="1095"/>
      <c r="Z30" s="1095"/>
      <c r="AA30" s="1095"/>
      <c r="AB30" s="1095"/>
      <c r="AC30" s="1095"/>
      <c r="AD30" s="1095"/>
    </row>
    <row r="31" spans="1:30" x14ac:dyDescent="0.2">
      <c r="A31" s="1095"/>
      <c r="B31" s="1095"/>
      <c r="C31" s="1095"/>
      <c r="D31" s="1095"/>
      <c r="E31" s="1095"/>
      <c r="F31" s="1095"/>
      <c r="G31" s="1095"/>
      <c r="H31" s="1095"/>
      <c r="I31" s="1095"/>
      <c r="J31" s="1095"/>
      <c r="K31" s="1095"/>
      <c r="L31" s="1095"/>
      <c r="M31" s="1095"/>
      <c r="N31" s="1095"/>
      <c r="O31" s="1095"/>
      <c r="P31" s="1095"/>
      <c r="Q31" s="1095"/>
      <c r="R31" s="1095"/>
      <c r="S31" s="1095"/>
      <c r="T31" s="1095"/>
      <c r="U31" s="1095"/>
      <c r="V31" s="1095"/>
      <c r="W31" s="1095"/>
      <c r="X31" s="1095"/>
      <c r="Y31" s="1095"/>
      <c r="Z31" s="1095"/>
      <c r="AA31" s="1095"/>
      <c r="AB31" s="1095"/>
      <c r="AC31" s="1095"/>
      <c r="AD31" s="1095"/>
    </row>
    <row r="32" spans="1:30" x14ac:dyDescent="0.2">
      <c r="A32" s="1095"/>
      <c r="B32" s="1095"/>
      <c r="C32" s="1095"/>
      <c r="D32" s="1095"/>
      <c r="E32" s="1095"/>
      <c r="F32" s="1095"/>
      <c r="G32" s="1095"/>
      <c r="H32" s="1095"/>
      <c r="I32" s="1095"/>
      <c r="J32" s="1095"/>
      <c r="K32" s="1095"/>
      <c r="L32" s="1095"/>
      <c r="M32" s="1095"/>
      <c r="N32" s="1095"/>
      <c r="O32" s="1095"/>
      <c r="P32" s="1095"/>
      <c r="Q32" s="1095"/>
      <c r="R32" s="1095"/>
      <c r="S32" s="1095"/>
      <c r="T32" s="1095"/>
      <c r="U32" s="1095"/>
      <c r="V32" s="1095"/>
      <c r="W32" s="1095"/>
      <c r="X32" s="1095"/>
      <c r="Y32" s="1095"/>
      <c r="Z32" s="1095"/>
      <c r="AA32" s="1095"/>
      <c r="AB32" s="1095"/>
      <c r="AC32" s="1095"/>
      <c r="AD32" s="1095"/>
    </row>
  </sheetData>
  <customSheetViews>
    <customSheetView guid="{6476E056-C602-4049-8E13-D0438C39A2F7}" scale="80" showPageBreaks="1" showGridLines="0" printArea="1" topLeftCell="M1">
      <selection activeCell="E15" sqref="E15"/>
      <pageMargins left="0.70866141732283472" right="0.70866141732283472" top="0.74803149606299213" bottom="0.74803149606299213" header="0.31496062992125984" footer="0.31496062992125984"/>
      <pageSetup scale="25" orientation="portrait" verticalDpi="0" r:id="rId1"/>
    </customSheetView>
    <customSheetView guid="{FEEF2554-A379-444E-B2CE-7A0B08BFD568}" scale="50" showGridLines="0" fitToPage="1">
      <selection activeCell="S54" sqref="S54"/>
      <pageMargins left="0.94488188976377963" right="0.55118110236220474" top="0.23622047244094491" bottom="0.23622047244094491" header="0" footer="0"/>
      <pageSetup scale="24" orientation="portrait" r:id="rId2"/>
      <headerFooter differentOddEven="1" differentFirst="1" alignWithMargins="0">
        <evenHeader>&amp;R&amp;"arial,Regular"&amp;12UNCLASSIFIED / NON CLASSIFIÉ</evenHeader>
        <firstHeader>&amp;R&amp;"arial,Regular"&amp;12UNCLASSIFIED / NON CLASSIFIÉ</firstHeader>
      </headerFooter>
    </customSheetView>
    <customSheetView guid="{9999B627-875C-491A-9C70-2AB672A610C9}" scale="50" showPageBreaks="1" showGridLines="0" fitToPage="1" printArea="1">
      <selection activeCell="S54" sqref="S54"/>
      <pageMargins left="0.94488188976377963" right="0.55118110236220474" top="0.23622047244094491" bottom="0.23622047244094491" header="0" footer="0"/>
      <pageSetup scale="24" orientation="portrait" r:id="rId3"/>
      <headerFooter differentOddEven="1" differentFirst="1" alignWithMargins="0">
        <evenHeader>&amp;R&amp;"arial,Regular"&amp;12UNCLASSIFIED / NON CLASSIFIÉ</evenHeader>
        <firstHeader>&amp;R&amp;"arial,Regular"&amp;12UNCLASSIFIED / NON CLASSIFIÉ</firstHeader>
      </headerFooter>
    </customSheetView>
    <customSheetView guid="{9E1ED2EF-94DF-4EBB-BF10-FA6D2C6EF217}" scale="70" showPageBreaks="1" showGridLines="0" fitToPage="1" printArea="1">
      <selection sqref="A1:AD1"/>
      <pageMargins left="0.94488188976377963" right="0.55118110236220474" top="0.23622047244094491" bottom="0.23622047244094491" header="0" footer="0"/>
      <pageSetup scale="24" orientation="portrait" r:id="rId4"/>
      <headerFooter differentOddEven="1" differentFirst="1" alignWithMargins="0">
        <evenHeader>&amp;R&amp;"arial,Regular"&amp;12UNCLASSIFIED / NON CLASSIFIÉ</evenHeader>
        <firstHeader>&amp;R&amp;"arial,Regular"&amp;12UNCLASSIFIED / NON CLASSIFIÉ</firstHeader>
      </headerFooter>
    </customSheetView>
  </customSheetViews>
  <mergeCells count="14">
    <mergeCell ref="U14:AD14"/>
    <mergeCell ref="A1:AD1"/>
    <mergeCell ref="A3:AD3"/>
    <mergeCell ref="A4:AD4"/>
    <mergeCell ref="A5:AD5"/>
    <mergeCell ref="A6:AD6"/>
    <mergeCell ref="A7:AD7"/>
    <mergeCell ref="A8:AD8"/>
    <mergeCell ref="A9:AD9"/>
    <mergeCell ref="A10:AD10"/>
    <mergeCell ref="A11:AD11"/>
    <mergeCell ref="A12:AD12"/>
    <mergeCell ref="A13:AD13"/>
    <mergeCell ref="A2:AD2"/>
  </mergeCells>
  <pageMargins left="0.94488188976377963" right="0.55118110236220474" top="0.23622047244094491" bottom="0.23622047244094491" header="0" footer="0"/>
  <pageSetup scale="24" orientation="portrait" r:id="rId5"/>
  <headerFooter differentOddEven="1" differentFirst="1" alignWithMargins="0">
    <evenHeader>&amp;R&amp;"arial,Regular"&amp;12UNCLASSIFIED / NON CLASSIFIÉ</evenHeader>
    <firstHeader>&amp;R&amp;"arial,Regular"&amp;12UNCLASSIFIED / NON CLASSIFIÉ</first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D0800-2868-4126-9C4E-9AABAF4191EE}">
  <sheetPr>
    <pageSetUpPr fitToPage="1"/>
  </sheetPr>
  <dimension ref="A1:J53"/>
  <sheetViews>
    <sheetView showGridLines="0" zoomScale="55" zoomScaleNormal="55" workbookViewId="0">
      <selection activeCell="A6" sqref="A6:J6"/>
    </sheetView>
  </sheetViews>
  <sheetFormatPr defaultColWidth="9.21875" defaultRowHeight="15" x14ac:dyDescent="0.2"/>
  <cols>
    <col min="1" max="1" width="24.44140625" style="2272" customWidth="1"/>
    <col min="2" max="2" width="25" style="2272" customWidth="1"/>
    <col min="3" max="3" width="24.88671875" style="2272" customWidth="1"/>
    <col min="4" max="5" width="18.77734375" style="2272" customWidth="1"/>
    <col min="6" max="7" width="23.77734375" style="2272" customWidth="1"/>
    <col min="8" max="8" width="37.88671875" style="2272" customWidth="1"/>
    <col min="9" max="16384" width="9.21875" style="2272"/>
  </cols>
  <sheetData>
    <row r="1" spans="1:10" x14ac:dyDescent="0.2">
      <c r="A1" s="3122"/>
      <c r="B1" s="3123"/>
      <c r="C1" s="3123"/>
      <c r="D1" s="3123"/>
      <c r="E1" s="3123"/>
      <c r="F1" s="3123"/>
      <c r="G1" s="3123"/>
      <c r="H1" s="3123"/>
      <c r="I1" s="3123"/>
      <c r="J1" s="3123"/>
    </row>
    <row r="2" spans="1:10" ht="23.25" x14ac:dyDescent="0.35">
      <c r="A2" s="3023">
        <v>0</v>
      </c>
      <c r="B2" s="3023"/>
      <c r="C2" s="3023"/>
      <c r="D2" s="3023"/>
      <c r="E2" s="3023"/>
      <c r="F2" s="3023"/>
      <c r="G2" s="3023"/>
      <c r="H2" s="3123"/>
      <c r="I2" s="3123"/>
      <c r="J2" s="3123"/>
    </row>
    <row r="3" spans="1:10" ht="23.25" x14ac:dyDescent="0.35">
      <c r="A3" s="3023" t="s">
        <v>1329</v>
      </c>
      <c r="B3" s="3023"/>
      <c r="C3" s="3023"/>
      <c r="D3" s="3023"/>
      <c r="E3" s="3023"/>
      <c r="F3" s="3023"/>
      <c r="G3" s="3023"/>
      <c r="H3" s="3123"/>
      <c r="I3" s="3123"/>
      <c r="J3" s="3123"/>
    </row>
    <row r="4" spans="1:10" ht="23.25" x14ac:dyDescent="0.35">
      <c r="A4" s="3124" t="s">
        <v>730</v>
      </c>
      <c r="B4" s="3124"/>
      <c r="C4" s="3124"/>
      <c r="D4" s="3124"/>
      <c r="E4" s="3124"/>
      <c r="F4" s="3124"/>
      <c r="G4" s="3124"/>
      <c r="H4" s="3125"/>
      <c r="I4" s="3125"/>
      <c r="J4" s="3125"/>
    </row>
    <row r="5" spans="1:10" ht="23.25" x14ac:dyDescent="0.35">
      <c r="A5" s="3124" t="s">
        <v>797</v>
      </c>
      <c r="B5" s="3124"/>
      <c r="C5" s="3124"/>
      <c r="D5" s="3124"/>
      <c r="E5" s="3124"/>
      <c r="F5" s="3124"/>
      <c r="G5" s="3124"/>
      <c r="H5" s="3125"/>
      <c r="I5" s="3125"/>
      <c r="J5" s="3125"/>
    </row>
    <row r="6" spans="1:10" ht="23.25" x14ac:dyDescent="0.35">
      <c r="A6" s="3089">
        <f>PERIOD</f>
        <v>0</v>
      </c>
      <c r="B6" s="3089"/>
      <c r="C6" s="3089"/>
      <c r="D6" s="3089"/>
      <c r="E6" s="3089"/>
      <c r="F6" s="3089"/>
      <c r="G6" s="3089"/>
      <c r="H6" s="3123"/>
      <c r="I6" s="3123"/>
      <c r="J6" s="3123"/>
    </row>
    <row r="7" spans="1:10" ht="20.25" x14ac:dyDescent="0.3">
      <c r="A7" s="3126" t="s">
        <v>198</v>
      </c>
      <c r="B7" s="3126"/>
      <c r="C7" s="3126"/>
      <c r="D7" s="3126"/>
      <c r="E7" s="3126"/>
      <c r="F7" s="3126"/>
      <c r="G7" s="3126"/>
      <c r="H7" s="3127"/>
      <c r="I7" s="3127"/>
      <c r="J7" s="3127"/>
    </row>
    <row r="8" spans="1:10" ht="23.25" x14ac:dyDescent="0.35">
      <c r="A8" s="3128"/>
      <c r="B8" s="3123"/>
      <c r="C8" s="3123"/>
      <c r="D8" s="3123"/>
      <c r="E8" s="3123"/>
      <c r="F8" s="3123"/>
      <c r="G8" s="3123"/>
      <c r="H8" s="3123"/>
      <c r="I8" s="3123"/>
      <c r="J8" s="3123"/>
    </row>
    <row r="9" spans="1:10" ht="20.25" x14ac:dyDescent="0.3">
      <c r="A9" s="3129" t="s">
        <v>554</v>
      </c>
      <c r="B9" s="3130"/>
      <c r="C9" s="3130"/>
      <c r="D9" s="3130"/>
      <c r="E9" s="3130"/>
      <c r="F9" s="3130"/>
      <c r="G9" s="3130"/>
      <c r="H9" s="3130"/>
      <c r="I9" s="3130"/>
      <c r="J9" s="3130"/>
    </row>
    <row r="10" spans="1:10" ht="23.25" x14ac:dyDescent="0.35">
      <c r="A10" s="3128"/>
      <c r="B10" s="3123"/>
      <c r="C10" s="3123"/>
      <c r="D10" s="3123"/>
      <c r="E10" s="3123"/>
      <c r="F10" s="3123"/>
      <c r="G10" s="3123"/>
      <c r="H10" s="3123"/>
      <c r="I10" s="3123"/>
      <c r="J10" s="3123"/>
    </row>
    <row r="11" spans="1:10" ht="26.25" x14ac:dyDescent="0.2">
      <c r="A11" s="3121" t="s">
        <v>1318</v>
      </c>
      <c r="B11" s="3121"/>
      <c r="C11" s="3121"/>
      <c r="D11" s="3121"/>
      <c r="E11" s="3121"/>
      <c r="F11" s="3121"/>
      <c r="G11" s="3121"/>
      <c r="H11" s="2280"/>
      <c r="I11" s="2280"/>
      <c r="J11" s="2280"/>
    </row>
    <row r="12" spans="1:10" ht="46.5" x14ac:dyDescent="0.2">
      <c r="A12" s="1658" t="s">
        <v>1319</v>
      </c>
      <c r="B12" s="1659" t="s">
        <v>562</v>
      </c>
      <c r="C12" s="1658" t="s">
        <v>805</v>
      </c>
      <c r="D12" s="3082" t="s">
        <v>563</v>
      </c>
      <c r="E12" s="3082"/>
      <c r="F12" s="3082"/>
      <c r="G12" s="3082"/>
      <c r="H12" s="2280"/>
      <c r="I12" s="2280"/>
      <c r="J12" s="2281"/>
    </row>
    <row r="13" spans="1:10" ht="42.75" customHeight="1" x14ac:dyDescent="0.3">
      <c r="A13" s="1739"/>
      <c r="B13" s="2282"/>
      <c r="C13" s="2283"/>
      <c r="D13" s="3084"/>
      <c r="E13" s="3085"/>
      <c r="F13" s="3085"/>
      <c r="G13" s="3086"/>
      <c r="H13" s="2284"/>
      <c r="I13" s="2284"/>
      <c r="J13" s="2284"/>
    </row>
    <row r="14" spans="1:10" ht="39.75" customHeight="1" x14ac:dyDescent="0.3">
      <c r="A14" s="1739"/>
      <c r="B14" s="2282"/>
      <c r="C14" s="2283"/>
      <c r="D14" s="3084"/>
      <c r="E14" s="3085"/>
      <c r="F14" s="3085"/>
      <c r="G14" s="3086"/>
      <c r="H14" s="2284"/>
      <c r="I14" s="2284"/>
      <c r="J14" s="2284"/>
    </row>
    <row r="15" spans="1:10" ht="40.5" customHeight="1" x14ac:dyDescent="0.3">
      <c r="A15" s="1739"/>
      <c r="B15" s="2282"/>
      <c r="C15" s="2285"/>
      <c r="D15" s="3084"/>
      <c r="E15" s="3085"/>
      <c r="F15" s="3085"/>
      <c r="G15" s="3086"/>
      <c r="H15" s="2284"/>
      <c r="I15" s="2284"/>
      <c r="J15" s="2284"/>
    </row>
    <row r="16" spans="1:10" ht="43.5" customHeight="1" x14ac:dyDescent="0.3">
      <c r="A16" s="2286"/>
      <c r="B16" s="2287"/>
      <c r="C16" s="2286"/>
      <c r="D16" s="3088"/>
      <c r="E16" s="3085"/>
      <c r="F16" s="3085"/>
      <c r="G16" s="3086"/>
      <c r="H16" s="2288"/>
      <c r="I16" s="2288"/>
      <c r="J16" s="1082"/>
    </row>
    <row r="17" spans="1:10" ht="43.5" customHeight="1" x14ac:dyDescent="0.3">
      <c r="A17" s="1753"/>
      <c r="B17" s="2289"/>
      <c r="C17" s="1753"/>
      <c r="D17" s="3088"/>
      <c r="E17" s="3085"/>
      <c r="F17" s="3085"/>
      <c r="G17" s="3086"/>
      <c r="H17" s="2288"/>
      <c r="I17" s="2288"/>
      <c r="J17" s="1082"/>
    </row>
    <row r="18" spans="1:10" ht="23.25" x14ac:dyDescent="0.35">
      <c r="A18" s="2290" t="s">
        <v>76</v>
      </c>
      <c r="B18" s="2291">
        <f>SUM(B13:B17)</f>
        <v>0</v>
      </c>
      <c r="C18" s="3118"/>
      <c r="D18" s="3118"/>
      <c r="E18" s="3118"/>
      <c r="F18" s="1082"/>
      <c r="G18" s="1080"/>
      <c r="H18" s="1081"/>
      <c r="I18" s="1081"/>
      <c r="J18" s="1081"/>
    </row>
    <row r="19" spans="1:10" ht="23.25" x14ac:dyDescent="0.35">
      <c r="A19" s="1083"/>
      <c r="B19" s="1083"/>
      <c r="C19" s="1083"/>
      <c r="D19" s="1083"/>
      <c r="E19" s="1083"/>
      <c r="F19" s="1080"/>
      <c r="G19" s="1080"/>
      <c r="H19" s="1081"/>
      <c r="I19" s="1081"/>
      <c r="J19" s="1081"/>
    </row>
    <row r="20" spans="1:10" ht="24" customHeight="1" x14ac:dyDescent="0.35">
      <c r="A20" s="3119" t="s">
        <v>1320</v>
      </c>
      <c r="B20" s="3119"/>
      <c r="C20" s="3119"/>
      <c r="D20" s="3119"/>
      <c r="E20" s="3119"/>
      <c r="F20" s="3119"/>
      <c r="G20" s="3119"/>
      <c r="H20" s="3119"/>
      <c r="I20" s="1081"/>
      <c r="J20" s="1081"/>
    </row>
    <row r="21" spans="1:10" ht="93" x14ac:dyDescent="0.35">
      <c r="A21" s="1658" t="s">
        <v>1319</v>
      </c>
      <c r="B21" s="1658" t="s">
        <v>807</v>
      </c>
      <c r="C21" s="1658" t="s">
        <v>805</v>
      </c>
      <c r="D21" s="1658" t="s">
        <v>1109</v>
      </c>
      <c r="E21" s="1658" t="s">
        <v>1110</v>
      </c>
      <c r="F21" s="1659" t="s">
        <v>564</v>
      </c>
      <c r="G21" s="1659" t="s">
        <v>581</v>
      </c>
      <c r="H21" s="1659" t="s">
        <v>607</v>
      </c>
      <c r="I21" s="1081"/>
      <c r="J21" s="1081"/>
    </row>
    <row r="22" spans="1:10" ht="23.25" x14ac:dyDescent="0.35">
      <c r="A22" s="1739"/>
      <c r="B22" s="2282"/>
      <c r="C22" s="2283"/>
      <c r="D22" s="2282"/>
      <c r="E22" s="2282"/>
      <c r="F22" s="1739"/>
      <c r="G22" s="1739"/>
      <c r="H22" s="1739"/>
      <c r="I22" s="1081"/>
      <c r="J22" s="1081"/>
    </row>
    <row r="23" spans="1:10" ht="23.25" x14ac:dyDescent="0.35">
      <c r="A23" s="2286"/>
      <c r="B23" s="2287"/>
      <c r="C23" s="2286"/>
      <c r="D23" s="2287"/>
      <c r="E23" s="2287"/>
      <c r="F23" s="2286"/>
      <c r="G23" s="2286"/>
      <c r="H23" s="2286"/>
      <c r="I23" s="1081"/>
      <c r="J23" s="1081"/>
    </row>
    <row r="24" spans="1:10" ht="23.25" x14ac:dyDescent="0.35">
      <c r="A24" s="1753"/>
      <c r="B24" s="2289"/>
      <c r="C24" s="1753"/>
      <c r="D24" s="2289"/>
      <c r="E24" s="2289"/>
      <c r="F24" s="1753"/>
      <c r="G24" s="1753"/>
      <c r="H24" s="1753"/>
      <c r="I24" s="1081"/>
      <c r="J24" s="1081"/>
    </row>
    <row r="25" spans="1:10" ht="23.25" x14ac:dyDescent="0.35">
      <c r="A25" s="1753"/>
      <c r="B25" s="2289"/>
      <c r="C25" s="1753"/>
      <c r="D25" s="2289"/>
      <c r="E25" s="2289"/>
      <c r="F25" s="1753"/>
      <c r="G25" s="1753"/>
      <c r="H25" s="1753"/>
      <c r="I25" s="1081"/>
      <c r="J25" s="1081"/>
    </row>
    <row r="26" spans="1:10" ht="23.25" x14ac:dyDescent="0.35">
      <c r="A26" s="1753"/>
      <c r="B26" s="2289"/>
      <c r="C26" s="1753"/>
      <c r="D26" s="2289"/>
      <c r="E26" s="2289"/>
      <c r="F26" s="1753"/>
      <c r="G26" s="1753"/>
      <c r="H26" s="1753"/>
      <c r="I26" s="1081"/>
      <c r="J26" s="1081"/>
    </row>
    <row r="27" spans="1:10" ht="23.25" x14ac:dyDescent="0.35">
      <c r="A27" s="2290" t="s">
        <v>76</v>
      </c>
      <c r="B27" s="2292">
        <f>SUM(B22:B26)</f>
        <v>0</v>
      </c>
      <c r="C27" s="2293"/>
      <c r="D27" s="2292">
        <f>SUM(D22:D26)</f>
        <v>0</v>
      </c>
      <c r="E27" s="2292">
        <f>SUM(E22:E26)</f>
        <v>0</v>
      </c>
      <c r="F27" s="1753"/>
      <c r="G27" s="1753"/>
      <c r="H27" s="1753"/>
      <c r="I27" s="1081"/>
      <c r="J27" s="1081"/>
    </row>
    <row r="31" spans="1:10" ht="26.25" x14ac:dyDescent="0.35">
      <c r="A31" s="3120" t="s">
        <v>1321</v>
      </c>
      <c r="B31" s="3120"/>
      <c r="C31" s="3120"/>
      <c r="D31" s="3120"/>
      <c r="E31" s="3120"/>
      <c r="F31" s="3120"/>
      <c r="G31" s="3120"/>
      <c r="H31" s="3120"/>
      <c r="I31" s="3120"/>
      <c r="J31" s="3120"/>
    </row>
    <row r="32" spans="1:10" ht="60.75" customHeight="1" x14ac:dyDescent="0.2">
      <c r="A32" s="1658" t="s">
        <v>1319</v>
      </c>
      <c r="B32" s="2294" t="s">
        <v>608</v>
      </c>
      <c r="C32" s="3119" t="s">
        <v>563</v>
      </c>
      <c r="D32" s="3119"/>
      <c r="E32" s="3121" t="s">
        <v>1030</v>
      </c>
      <c r="F32" s="3121"/>
      <c r="G32" s="3121"/>
      <c r="H32" s="3121" t="s">
        <v>609</v>
      </c>
      <c r="I32" s="3121"/>
      <c r="J32" s="3121"/>
    </row>
    <row r="33" spans="1:10" ht="40.5" x14ac:dyDescent="0.2">
      <c r="A33" s="1752"/>
      <c r="B33" s="2286" t="s">
        <v>1204</v>
      </c>
      <c r="C33" s="3115"/>
      <c r="D33" s="3116"/>
      <c r="E33" s="3115"/>
      <c r="F33" s="3117"/>
      <c r="G33" s="3116"/>
      <c r="H33" s="3115"/>
      <c r="I33" s="3117"/>
      <c r="J33" s="3116"/>
    </row>
    <row r="34" spans="1:10" ht="40.5" x14ac:dyDescent="0.2">
      <c r="A34" s="1751"/>
      <c r="B34" s="1753" t="s">
        <v>1204</v>
      </c>
      <c r="C34" s="3114"/>
      <c r="D34" s="3072"/>
      <c r="E34" s="3114"/>
      <c r="F34" s="3071"/>
      <c r="G34" s="3072"/>
      <c r="H34" s="3114"/>
      <c r="I34" s="3071"/>
      <c r="J34" s="3072"/>
    </row>
    <row r="35" spans="1:10" ht="40.5" x14ac:dyDescent="0.2">
      <c r="A35" s="1751"/>
      <c r="B35" s="2286" t="s">
        <v>1204</v>
      </c>
      <c r="C35" s="3114"/>
      <c r="D35" s="3072"/>
      <c r="E35" s="3114"/>
      <c r="F35" s="3071"/>
      <c r="G35" s="3072"/>
      <c r="H35" s="3114"/>
      <c r="I35" s="3071"/>
      <c r="J35" s="3072"/>
    </row>
    <row r="36" spans="1:10" ht="20.25" x14ac:dyDescent="0.2">
      <c r="A36" s="2295"/>
      <c r="B36" s="2286"/>
      <c r="C36" s="3112"/>
      <c r="D36" s="3112"/>
      <c r="E36" s="3112"/>
      <c r="F36" s="3112"/>
      <c r="G36" s="3112"/>
      <c r="H36" s="3112"/>
      <c r="I36" s="3112"/>
      <c r="J36" s="3112"/>
    </row>
    <row r="37" spans="1:10" ht="20.25" x14ac:dyDescent="0.2">
      <c r="A37" s="2295"/>
      <c r="B37" s="2286"/>
      <c r="C37" s="3112"/>
      <c r="D37" s="3112"/>
      <c r="E37" s="3112"/>
      <c r="F37" s="3112"/>
      <c r="G37" s="3112"/>
      <c r="H37" s="3112"/>
      <c r="I37" s="3112"/>
      <c r="J37" s="3112"/>
    </row>
    <row r="38" spans="1:10" ht="20.25" x14ac:dyDescent="0.2">
      <c r="A38" s="2295"/>
      <c r="B38" s="2286"/>
      <c r="C38" s="3112"/>
      <c r="D38" s="3112"/>
      <c r="E38" s="3112"/>
      <c r="F38" s="3112"/>
      <c r="G38" s="3112"/>
      <c r="H38" s="3112"/>
      <c r="I38" s="3112"/>
      <c r="J38" s="3112"/>
    </row>
    <row r="39" spans="1:10" ht="20.25" x14ac:dyDescent="0.2">
      <c r="A39" s="2295"/>
      <c r="B39" s="2286"/>
      <c r="C39" s="3112"/>
      <c r="D39" s="3112"/>
      <c r="E39" s="3112"/>
      <c r="F39" s="3112"/>
      <c r="G39" s="3112"/>
      <c r="H39" s="3112"/>
      <c r="I39" s="3112"/>
      <c r="J39" s="3112"/>
    </row>
    <row r="40" spans="1:10" ht="20.25" x14ac:dyDescent="0.2">
      <c r="A40" s="2295"/>
      <c r="B40" s="2286"/>
      <c r="C40" s="3112"/>
      <c r="D40" s="3112"/>
      <c r="E40" s="3112"/>
      <c r="F40" s="3112"/>
      <c r="G40" s="3112"/>
      <c r="H40" s="3112"/>
      <c r="I40" s="3112"/>
      <c r="J40" s="3112"/>
    </row>
    <row r="41" spans="1:10" ht="20.25" x14ac:dyDescent="0.2">
      <c r="A41" s="2295"/>
      <c r="B41" s="2286"/>
      <c r="C41" s="3112"/>
      <c r="D41" s="3112"/>
      <c r="E41" s="3112"/>
      <c r="F41" s="3112"/>
      <c r="G41" s="3112"/>
      <c r="H41" s="3112"/>
      <c r="I41" s="3112"/>
      <c r="J41" s="3112"/>
    </row>
    <row r="42" spans="1:10" ht="20.25" x14ac:dyDescent="0.2">
      <c r="A42" s="2295"/>
      <c r="B42" s="2286"/>
      <c r="C42" s="3112"/>
      <c r="D42" s="3112"/>
      <c r="E42" s="3112"/>
      <c r="F42" s="3112"/>
      <c r="G42" s="3112"/>
      <c r="H42" s="3112"/>
      <c r="I42" s="3112"/>
      <c r="J42" s="3112"/>
    </row>
    <row r="43" spans="1:10" ht="20.25" x14ac:dyDescent="0.2">
      <c r="A43" s="2295"/>
      <c r="B43" s="2286"/>
      <c r="C43" s="3112"/>
      <c r="D43" s="3112"/>
      <c r="E43" s="3112"/>
      <c r="F43" s="3112"/>
      <c r="G43" s="3112"/>
      <c r="H43" s="3112"/>
      <c r="I43" s="3112"/>
      <c r="J43" s="3112"/>
    </row>
    <row r="44" spans="1:10" ht="20.25" x14ac:dyDescent="0.2">
      <c r="A44" s="2295"/>
      <c r="B44" s="2286"/>
      <c r="C44" s="3112"/>
      <c r="D44" s="3112"/>
      <c r="E44" s="3112"/>
      <c r="F44" s="3112"/>
      <c r="G44" s="3112"/>
      <c r="H44" s="3112"/>
      <c r="I44" s="3112"/>
      <c r="J44" s="3112"/>
    </row>
    <row r="45" spans="1:10" ht="20.25" x14ac:dyDescent="0.2">
      <c r="A45" s="2295"/>
      <c r="B45" s="2286"/>
      <c r="C45" s="3112"/>
      <c r="D45" s="3112"/>
      <c r="E45" s="3112"/>
      <c r="F45" s="3112"/>
      <c r="G45" s="3112"/>
      <c r="H45" s="3112"/>
      <c r="I45" s="3112"/>
      <c r="J45" s="3112"/>
    </row>
    <row r="46" spans="1:10" ht="20.25" x14ac:dyDescent="0.2">
      <c r="A46" s="2295"/>
      <c r="B46" s="2286"/>
      <c r="C46" s="3112"/>
      <c r="D46" s="3112"/>
      <c r="E46" s="3112"/>
      <c r="F46" s="3112"/>
      <c r="G46" s="3112"/>
      <c r="H46" s="3112"/>
      <c r="I46" s="3112"/>
      <c r="J46" s="3112"/>
    </row>
    <row r="47" spans="1:10" ht="20.25" x14ac:dyDescent="0.2">
      <c r="A47" s="2295"/>
      <c r="B47" s="2286"/>
      <c r="C47" s="3112"/>
      <c r="D47" s="3112"/>
      <c r="E47" s="3112"/>
      <c r="F47" s="3112"/>
      <c r="G47" s="3112"/>
      <c r="H47" s="3112"/>
      <c r="I47" s="3112"/>
      <c r="J47" s="3112"/>
    </row>
    <row r="48" spans="1:10" ht="20.25" x14ac:dyDescent="0.2">
      <c r="A48" s="2295"/>
      <c r="B48" s="2286"/>
      <c r="C48" s="3112"/>
      <c r="D48" s="3112"/>
      <c r="E48" s="3112"/>
      <c r="F48" s="3112"/>
      <c r="G48" s="3112"/>
      <c r="H48" s="3112"/>
      <c r="I48" s="3112"/>
      <c r="J48" s="3112"/>
    </row>
    <row r="49" spans="1:10" ht="20.25" x14ac:dyDescent="0.2">
      <c r="A49" s="2295"/>
      <c r="B49" s="2286"/>
      <c r="C49" s="3112"/>
      <c r="D49" s="3112"/>
      <c r="E49" s="3112"/>
      <c r="F49" s="3112"/>
      <c r="G49" s="3112"/>
      <c r="H49" s="3112"/>
      <c r="I49" s="3112"/>
      <c r="J49" s="3112"/>
    </row>
    <row r="50" spans="1:10" ht="20.25" x14ac:dyDescent="0.2">
      <c r="A50" s="2295"/>
      <c r="B50" s="2286"/>
      <c r="C50" s="3111"/>
      <c r="D50" s="3111"/>
      <c r="E50" s="3112"/>
      <c r="F50" s="3112"/>
      <c r="G50" s="3112"/>
      <c r="H50" s="3112"/>
      <c r="I50" s="3112"/>
      <c r="J50" s="3112"/>
    </row>
    <row r="51" spans="1:10" ht="20.25" x14ac:dyDescent="0.3">
      <c r="A51" s="2296" t="s">
        <v>610</v>
      </c>
      <c r="B51" s="2297"/>
      <c r="C51" s="2297"/>
      <c r="D51" s="2297"/>
      <c r="E51" s="2297"/>
      <c r="F51" s="2297"/>
      <c r="G51" s="2297"/>
      <c r="H51" s="2298"/>
      <c r="I51" s="2298"/>
      <c r="J51" s="2298"/>
    </row>
    <row r="52" spans="1:10" ht="64.5" customHeight="1" x14ac:dyDescent="0.25">
      <c r="A52" s="3113" t="s">
        <v>1336</v>
      </c>
      <c r="B52" s="3113"/>
      <c r="C52" s="3113"/>
      <c r="D52" s="3113"/>
      <c r="E52" s="3113"/>
      <c r="F52" s="3113"/>
      <c r="G52" s="3113"/>
      <c r="H52" s="3113"/>
      <c r="I52" s="3113"/>
      <c r="J52" s="3113"/>
    </row>
    <row r="53" spans="1:10" ht="21" x14ac:dyDescent="0.25">
      <c r="A53" s="1091" t="s">
        <v>675</v>
      </c>
    </row>
  </sheetData>
  <mergeCells count="78">
    <mergeCell ref="D12:G12"/>
    <mergeCell ref="A1:J1"/>
    <mergeCell ref="A2:J2"/>
    <mergeCell ref="A3:J3"/>
    <mergeCell ref="A4:J4"/>
    <mergeCell ref="A5:J5"/>
    <mergeCell ref="A6:J6"/>
    <mergeCell ref="A7:J7"/>
    <mergeCell ref="A8:J8"/>
    <mergeCell ref="A9:J9"/>
    <mergeCell ref="A10:J10"/>
    <mergeCell ref="A11:G11"/>
    <mergeCell ref="C33:D33"/>
    <mergeCell ref="E33:G33"/>
    <mergeCell ref="H33:J33"/>
    <mergeCell ref="D13:G13"/>
    <mergeCell ref="D14:G14"/>
    <mergeCell ref="D15:G15"/>
    <mergeCell ref="D16:G16"/>
    <mergeCell ref="D17:G17"/>
    <mergeCell ref="C18:E18"/>
    <mergeCell ref="A20:H20"/>
    <mergeCell ref="A31:J31"/>
    <mergeCell ref="C32:D32"/>
    <mergeCell ref="E32:G32"/>
    <mergeCell ref="H32:J32"/>
    <mergeCell ref="C34:D34"/>
    <mergeCell ref="E34:G34"/>
    <mergeCell ref="H34:J34"/>
    <mergeCell ref="C35:D35"/>
    <mergeCell ref="E35:G35"/>
    <mergeCell ref="H35:J35"/>
    <mergeCell ref="C36:D36"/>
    <mergeCell ref="E36:G36"/>
    <mergeCell ref="H36:J36"/>
    <mergeCell ref="C37:D37"/>
    <mergeCell ref="E37:G37"/>
    <mergeCell ref="H37:J37"/>
    <mergeCell ref="C38:D38"/>
    <mergeCell ref="E38:G38"/>
    <mergeCell ref="H38:J38"/>
    <mergeCell ref="C39:D39"/>
    <mergeCell ref="E39:G39"/>
    <mergeCell ref="H39:J39"/>
    <mergeCell ref="C40:D40"/>
    <mergeCell ref="E40:G40"/>
    <mergeCell ref="H40:J40"/>
    <mergeCell ref="C41:D41"/>
    <mergeCell ref="E41:G41"/>
    <mergeCell ref="H41:J41"/>
    <mergeCell ref="C42:D42"/>
    <mergeCell ref="E42:G42"/>
    <mergeCell ref="H42:J42"/>
    <mergeCell ref="C43:D43"/>
    <mergeCell ref="E43:G43"/>
    <mergeCell ref="H43:J43"/>
    <mergeCell ref="C44:D44"/>
    <mergeCell ref="E44:G44"/>
    <mergeCell ref="H44:J44"/>
    <mergeCell ref="C45:D45"/>
    <mergeCell ref="E45:G45"/>
    <mergeCell ref="H45:J45"/>
    <mergeCell ref="C46:D46"/>
    <mergeCell ref="E46:G46"/>
    <mergeCell ref="H46:J46"/>
    <mergeCell ref="C47:D47"/>
    <mergeCell ref="E47:G47"/>
    <mergeCell ref="H47:J47"/>
    <mergeCell ref="C50:D50"/>
    <mergeCell ref="E50:G50"/>
    <mergeCell ref="H50:J50"/>
    <mergeCell ref="A52:J52"/>
    <mergeCell ref="C48:D48"/>
    <mergeCell ref="E48:G48"/>
    <mergeCell ref="H48:J48"/>
    <mergeCell ref="C49:D49"/>
    <mergeCell ref="E49:G49"/>
    <mergeCell ref="H49:J49"/>
  </mergeCells>
  <pageMargins left="0.94488188976377963" right="0.55118110236220474" top="0.23622047244094491" bottom="0.23622047244094491" header="0" footer="0"/>
  <pageSetup scale="35" orientation="portrait" r:id="rId1"/>
  <headerFooter differentOddEven="1" differentFirst="1" alignWithMargins="0">
    <evenHeader>&amp;R&amp;"arial,Regular"&amp;12UNCLASSIFIED / NON CLASSIFIÉ</evenHeader>
    <firstHeader>&amp;R&amp;"arial,Regular"&amp;12UNCLASSIFIED / NON CLASSIFIÉ</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74"/>
  <sheetViews>
    <sheetView zoomScale="70" zoomScaleNormal="70" workbookViewId="0">
      <selection activeCell="A37" sqref="A37"/>
    </sheetView>
  </sheetViews>
  <sheetFormatPr defaultColWidth="8.88671875" defaultRowHeight="15" x14ac:dyDescent="0.2"/>
  <cols>
    <col min="1" max="1" width="70.5546875" style="1463" customWidth="1"/>
    <col min="2" max="3" width="12.77734375" style="1462" customWidth="1"/>
    <col min="4" max="4" width="15.5546875" style="1462" customWidth="1"/>
    <col min="5" max="5" width="70.88671875" style="1462" customWidth="1"/>
    <col min="6" max="16384" width="8.88671875" style="1462"/>
  </cols>
  <sheetData>
    <row r="1" spans="1:10" x14ac:dyDescent="0.2">
      <c r="A1" s="2736"/>
      <c r="B1" s="2736"/>
      <c r="C1" s="2736"/>
      <c r="D1" s="2736"/>
      <c r="E1" s="2736"/>
      <c r="F1" s="2736"/>
      <c r="G1" s="2736"/>
      <c r="H1" s="2736"/>
      <c r="I1" s="2736"/>
      <c r="J1" s="2737"/>
    </row>
    <row r="2" spans="1:10" ht="19.5" customHeight="1" x14ac:dyDescent="0.25">
      <c r="A2" s="2734" t="s">
        <v>1274</v>
      </c>
      <c r="B2" s="2734"/>
      <c r="C2" s="2734"/>
      <c r="D2" s="2734"/>
      <c r="E2" s="2734"/>
      <c r="F2" s="2734"/>
      <c r="G2" s="2734"/>
      <c r="H2" s="2734"/>
      <c r="I2" s="2734"/>
      <c r="J2" s="2735"/>
    </row>
    <row r="3" spans="1:10" ht="15" customHeight="1" x14ac:dyDescent="0.25">
      <c r="A3" s="2738"/>
      <c r="B3" s="2738"/>
      <c r="C3" s="2738"/>
      <c r="D3" s="2738"/>
      <c r="E3" s="2738"/>
      <c r="F3" s="2738"/>
      <c r="G3" s="2738"/>
      <c r="H3" s="2738"/>
      <c r="I3" s="2738"/>
      <c r="J3" s="2739"/>
    </row>
    <row r="4" spans="1:10" ht="63" customHeight="1" x14ac:dyDescent="0.25">
      <c r="A4" s="1462"/>
      <c r="B4" s="1855" t="s">
        <v>1271</v>
      </c>
      <c r="C4" s="1855" t="s">
        <v>1273</v>
      </c>
    </row>
    <row r="5" spans="1:10" ht="15.75" x14ac:dyDescent="0.25">
      <c r="A5" s="1461" t="s">
        <v>714</v>
      </c>
    </row>
    <row r="6" spans="1:10" ht="18" x14ac:dyDescent="0.25">
      <c r="A6" s="1463" t="s">
        <v>60</v>
      </c>
      <c r="B6" s="1466">
        <f>CC1_T0+CC1_T10-CC1B_T1</f>
        <v>0</v>
      </c>
      <c r="C6" s="1466" t="s">
        <v>1272</v>
      </c>
      <c r="D6" s="1462" t="s">
        <v>64</v>
      </c>
      <c r="E6" s="1462" t="s">
        <v>715</v>
      </c>
    </row>
    <row r="7" spans="1:10" ht="18" x14ac:dyDescent="0.25">
      <c r="A7" s="1463" t="s">
        <v>658</v>
      </c>
      <c r="B7" s="1466">
        <f>'CC1'!F29-CC2b1!D27</f>
        <v>0</v>
      </c>
      <c r="C7" s="1466" t="s">
        <v>1272</v>
      </c>
      <c r="D7" s="1467" t="s">
        <v>1399</v>
      </c>
      <c r="E7" s="1462" t="s">
        <v>716</v>
      </c>
    </row>
    <row r="8" spans="1:10" s="1459" customFormat="1" ht="18" x14ac:dyDescent="0.25">
      <c r="A8" s="1468" t="s">
        <v>878</v>
      </c>
      <c r="B8" s="1466">
        <f>CC1_T1-CC5_T11</f>
        <v>0</v>
      </c>
      <c r="C8" s="1466" t="s">
        <v>1272</v>
      </c>
      <c r="D8" s="1459" t="s">
        <v>231</v>
      </c>
      <c r="E8" s="1459" t="s">
        <v>997</v>
      </c>
    </row>
    <row r="9" spans="1:10" s="1459" customFormat="1" ht="18" x14ac:dyDescent="0.25">
      <c r="A9" s="2611" t="s">
        <v>1384</v>
      </c>
      <c r="B9" s="2609">
        <f>'CC1'!F39-'CC5'!R52</f>
        <v>0</v>
      </c>
      <c r="C9" s="2609" t="s">
        <v>1272</v>
      </c>
      <c r="D9" s="2612" t="s">
        <v>231</v>
      </c>
      <c r="E9" s="2612" t="s">
        <v>997</v>
      </c>
    </row>
    <row r="10" spans="1:10" s="1459" customFormat="1" ht="18" x14ac:dyDescent="0.25">
      <c r="A10" s="1468" t="s">
        <v>718</v>
      </c>
      <c r="B10" s="1466">
        <f>CC1_T2-CC5A_T1</f>
        <v>0</v>
      </c>
      <c r="C10" s="1466" t="s">
        <v>1272</v>
      </c>
      <c r="D10" s="1459" t="s">
        <v>1400</v>
      </c>
      <c r="E10" s="1459" t="s">
        <v>998</v>
      </c>
    </row>
    <row r="11" spans="1:10" ht="18" x14ac:dyDescent="0.25">
      <c r="A11" s="1463" t="s">
        <v>719</v>
      </c>
      <c r="B11" s="1466">
        <f>CC1_T3-CC1A_T1</f>
        <v>0</v>
      </c>
      <c r="C11" s="1466" t="s">
        <v>1272</v>
      </c>
      <c r="D11" s="1462" t="s">
        <v>59</v>
      </c>
      <c r="E11" s="1462" t="s">
        <v>720</v>
      </c>
    </row>
    <row r="12" spans="1:10" ht="18" x14ac:dyDescent="0.25">
      <c r="A12" s="1463" t="s">
        <v>254</v>
      </c>
      <c r="B12" s="1466">
        <f>CC1_T4-CC1A_T2</f>
        <v>0</v>
      </c>
      <c r="C12" s="1466" t="s">
        <v>1272</v>
      </c>
      <c r="D12" s="1462" t="s">
        <v>59</v>
      </c>
      <c r="E12" s="1462" t="s">
        <v>720</v>
      </c>
    </row>
    <row r="13" spans="1:10" ht="18" x14ac:dyDescent="0.25">
      <c r="A13" s="1463" t="s">
        <v>232</v>
      </c>
      <c r="B13" s="1466">
        <f>CC1_T5-CC1A_T3</f>
        <v>0</v>
      </c>
      <c r="C13" s="1466" t="s">
        <v>1272</v>
      </c>
      <c r="D13" s="1462" t="s">
        <v>59</v>
      </c>
      <c r="E13" s="1462" t="s">
        <v>720</v>
      </c>
    </row>
    <row r="14" spans="1:10" ht="18" x14ac:dyDescent="0.25">
      <c r="A14" s="1463" t="s">
        <v>500</v>
      </c>
      <c r="B14" s="1466">
        <f>CC1_T6-CC1A_T5</f>
        <v>0</v>
      </c>
      <c r="C14" s="1466" t="s">
        <v>1272</v>
      </c>
      <c r="D14" s="1462" t="s">
        <v>59</v>
      </c>
      <c r="E14" s="1462" t="s">
        <v>720</v>
      </c>
    </row>
    <row r="15" spans="1:10" ht="18" x14ac:dyDescent="0.25">
      <c r="A15" s="1463" t="s">
        <v>501</v>
      </c>
      <c r="B15" s="1466">
        <f>CC1_T8-CC1A_T4</f>
        <v>0</v>
      </c>
      <c r="C15" s="1466" t="s">
        <v>1272</v>
      </c>
      <c r="D15" s="1462" t="s">
        <v>59</v>
      </c>
      <c r="E15" s="1462" t="s">
        <v>720</v>
      </c>
    </row>
    <row r="16" spans="1:10" ht="18" x14ac:dyDescent="0.25">
      <c r="A16" s="1463" t="s">
        <v>502</v>
      </c>
      <c r="B16" s="1466">
        <f>CC1_T9-CC1A_T7</f>
        <v>0</v>
      </c>
      <c r="C16" s="1466" t="s">
        <v>1272</v>
      </c>
      <c r="D16" s="1462" t="s">
        <v>59</v>
      </c>
      <c r="E16" s="1462" t="s">
        <v>720</v>
      </c>
    </row>
    <row r="17" spans="1:5" ht="18" x14ac:dyDescent="0.25">
      <c r="A17" s="1463" t="s">
        <v>503</v>
      </c>
      <c r="B17" s="1466">
        <f>CC1_T11-CC1A_T6</f>
        <v>0</v>
      </c>
      <c r="C17" s="1466" t="s">
        <v>1272</v>
      </c>
      <c r="D17" s="1462" t="s">
        <v>59</v>
      </c>
      <c r="E17" s="1462" t="s">
        <v>720</v>
      </c>
    </row>
    <row r="18" spans="1:5" ht="18" x14ac:dyDescent="0.25">
      <c r="A18" s="1463" t="s">
        <v>652</v>
      </c>
      <c r="B18" s="1466">
        <f>((CC1c!K81+CC1c!K61+CC1c!K43+CC1c!K25)-('CC1'!I14+'CC1'!I17+'CC1'!I27+'CC1'!I56))</f>
        <v>0</v>
      </c>
      <c r="C18" s="1466" t="s">
        <v>1272</v>
      </c>
      <c r="D18" s="1462" t="s">
        <v>648</v>
      </c>
      <c r="E18" s="1462" t="s">
        <v>720</v>
      </c>
    </row>
    <row r="19" spans="1:5" ht="18" x14ac:dyDescent="0.25">
      <c r="A19" s="2608" t="s">
        <v>1478</v>
      </c>
      <c r="B19" s="2609">
        <f>'CC1'!F20-CC1d!H28</f>
        <v>0</v>
      </c>
      <c r="C19" s="2609" t="s">
        <v>1272</v>
      </c>
      <c r="D19" s="2610" t="s">
        <v>1352</v>
      </c>
      <c r="E19" s="2610" t="s">
        <v>720</v>
      </c>
    </row>
    <row r="20" spans="1:5" ht="18" x14ac:dyDescent="0.25">
      <c r="A20" s="2608" t="s">
        <v>1479</v>
      </c>
      <c r="B20" s="2609">
        <f>CC1_T0+CC1_T3+CC1_T8+CC1_T11-CC1d!H49</f>
        <v>0</v>
      </c>
      <c r="C20" s="2609" t="s">
        <v>1272</v>
      </c>
      <c r="D20" s="2610" t="s">
        <v>1352</v>
      </c>
      <c r="E20" s="2610" t="s">
        <v>720</v>
      </c>
    </row>
    <row r="21" spans="1:5" ht="18" x14ac:dyDescent="0.25">
      <c r="A21" s="1461" t="s">
        <v>721</v>
      </c>
      <c r="B21" s="1469">
        <f>CC1_T7-CC2_T12</f>
        <v>0</v>
      </c>
      <c r="C21" s="1469">
        <f>CC1_T7-CC2_T12</f>
        <v>0</v>
      </c>
      <c r="D21" s="1462" t="s">
        <v>10</v>
      </c>
      <c r="E21" s="1462" t="s">
        <v>722</v>
      </c>
    </row>
    <row r="22" spans="1:5" x14ac:dyDescent="0.2">
      <c r="B22" s="1465"/>
      <c r="C22" s="1465"/>
    </row>
    <row r="23" spans="1:5" ht="15.75" x14ac:dyDescent="0.25">
      <c r="A23" s="1461" t="s">
        <v>723</v>
      </c>
      <c r="B23" s="1465"/>
      <c r="C23" s="1465"/>
    </row>
    <row r="24" spans="1:5" s="1459" customFormat="1" ht="18" x14ac:dyDescent="0.25">
      <c r="A24" s="1468" t="s">
        <v>233</v>
      </c>
      <c r="B24" s="1466">
        <f>CC2_T1-CC5A_T2</f>
        <v>0</v>
      </c>
      <c r="C24" s="1466" t="s">
        <v>1272</v>
      </c>
      <c r="D24" s="1459" t="s">
        <v>1400</v>
      </c>
      <c r="E24" s="1459" t="s">
        <v>999</v>
      </c>
    </row>
    <row r="25" spans="1:5" ht="18" x14ac:dyDescent="0.25">
      <c r="A25" s="1463" t="s">
        <v>1464</v>
      </c>
      <c r="B25" s="1466">
        <f>CC2_T2+CC2b1!D28+CC2b1!E28</f>
        <v>0</v>
      </c>
      <c r="C25" s="1466" t="s">
        <v>1272</v>
      </c>
      <c r="D25" s="1467" t="s">
        <v>1399</v>
      </c>
      <c r="E25" s="1462" t="s">
        <v>716</v>
      </c>
    </row>
    <row r="26" spans="1:5" ht="18" x14ac:dyDescent="0.25">
      <c r="A26" s="1470" t="s">
        <v>659</v>
      </c>
      <c r="B26" s="1466">
        <f>'CC2'!D16+CC2b1!F33</f>
        <v>0</v>
      </c>
      <c r="C26" s="1466" t="s">
        <v>1272</v>
      </c>
      <c r="D26" s="1467" t="s">
        <v>1399</v>
      </c>
      <c r="E26" s="1462" t="s">
        <v>716</v>
      </c>
    </row>
    <row r="27" spans="1:5" ht="18" x14ac:dyDescent="0.25">
      <c r="A27" s="1471" t="s">
        <v>974</v>
      </c>
      <c r="B27" s="1466">
        <f>+'CC2'!D17-CC6b1!J42</f>
        <v>0</v>
      </c>
      <c r="C27" s="1466">
        <f>+'CC2'!D17-CC6b1!J42</f>
        <v>0</v>
      </c>
      <c r="D27" s="1472" t="s">
        <v>1401</v>
      </c>
      <c r="E27" s="1459" t="s">
        <v>990</v>
      </c>
    </row>
    <row r="28" spans="1:5" ht="18" x14ac:dyDescent="0.25">
      <c r="A28" s="1471" t="s">
        <v>1465</v>
      </c>
      <c r="B28" s="1466">
        <f>+'CC2'!D18-(CC6b1!K27+CC6b1!K32)</f>
        <v>0</v>
      </c>
      <c r="C28" s="1466">
        <f>+'CC2'!D18-(CC6b1!K27+CC6b1!K32)</f>
        <v>0</v>
      </c>
      <c r="D28" s="1472" t="s">
        <v>1401</v>
      </c>
      <c r="E28" s="1459" t="s">
        <v>990</v>
      </c>
    </row>
    <row r="29" spans="1:5" ht="18" x14ac:dyDescent="0.25">
      <c r="A29" s="1463" t="s">
        <v>724</v>
      </c>
      <c r="B29" s="1466">
        <f>+CC2_T13-CC2d!L29</f>
        <v>0</v>
      </c>
      <c r="C29" s="1466" t="s">
        <v>1272</v>
      </c>
      <c r="D29" s="1462" t="s">
        <v>567</v>
      </c>
      <c r="E29" s="1462" t="s">
        <v>725</v>
      </c>
    </row>
    <row r="30" spans="1:5" ht="18" x14ac:dyDescent="0.25">
      <c r="A30" s="1463" t="s">
        <v>726</v>
      </c>
      <c r="B30" s="1466">
        <f>CC2_T20-CC2d!P57</f>
        <v>0</v>
      </c>
      <c r="C30" s="1466" t="s">
        <v>1272</v>
      </c>
      <c r="D30" s="1462" t="s">
        <v>567</v>
      </c>
      <c r="E30" s="1462" t="s">
        <v>725</v>
      </c>
    </row>
    <row r="31" spans="1:5" ht="18" x14ac:dyDescent="0.25">
      <c r="A31" s="1463" t="s">
        <v>51</v>
      </c>
      <c r="B31" s="1466">
        <f>CC2_T14-CC2C_T1</f>
        <v>0</v>
      </c>
      <c r="C31" s="1466" t="s">
        <v>1272</v>
      </c>
      <c r="D31" s="1462" t="s">
        <v>80</v>
      </c>
      <c r="E31" s="1462" t="s">
        <v>727</v>
      </c>
    </row>
    <row r="32" spans="1:5" ht="18" x14ac:dyDescent="0.25">
      <c r="A32" s="1463" t="s">
        <v>65</v>
      </c>
      <c r="B32" s="1466">
        <f>CC2_T3-CC6_T3</f>
        <v>0</v>
      </c>
      <c r="C32" s="1466">
        <f>CC2_T3-CC6_T3</f>
        <v>0</v>
      </c>
      <c r="D32" s="1462" t="s">
        <v>169</v>
      </c>
      <c r="E32" s="1462" t="s">
        <v>728</v>
      </c>
    </row>
    <row r="33" spans="1:5" ht="18" x14ac:dyDescent="0.25">
      <c r="A33" s="1463" t="s">
        <v>255</v>
      </c>
      <c r="B33" s="1466">
        <f>CC2_T4-CC2A_T1</f>
        <v>0</v>
      </c>
      <c r="C33" s="1466" t="s">
        <v>1272</v>
      </c>
      <c r="D33" s="1462" t="s">
        <v>71</v>
      </c>
      <c r="E33" s="1462" t="s">
        <v>729</v>
      </c>
    </row>
    <row r="34" spans="1:5" ht="18" x14ac:dyDescent="0.25">
      <c r="A34" s="1463" t="s">
        <v>622</v>
      </c>
      <c r="B34" s="1466">
        <f>CC2F_T2-CC2_T17</f>
        <v>0</v>
      </c>
      <c r="C34" s="1466" t="s">
        <v>1272</v>
      </c>
      <c r="D34" s="1462" t="s">
        <v>623</v>
      </c>
      <c r="E34" s="1462" t="s">
        <v>730</v>
      </c>
    </row>
    <row r="35" spans="1:5" ht="18" x14ac:dyDescent="0.25">
      <c r="A35" s="2608" t="s">
        <v>1466</v>
      </c>
      <c r="B35" s="2609">
        <f>'CC2'!D23-CC5d!H47</f>
        <v>0</v>
      </c>
      <c r="C35" s="2609" t="s">
        <v>1272</v>
      </c>
      <c r="D35" s="2610" t="s">
        <v>1409</v>
      </c>
      <c r="E35" s="2610" t="s">
        <v>1467</v>
      </c>
    </row>
    <row r="36" spans="1:5" ht="18" x14ac:dyDescent="0.25">
      <c r="A36" s="2608" t="s">
        <v>1395</v>
      </c>
      <c r="B36" s="2609">
        <f>'CC2'!D24-CC5d!H83</f>
        <v>0</v>
      </c>
      <c r="C36" s="2609" t="s">
        <v>1272</v>
      </c>
      <c r="D36" s="2610" t="s">
        <v>1409</v>
      </c>
      <c r="E36" s="2610" t="s">
        <v>1467</v>
      </c>
    </row>
    <row r="37" spans="1:5" ht="18" x14ac:dyDescent="0.25">
      <c r="A37" s="1463" t="s">
        <v>234</v>
      </c>
      <c r="B37" s="1466">
        <f>CC2_T6-CC2A_T3</f>
        <v>0</v>
      </c>
      <c r="C37" s="1466" t="s">
        <v>1272</v>
      </c>
      <c r="D37" s="1462" t="s">
        <v>71</v>
      </c>
      <c r="E37" s="1462" t="s">
        <v>730</v>
      </c>
    </row>
    <row r="38" spans="1:5" ht="18" x14ac:dyDescent="0.25">
      <c r="A38" s="1463" t="s">
        <v>504</v>
      </c>
      <c r="B38" s="1469">
        <f>CC2_T7-CC2A_T2</f>
        <v>0</v>
      </c>
      <c r="C38" s="1466" t="s">
        <v>1272</v>
      </c>
      <c r="D38" s="1462" t="s">
        <v>71</v>
      </c>
      <c r="E38" s="1462" t="s">
        <v>730</v>
      </c>
    </row>
    <row r="39" spans="1:5" ht="18" x14ac:dyDescent="0.25">
      <c r="A39" s="1463" t="s">
        <v>505</v>
      </c>
      <c r="B39" s="1469">
        <f>CC2_T16-CC2A_T4</f>
        <v>0</v>
      </c>
      <c r="C39" s="1466" t="s">
        <v>1272</v>
      </c>
      <c r="D39" s="1462" t="s">
        <v>71</v>
      </c>
      <c r="E39" s="1462" t="s">
        <v>730</v>
      </c>
    </row>
    <row r="40" spans="1:5" ht="18" x14ac:dyDescent="0.25">
      <c r="A40" s="1463" t="s">
        <v>235</v>
      </c>
      <c r="B40" s="1469">
        <f>CC2_T8-CC4_T1</f>
        <v>0</v>
      </c>
      <c r="C40" s="1469">
        <f>CC2_T8-CC4_T1</f>
        <v>0</v>
      </c>
      <c r="D40" s="1462" t="s">
        <v>93</v>
      </c>
      <c r="E40" s="1462" t="s">
        <v>731</v>
      </c>
    </row>
    <row r="41" spans="1:5" ht="18" x14ac:dyDescent="0.25">
      <c r="A41" s="1463" t="s">
        <v>94</v>
      </c>
      <c r="B41" s="1469">
        <f>CC2_T9-CC4_T2</f>
        <v>0</v>
      </c>
      <c r="C41" s="1469">
        <f>CC2_T9-CC4_T2</f>
        <v>0</v>
      </c>
      <c r="D41" s="1462" t="s">
        <v>93</v>
      </c>
      <c r="E41" s="1462" t="s">
        <v>731</v>
      </c>
    </row>
    <row r="42" spans="1:5" ht="18" x14ac:dyDescent="0.25">
      <c r="A42" s="1463" t="s">
        <v>236</v>
      </c>
      <c r="B42" s="1469">
        <f>CC2_T10-CC4A_T1</f>
        <v>0</v>
      </c>
      <c r="C42" s="1469">
        <f>CC2_T10-CC4A_T1</f>
        <v>0</v>
      </c>
      <c r="D42" s="1462" t="s">
        <v>98</v>
      </c>
      <c r="E42" s="1462" t="s">
        <v>731</v>
      </c>
    </row>
    <row r="43" spans="1:5" ht="18" x14ac:dyDescent="0.25">
      <c r="A43" s="1463" t="s">
        <v>732</v>
      </c>
      <c r="B43" s="1466">
        <f>CC2_T11-CC4A_T2</f>
        <v>0</v>
      </c>
      <c r="C43" s="1466">
        <f>CC2_T11-CC4A_T2</f>
        <v>0</v>
      </c>
      <c r="D43" s="1462" t="s">
        <v>98</v>
      </c>
      <c r="E43" s="1462" t="s">
        <v>731</v>
      </c>
    </row>
    <row r="44" spans="1:5" ht="18" x14ac:dyDescent="0.25">
      <c r="A44" s="1463" t="s">
        <v>1328</v>
      </c>
      <c r="B44" s="1466">
        <f>CC2_T18-CC4B_T2</f>
        <v>0</v>
      </c>
      <c r="C44" s="1466">
        <f>CC2_T18-CC4B_T2</f>
        <v>0</v>
      </c>
      <c r="D44" s="1462" t="s">
        <v>103</v>
      </c>
      <c r="E44" s="1462" t="s">
        <v>731</v>
      </c>
    </row>
    <row r="45" spans="1:5" ht="18" x14ac:dyDescent="0.25">
      <c r="A45" s="1461" t="s">
        <v>734</v>
      </c>
      <c r="B45" s="1469">
        <f>CC2_T12-CC1_T7</f>
        <v>0</v>
      </c>
      <c r="C45" s="1469">
        <f>CC2_T12-CC1_T7</f>
        <v>0</v>
      </c>
      <c r="D45" s="1462" t="s">
        <v>9</v>
      </c>
      <c r="E45" s="1462" t="s">
        <v>44</v>
      </c>
    </row>
    <row r="46" spans="1:5" x14ac:dyDescent="0.2">
      <c r="B46" s="1465"/>
      <c r="C46" s="1465"/>
    </row>
    <row r="47" spans="1:5" ht="15.75" x14ac:dyDescent="0.25">
      <c r="A47" s="1461" t="s">
        <v>735</v>
      </c>
      <c r="B47" s="1465"/>
      <c r="C47" s="1465"/>
    </row>
    <row r="48" spans="1:5" ht="18" x14ac:dyDescent="0.25">
      <c r="A48" s="1470" t="s">
        <v>736</v>
      </c>
      <c r="B48" s="1466">
        <f>CC3_T1-CC2B3_T1</f>
        <v>0</v>
      </c>
      <c r="C48" s="1466" t="s">
        <v>1272</v>
      </c>
      <c r="D48" s="1462" t="s">
        <v>1402</v>
      </c>
      <c r="E48" s="1462" t="s">
        <v>737</v>
      </c>
    </row>
    <row r="49" spans="1:5" ht="18" x14ac:dyDescent="0.25">
      <c r="A49" s="1463" t="s">
        <v>738</v>
      </c>
      <c r="B49" s="1466">
        <f>CC3_T3-CC2B3_T2</f>
        <v>0</v>
      </c>
      <c r="C49" s="1466" t="s">
        <v>1272</v>
      </c>
      <c r="D49" s="1462" t="s">
        <v>1402</v>
      </c>
      <c r="E49" s="1462" t="s">
        <v>737</v>
      </c>
    </row>
    <row r="50" spans="1:5" ht="18" x14ac:dyDescent="0.25">
      <c r="A50" s="2608" t="s">
        <v>90</v>
      </c>
      <c r="B50" s="2609">
        <f>+CC5a_T3+CC5_T13+'CC5'!M52-CC3_T4</f>
        <v>0</v>
      </c>
      <c r="C50" s="1466" t="s">
        <v>1272</v>
      </c>
      <c r="D50" s="1459" t="s">
        <v>1403</v>
      </c>
      <c r="E50" s="1459" t="s">
        <v>1000</v>
      </c>
    </row>
    <row r="51" spans="1:5" ht="18" x14ac:dyDescent="0.25">
      <c r="A51" s="1463" t="s">
        <v>739</v>
      </c>
      <c r="B51" s="1466">
        <f>'CC3'!K30</f>
        <v>0</v>
      </c>
      <c r="C51" s="1466" t="s">
        <v>1272</v>
      </c>
      <c r="D51" s="1462" t="s">
        <v>71</v>
      </c>
      <c r="E51" s="1462" t="s">
        <v>730</v>
      </c>
    </row>
    <row r="52" spans="1:5" ht="18" x14ac:dyDescent="0.25">
      <c r="A52" s="1463" t="s">
        <v>740</v>
      </c>
      <c r="B52" s="1469">
        <f>CC3_TNI-CC4_T3</f>
        <v>0</v>
      </c>
      <c r="C52" s="1469">
        <f>CC3_TNI-CC4_T3</f>
        <v>0</v>
      </c>
      <c r="D52" s="1462" t="s">
        <v>93</v>
      </c>
      <c r="E52" s="1462" t="s">
        <v>731</v>
      </c>
    </row>
    <row r="53" spans="1:5" s="1465" customFormat="1" ht="18" x14ac:dyDescent="0.25">
      <c r="A53" s="1468" t="s">
        <v>987</v>
      </c>
      <c r="B53" s="1466">
        <f>+CC5a!G61-'CC3'!G46</f>
        <v>0</v>
      </c>
      <c r="C53" s="1466" t="s">
        <v>1272</v>
      </c>
      <c r="D53" s="1459" t="s">
        <v>1400</v>
      </c>
      <c r="E53" s="1459" t="s">
        <v>991</v>
      </c>
    </row>
    <row r="54" spans="1:5" x14ac:dyDescent="0.2">
      <c r="B54" s="1465"/>
      <c r="C54" s="1465"/>
    </row>
    <row r="55" spans="1:5" ht="15.75" x14ac:dyDescent="0.25">
      <c r="A55" s="1461" t="s">
        <v>741</v>
      </c>
      <c r="B55" s="1465"/>
      <c r="C55" s="1465"/>
    </row>
    <row r="56" spans="1:5" ht="18" x14ac:dyDescent="0.25">
      <c r="A56" s="1463" t="s">
        <v>742</v>
      </c>
      <c r="B56" s="1466">
        <f>CC4_T1-CC2_T8</f>
        <v>0</v>
      </c>
      <c r="C56" s="1466">
        <f>CC4_T1-CC2_T8</f>
        <v>0</v>
      </c>
      <c r="D56" s="1462" t="s">
        <v>10</v>
      </c>
      <c r="E56" s="1462" t="s">
        <v>722</v>
      </c>
    </row>
    <row r="57" spans="1:5" ht="18" x14ac:dyDescent="0.25">
      <c r="A57" s="1463" t="s">
        <v>237</v>
      </c>
      <c r="B57" s="1466">
        <f>CC4_T3-CC3_TNI</f>
        <v>0</v>
      </c>
      <c r="C57" s="1466">
        <f>CC4_T3-CC3_TNI</f>
        <v>0</v>
      </c>
      <c r="D57" s="1462" t="s">
        <v>11</v>
      </c>
      <c r="E57" s="1462" t="s">
        <v>743</v>
      </c>
    </row>
    <row r="58" spans="1:5" ht="18" x14ac:dyDescent="0.25">
      <c r="A58" s="1463" t="s">
        <v>744</v>
      </c>
      <c r="B58" s="1466">
        <f>CC4_T2-CC2_T9</f>
        <v>0</v>
      </c>
      <c r="C58" s="1466">
        <f>CC4_T2-CC2_T9</f>
        <v>0</v>
      </c>
      <c r="D58" s="1462" t="s">
        <v>10</v>
      </c>
      <c r="E58" s="1462" t="s">
        <v>722</v>
      </c>
    </row>
    <row r="59" spans="1:5" ht="18" x14ac:dyDescent="0.25">
      <c r="A59" s="1463" t="s">
        <v>745</v>
      </c>
      <c r="B59" s="1466">
        <f>CC4_T4-CC7_T1</f>
        <v>0</v>
      </c>
      <c r="C59" s="1466">
        <f>CC4_T4-CC7_T1</f>
        <v>0</v>
      </c>
      <c r="D59" s="1462" t="s">
        <v>13</v>
      </c>
      <c r="E59" s="1462" t="s">
        <v>746</v>
      </c>
    </row>
    <row r="60" spans="1:5" x14ac:dyDescent="0.2">
      <c r="B60" s="1465"/>
      <c r="C60" s="1465"/>
    </row>
    <row r="61" spans="1:5" ht="15.75" x14ac:dyDescent="0.25">
      <c r="A61" s="1461" t="s">
        <v>747</v>
      </c>
      <c r="B61" s="1465"/>
      <c r="C61" s="1465"/>
    </row>
    <row r="62" spans="1:5" ht="18" x14ac:dyDescent="0.25">
      <c r="A62" s="1468" t="s">
        <v>988</v>
      </c>
      <c r="B62" s="1466">
        <f>CC5_T12-CC5C_T1</f>
        <v>0</v>
      </c>
      <c r="C62" s="1466" t="s">
        <v>1272</v>
      </c>
      <c r="D62" s="1462" t="s">
        <v>1404</v>
      </c>
      <c r="E62" s="1473" t="s">
        <v>1001</v>
      </c>
    </row>
    <row r="63" spans="1:5" ht="18" x14ac:dyDescent="0.25">
      <c r="A63" s="2608" t="s">
        <v>1480</v>
      </c>
      <c r="B63" s="2609">
        <f>CC1_T1+'CC1'!F39-CC5_T11</f>
        <v>0</v>
      </c>
      <c r="C63" s="1466" t="s">
        <v>1272</v>
      </c>
      <c r="D63" s="1462" t="s">
        <v>9</v>
      </c>
      <c r="E63" s="1462" t="s">
        <v>44</v>
      </c>
    </row>
    <row r="64" spans="1:5" ht="18" x14ac:dyDescent="0.25">
      <c r="B64" s="1466"/>
      <c r="C64" s="1466"/>
    </row>
    <row r="65" spans="1:5" ht="15.75" x14ac:dyDescent="0.25">
      <c r="A65" s="1461" t="s">
        <v>748</v>
      </c>
      <c r="B65" s="1465"/>
      <c r="C65" s="1465"/>
    </row>
    <row r="66" spans="1:5" ht="18" x14ac:dyDescent="0.25">
      <c r="A66" s="1463" t="s">
        <v>749</v>
      </c>
      <c r="B66" s="1466">
        <f>CC6_T3-CC2_T3</f>
        <v>0</v>
      </c>
      <c r="C66" s="1466">
        <f>CC6_T3-CC2_T3</f>
        <v>0</v>
      </c>
      <c r="D66" s="1462" t="s">
        <v>10</v>
      </c>
      <c r="E66" s="1462" t="s">
        <v>722</v>
      </c>
    </row>
    <row r="67" spans="1:5" ht="18" x14ac:dyDescent="0.25">
      <c r="B67" s="1464"/>
      <c r="C67" s="1464"/>
    </row>
    <row r="68" spans="1:5" ht="15.75" x14ac:dyDescent="0.25">
      <c r="A68" s="1461"/>
    </row>
    <row r="69" spans="1:5" ht="18" x14ac:dyDescent="0.25">
      <c r="B69" s="1464"/>
      <c r="C69" s="1464"/>
    </row>
    <row r="70" spans="1:5" ht="18" x14ac:dyDescent="0.25">
      <c r="B70" s="1464"/>
      <c r="C70" s="1464"/>
    </row>
    <row r="72" spans="1:5" ht="15.75" x14ac:dyDescent="0.25">
      <c r="A72" s="1461"/>
    </row>
    <row r="73" spans="1:5" ht="18" x14ac:dyDescent="0.25">
      <c r="B73" s="1464"/>
      <c r="C73" s="1464"/>
    </row>
    <row r="74" spans="1:5" ht="18" x14ac:dyDescent="0.25">
      <c r="B74" s="1464"/>
      <c r="C74" s="1464"/>
    </row>
  </sheetData>
  <customSheetViews>
    <customSheetView guid="{6476E056-C602-4049-8E13-D0438C39A2F7}" scale="60" showPageBreaks="1" fitToPage="1" printArea="1">
      <selection activeCell="B21" sqref="B21"/>
      <pageMargins left="0.52" right="0.34" top="0.51181102362204722" bottom="0.98425196850393704" header="0.51181102362204722" footer="0.51181102362204722"/>
      <pageSetup scale="49" orientation="portrait" r:id="rId1"/>
      <headerFooter alignWithMargins="0"/>
    </customSheetView>
    <customSheetView guid="{FEEF2554-A379-444E-B2CE-7A0B08BFD568}" scale="50" fitToPage="1">
      <selection activeCell="B44" sqref="B44"/>
      <pageMargins left="0.94488188976377963" right="0.55118110236220474" top="0.23622047244094491" bottom="0.23622047244094491" header="0" footer="0"/>
      <pageSetup scale="44" orientation="portrait" r:id="rId2"/>
      <headerFooter differentOddEven="1" differentFirst="1" alignWithMargins="0">
        <evenHeader>&amp;R&amp;"arial,Regular"&amp;12UNCLASSIFIED / NON CLASSIFIÉ</evenHeader>
        <firstHeader>&amp;R&amp;"arial,Regular"&amp;12UNCLASSIFIED / NON CLASSIFIÉ</firstHeader>
      </headerFooter>
    </customSheetView>
    <customSheetView guid="{9999B627-875C-491A-9C70-2AB672A610C9}" scale="50" showPageBreaks="1" fitToPage="1" printArea="1">
      <selection activeCell="A27" sqref="A27"/>
      <pageMargins left="0.94488188976377963" right="0.55118110236220474" top="0.23622047244094491" bottom="0.23622047244094491" header="0" footer="0"/>
      <pageSetup scale="44" orientation="portrait" r:id="rId3"/>
      <headerFooter differentOddEven="1" differentFirst="1" alignWithMargins="0">
        <evenHeader>&amp;R&amp;"arial,Regular"&amp;12UNCLASSIFIED / NON CLASSIFIÉ</evenHeader>
        <firstHeader>&amp;R&amp;"arial,Regular"&amp;12UNCLASSIFIED / NON CLASSIFIÉ</firstHeader>
      </headerFooter>
    </customSheetView>
    <customSheetView guid="{9E1ED2EF-94DF-4EBB-BF10-FA6D2C6EF217}" scale="70" showPageBreaks="1" fitToPage="1" printArea="1">
      <selection sqref="A1:I1"/>
      <pageMargins left="0.94488188976377963" right="0.55118110236220474" top="0.23622047244094491" bottom="0.23622047244094491" header="0" footer="0"/>
      <pageSetup scale="44" orientation="portrait" r:id="rId4"/>
      <headerFooter differentOddEven="1" differentFirst="1" alignWithMargins="0">
        <evenHeader>&amp;R&amp;"arial,Regular"&amp;12UNCLASSIFIED / NON CLASSIFIÉ</evenHeader>
        <firstHeader>&amp;R&amp;"arial,Regular"&amp;12UNCLASSIFIED / NON CLASSIFIÉ</firstHeader>
      </headerFooter>
    </customSheetView>
  </customSheetViews>
  <mergeCells count="3">
    <mergeCell ref="A2:J2"/>
    <mergeCell ref="A1:J1"/>
    <mergeCell ref="A3:J3"/>
  </mergeCells>
  <phoneticPr fontId="0" type="noConversion"/>
  <pageMargins left="0.94488188976377963" right="0.55118110236220474" top="0.23622047244094491" bottom="0.23622047244094491" header="0" footer="0"/>
  <pageSetup scale="45" orientation="portrait" r:id="rId5"/>
  <headerFooter differentOddEven="1" differentFirst="1" alignWithMargins="0">
    <evenHeader>&amp;R&amp;"arial,Regular"&amp;12UNCLASSIFIED / NON CLASSIFIÉ</evenHeader>
    <firstHeader>&amp;R&amp;"arial,Regular"&amp;12UNCLASSIFIED / NON CLASSIFIÉ</first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R24"/>
  <sheetViews>
    <sheetView showGridLines="0" zoomScale="70" zoomScaleNormal="70" workbookViewId="0">
      <selection activeCell="I29" sqref="I29"/>
    </sheetView>
  </sheetViews>
  <sheetFormatPr defaultColWidth="8.88671875" defaultRowHeight="15" x14ac:dyDescent="0.2"/>
  <cols>
    <col min="1" max="1" width="36.21875" style="1077" customWidth="1"/>
    <col min="2" max="2" width="27.21875" style="1077" bestFit="1" customWidth="1"/>
    <col min="3" max="3" width="33.109375" style="1077" customWidth="1"/>
    <col min="4" max="4" width="36.88671875" style="1077" customWidth="1"/>
    <col min="5" max="5" width="30" style="1077" bestFit="1" customWidth="1"/>
    <col min="6" max="6" width="2.77734375" style="1077" customWidth="1"/>
    <col min="7" max="7" width="8.77734375" style="1932" customWidth="1"/>
    <col min="8" max="13" width="8.77734375" style="229" customWidth="1"/>
    <col min="14" max="16384" width="8.88671875" style="1077"/>
  </cols>
  <sheetData>
    <row r="1" spans="1:18" ht="18" customHeight="1" x14ac:dyDescent="0.35">
      <c r="A1" s="1489"/>
      <c r="B1" s="1489"/>
      <c r="C1" s="1489"/>
      <c r="D1" s="1489"/>
      <c r="E1" s="1489"/>
      <c r="F1" s="700"/>
      <c r="G1" s="2003"/>
      <c r="H1" s="700"/>
      <c r="I1" s="700"/>
      <c r="J1" s="700"/>
      <c r="K1" s="700"/>
      <c r="L1" s="700"/>
      <c r="M1" s="700"/>
      <c r="N1" s="700"/>
      <c r="O1" s="700"/>
      <c r="P1" s="700"/>
      <c r="Q1" s="700"/>
      <c r="R1" s="700"/>
    </row>
    <row r="2" spans="1:18" ht="24" customHeight="1" x14ac:dyDescent="0.35">
      <c r="A2" s="3131">
        <f>CORPORATION</f>
        <v>0</v>
      </c>
      <c r="B2" s="3131"/>
      <c r="C2" s="3131"/>
      <c r="D2" s="3131"/>
      <c r="E2" s="3131"/>
      <c r="F2" s="700"/>
      <c r="G2" s="2003"/>
      <c r="H2" s="700"/>
      <c r="I2" s="700"/>
      <c r="J2" s="700"/>
      <c r="K2" s="700"/>
      <c r="L2" s="700"/>
      <c r="M2" s="700"/>
      <c r="N2" s="700"/>
      <c r="O2" s="700"/>
      <c r="P2" s="700"/>
      <c r="Q2" s="700"/>
      <c r="R2" s="700"/>
    </row>
    <row r="3" spans="1:18" ht="24" customHeight="1" x14ac:dyDescent="0.35">
      <c r="A3" s="3076" t="s">
        <v>623</v>
      </c>
      <c r="B3" s="3076"/>
      <c r="C3" s="3076"/>
      <c r="D3" s="3076"/>
      <c r="E3" s="3076"/>
      <c r="F3" s="700"/>
      <c r="G3" s="2003"/>
      <c r="H3" s="700"/>
      <c r="I3" s="700"/>
      <c r="J3" s="700"/>
      <c r="K3" s="700"/>
      <c r="L3" s="700"/>
      <c r="M3" s="700"/>
      <c r="N3" s="700"/>
      <c r="O3" s="700"/>
      <c r="P3" s="700"/>
      <c r="Q3" s="700"/>
      <c r="R3" s="700"/>
    </row>
    <row r="4" spans="1:18" ht="24" customHeight="1" x14ac:dyDescent="0.35">
      <c r="A4" s="3077" t="s">
        <v>730</v>
      </c>
      <c r="B4" s="3077"/>
      <c r="C4" s="3077"/>
      <c r="D4" s="3077"/>
      <c r="E4" s="3077"/>
      <c r="F4" s="700"/>
      <c r="G4" s="2003"/>
      <c r="H4" s="700"/>
      <c r="I4" s="700"/>
      <c r="J4" s="700"/>
      <c r="K4" s="700"/>
      <c r="L4" s="700"/>
      <c r="M4" s="700"/>
      <c r="N4" s="700"/>
      <c r="O4" s="700"/>
      <c r="P4" s="700"/>
      <c r="Q4" s="700"/>
      <c r="R4" s="700"/>
    </row>
    <row r="5" spans="1:18" ht="24" customHeight="1" x14ac:dyDescent="0.35">
      <c r="A5" s="3077" t="s">
        <v>823</v>
      </c>
      <c r="B5" s="3077"/>
      <c r="C5" s="3077"/>
      <c r="D5" s="3077"/>
      <c r="E5" s="3077"/>
      <c r="F5" s="700"/>
      <c r="G5" s="2003"/>
      <c r="H5" s="700"/>
      <c r="I5" s="700"/>
      <c r="J5" s="700"/>
      <c r="K5" s="700"/>
      <c r="L5" s="700"/>
      <c r="M5" s="700"/>
      <c r="N5" s="700"/>
      <c r="O5" s="700"/>
      <c r="P5" s="700"/>
      <c r="Q5" s="700"/>
      <c r="R5" s="700"/>
    </row>
    <row r="6" spans="1:18" ht="24" customHeight="1" x14ac:dyDescent="0.35">
      <c r="A6" s="3136">
        <f>TRANSMEM!D19</f>
        <v>0</v>
      </c>
      <c r="B6" s="3136"/>
      <c r="C6" s="3136"/>
      <c r="D6" s="3136"/>
      <c r="E6" s="3137"/>
      <c r="F6" s="1673"/>
      <c r="G6" s="2004"/>
      <c r="H6" s="1774"/>
      <c r="I6" s="1774"/>
      <c r="J6" s="1774"/>
      <c r="K6" s="1774"/>
      <c r="L6" s="1774"/>
      <c r="M6" s="1774"/>
      <c r="N6" s="700"/>
      <c r="O6" s="700"/>
      <c r="P6" s="700"/>
      <c r="Q6" s="700"/>
      <c r="R6" s="700"/>
    </row>
    <row r="7" spans="1:18" ht="24" customHeight="1" x14ac:dyDescent="0.3">
      <c r="A7" s="3135" t="s">
        <v>198</v>
      </c>
      <c r="B7" s="3135"/>
      <c r="C7" s="3135"/>
      <c r="D7" s="3135"/>
      <c r="E7" s="3135"/>
      <c r="F7" s="700"/>
      <c r="G7" s="2003"/>
      <c r="H7" s="700"/>
      <c r="I7" s="700"/>
      <c r="J7" s="700"/>
      <c r="K7" s="700"/>
      <c r="L7" s="700"/>
      <c r="M7" s="700"/>
      <c r="N7" s="700"/>
      <c r="O7" s="700"/>
      <c r="P7" s="700"/>
      <c r="Q7" s="700"/>
      <c r="R7" s="700"/>
    </row>
    <row r="8" spans="1:18" ht="20.25" customHeight="1" x14ac:dyDescent="0.3">
      <c r="A8" s="1511"/>
      <c r="B8" s="1207"/>
      <c r="C8" s="1207"/>
      <c r="D8" s="1207"/>
      <c r="E8" s="1207"/>
      <c r="F8" s="700"/>
      <c r="G8" s="2003"/>
      <c r="H8" s="700"/>
      <c r="I8" s="700"/>
      <c r="J8" s="700"/>
      <c r="K8" s="700"/>
      <c r="L8" s="700"/>
      <c r="M8" s="700"/>
      <c r="N8" s="700"/>
      <c r="O8" s="700"/>
      <c r="P8" s="700"/>
      <c r="Q8" s="700"/>
      <c r="R8" s="700"/>
    </row>
    <row r="9" spans="1:18" ht="24" customHeight="1" x14ac:dyDescent="0.3">
      <c r="A9" s="2842" t="s">
        <v>554</v>
      </c>
      <c r="B9" s="2842"/>
      <c r="C9" s="2842"/>
      <c r="D9" s="2842"/>
      <c r="E9" s="2842"/>
      <c r="F9" s="700"/>
      <c r="G9" s="2003"/>
      <c r="H9" s="700"/>
      <c r="I9" s="700"/>
      <c r="J9" s="700"/>
      <c r="K9" s="700"/>
      <c r="L9" s="700"/>
      <c r="M9" s="700"/>
      <c r="N9" s="700"/>
      <c r="O9" s="700"/>
      <c r="P9" s="700"/>
      <c r="Q9" s="700"/>
      <c r="R9" s="700"/>
    </row>
    <row r="10" spans="1:18" s="1120" customFormat="1" ht="23.25" customHeight="1" x14ac:dyDescent="0.25">
      <c r="A10" s="1208"/>
      <c r="B10" s="1208"/>
      <c r="C10" s="1208"/>
      <c r="D10" s="1208"/>
      <c r="E10" s="1208"/>
      <c r="F10" s="1209"/>
      <c r="G10" s="2005"/>
      <c r="H10" s="1209"/>
      <c r="I10" s="1209"/>
      <c r="J10" s="1209"/>
      <c r="K10" s="1209"/>
      <c r="L10" s="1209"/>
      <c r="M10" s="1209"/>
      <c r="N10" s="1209"/>
      <c r="O10" s="1209"/>
      <c r="P10" s="1209"/>
      <c r="Q10" s="1209"/>
      <c r="R10" s="1209"/>
    </row>
    <row r="11" spans="1:18" ht="24" customHeight="1" x14ac:dyDescent="0.3">
      <c r="A11" s="1210" t="s">
        <v>1162</v>
      </c>
      <c r="B11" s="1512"/>
      <c r="C11" s="1512"/>
      <c r="D11" s="1513"/>
      <c r="E11" s="1514"/>
      <c r="F11" s="700"/>
      <c r="G11" s="2003"/>
      <c r="H11" s="700"/>
      <c r="I11" s="700"/>
      <c r="J11" s="700"/>
      <c r="K11" s="700"/>
      <c r="L11" s="700"/>
      <c r="M11" s="700"/>
      <c r="N11" s="700"/>
      <c r="O11" s="700"/>
      <c r="P11" s="700"/>
      <c r="Q11" s="700"/>
      <c r="R11" s="700"/>
    </row>
    <row r="12" spans="1:18" ht="24" customHeight="1" x14ac:dyDescent="0.3">
      <c r="A12" s="1212"/>
      <c r="B12" s="1213"/>
      <c r="C12" s="1213"/>
      <c r="D12" s="1213"/>
      <c r="E12" s="1211"/>
      <c r="F12" s="700"/>
      <c r="G12" s="2003"/>
      <c r="H12" s="700"/>
      <c r="I12" s="700"/>
      <c r="J12" s="700"/>
      <c r="K12" s="700"/>
      <c r="L12" s="700"/>
      <c r="M12" s="700"/>
      <c r="N12" s="700"/>
      <c r="O12" s="700"/>
      <c r="P12" s="700"/>
      <c r="Q12" s="700"/>
      <c r="R12" s="700"/>
    </row>
    <row r="13" spans="1:18" ht="73.5" customHeight="1" x14ac:dyDescent="0.2">
      <c r="A13" s="1214" t="s">
        <v>624</v>
      </c>
      <c r="B13" s="1597" t="s">
        <v>1163</v>
      </c>
      <c r="C13" s="1215" t="s">
        <v>625</v>
      </c>
      <c r="D13" s="1215" t="s">
        <v>626</v>
      </c>
      <c r="E13" s="1597" t="s">
        <v>1031</v>
      </c>
      <c r="F13" s="700"/>
      <c r="G13" s="2003"/>
      <c r="H13" s="700"/>
      <c r="I13" s="700"/>
      <c r="J13" s="700"/>
      <c r="K13" s="700"/>
      <c r="L13" s="700"/>
      <c r="M13" s="700"/>
      <c r="N13" s="700"/>
      <c r="O13" s="700"/>
      <c r="P13" s="700"/>
      <c r="Q13" s="700"/>
      <c r="R13" s="700"/>
    </row>
    <row r="14" spans="1:18" ht="20.25" x14ac:dyDescent="0.3">
      <c r="A14" s="1983"/>
      <c r="B14" s="1984"/>
      <c r="C14" s="1984"/>
      <c r="D14" s="1984"/>
      <c r="E14" s="1984">
        <f>B14+C14-D14</f>
        <v>0</v>
      </c>
      <c r="F14" s="700"/>
      <c r="G14" s="2003"/>
      <c r="H14" s="700"/>
      <c r="I14" s="700"/>
      <c r="J14" s="700"/>
      <c r="K14" s="700"/>
      <c r="L14" s="700"/>
      <c r="M14" s="700"/>
      <c r="N14" s="700"/>
      <c r="O14" s="700"/>
      <c r="P14" s="700"/>
      <c r="Q14" s="700"/>
      <c r="R14" s="700"/>
    </row>
    <row r="15" spans="1:18" ht="24" customHeight="1" x14ac:dyDescent="0.3">
      <c r="A15" s="1985"/>
      <c r="B15" s="1986"/>
      <c r="C15" s="1986"/>
      <c r="D15" s="1986"/>
      <c r="E15" s="1986">
        <f>B15+C15-D15</f>
        <v>0</v>
      </c>
      <c r="F15" s="700"/>
      <c r="G15" s="2003"/>
      <c r="H15" s="700"/>
      <c r="I15" s="700"/>
      <c r="J15" s="700"/>
      <c r="K15" s="700"/>
      <c r="L15" s="700"/>
      <c r="M15" s="700"/>
      <c r="N15" s="700"/>
      <c r="O15" s="700"/>
      <c r="P15" s="700"/>
      <c r="Q15" s="700"/>
      <c r="R15" s="700"/>
    </row>
    <row r="16" spans="1:18" ht="24" customHeight="1" x14ac:dyDescent="0.3">
      <c r="A16" s="1987"/>
      <c r="B16" s="1988"/>
      <c r="C16" s="1988"/>
      <c r="D16" s="1988"/>
      <c r="E16" s="1988">
        <f>B16+C16-D16</f>
        <v>0</v>
      </c>
      <c r="F16" s="700"/>
      <c r="G16" s="2003"/>
      <c r="H16" s="700"/>
      <c r="I16" s="700"/>
      <c r="J16" s="700"/>
      <c r="K16" s="700"/>
      <c r="L16" s="700"/>
      <c r="M16" s="700"/>
      <c r="N16" s="700"/>
      <c r="O16" s="700"/>
      <c r="P16" s="700"/>
      <c r="Q16" s="700"/>
      <c r="R16" s="700"/>
    </row>
    <row r="17" spans="1:18" ht="24" customHeight="1" x14ac:dyDescent="0.3">
      <c r="A17" s="1989"/>
      <c r="B17" s="1990"/>
      <c r="C17" s="1990"/>
      <c r="D17" s="1990"/>
      <c r="E17" s="1990">
        <f>B17+C17-D17</f>
        <v>0</v>
      </c>
      <c r="F17" s="700"/>
      <c r="G17" s="2003"/>
      <c r="H17" s="700"/>
      <c r="I17" s="700"/>
      <c r="J17" s="700"/>
      <c r="K17" s="700"/>
      <c r="L17" s="700"/>
      <c r="M17" s="700"/>
      <c r="N17" s="700"/>
      <c r="O17" s="700"/>
      <c r="P17" s="700"/>
      <c r="Q17" s="700"/>
      <c r="R17" s="700"/>
    </row>
    <row r="18" spans="1:18" ht="24" customHeight="1" x14ac:dyDescent="0.3">
      <c r="A18" s="1991"/>
      <c r="B18" s="1992">
        <f>SUM(B14:B17)</f>
        <v>0</v>
      </c>
      <c r="C18" s="1992">
        <f>SUM(C14:C17)</f>
        <v>0</v>
      </c>
      <c r="D18" s="1992">
        <f>SUM(D14:D17)</f>
        <v>0</v>
      </c>
      <c r="E18" s="1992">
        <f>SUM(E14:E17)</f>
        <v>0</v>
      </c>
      <c r="F18" s="700"/>
      <c r="G18" s="910">
        <f>CC2F_T2-CC2_T17</f>
        <v>0</v>
      </c>
      <c r="H18" s="1216" t="s">
        <v>58</v>
      </c>
      <c r="I18" s="1216"/>
      <c r="J18" s="1216"/>
      <c r="K18" s="1216"/>
      <c r="L18" s="890"/>
      <c r="M18" s="890"/>
      <c r="O18" s="1216"/>
      <c r="P18" s="1216"/>
      <c r="Q18" s="700"/>
      <c r="R18" s="700"/>
    </row>
    <row r="19" spans="1:18" ht="24" customHeight="1" x14ac:dyDescent="0.2">
      <c r="A19" s="1121"/>
      <c r="B19" s="1121"/>
      <c r="C19" s="1121"/>
      <c r="D19" s="1121"/>
      <c r="E19" s="1121"/>
    </row>
    <row r="20" spans="1:18" ht="20.25" x14ac:dyDescent="0.3">
      <c r="A20" s="1219" t="s">
        <v>669</v>
      </c>
      <c r="B20" s="1220"/>
      <c r="C20" s="1220"/>
      <c r="D20" s="1220"/>
      <c r="E20" s="1220"/>
    </row>
    <row r="21" spans="1:18" ht="42.75" customHeight="1" x14ac:dyDescent="0.2">
      <c r="A21" s="3132"/>
      <c r="B21" s="3133"/>
      <c r="C21" s="3133"/>
      <c r="D21" s="3133"/>
      <c r="E21" s="3134"/>
    </row>
    <row r="22" spans="1:18" ht="42.75" customHeight="1" x14ac:dyDescent="0.2">
      <c r="A22" s="1773"/>
      <c r="B22" s="1773"/>
      <c r="C22" s="1773"/>
      <c r="D22" s="1773"/>
      <c r="E22" s="1773"/>
    </row>
    <row r="23" spans="1:18" ht="42.75" customHeight="1" x14ac:dyDescent="0.2">
      <c r="A23" s="1773"/>
      <c r="B23" s="1773"/>
      <c r="C23" s="1773"/>
      <c r="D23" s="1773"/>
      <c r="E23" s="1773"/>
    </row>
    <row r="24" spans="1:18" ht="42.75" customHeight="1" x14ac:dyDescent="0.2">
      <c r="A24" s="1773"/>
      <c r="B24" s="1773"/>
      <c r="C24" s="1773"/>
      <c r="D24" s="1773"/>
      <c r="E24" s="1773"/>
    </row>
  </sheetData>
  <customSheetViews>
    <customSheetView guid="{FEEF2554-A379-444E-B2CE-7A0B08BFD568}" scale="50" showGridLines="0" fitToPage="1">
      <selection activeCell="C13" sqref="C13"/>
      <pageMargins left="0.94488188976377963" right="0.55118110236220474" top="0.23622047244094491" bottom="0.23622047244094491" header="0" footer="0"/>
      <pageSetup scale="45" orientation="portrait" r:id="rId1"/>
      <headerFooter differentOddEven="1" differentFirst="1" alignWithMargins="0">
        <evenHeader>&amp;R&amp;"arial,Regular"&amp;12UNCLASSIFIED / NON CLASSIFIÉ</evenHeader>
        <firstHeader>&amp;R&amp;"arial,Regular"&amp;12UNCLASSIFIED / NON CLASSIFIÉ</firstHeader>
      </headerFooter>
    </customSheetView>
    <customSheetView guid="{9999B627-875C-491A-9C70-2AB672A610C9}" scale="50" showPageBreaks="1" showGridLines="0" fitToPage="1" printArea="1">
      <selection activeCell="C13" sqref="C13"/>
      <pageMargins left="0.94488188976377963" right="0.55118110236220474" top="0.23622047244094491" bottom="0.23622047244094491" header="0" footer="0"/>
      <pageSetup scale="45" orientation="portrait" r:id="rId2"/>
      <headerFooter differentOddEven="1" differentFirst="1" alignWithMargins="0">
        <evenHeader>&amp;R&amp;"arial,Regular"&amp;12UNCLASSIFIED / NON CLASSIFIÉ</evenHeader>
        <firstHeader>&amp;R&amp;"arial,Regular"&amp;12UNCLASSIFIED / NON CLASSIFIÉ</firstHeader>
      </headerFooter>
    </customSheetView>
    <customSheetView guid="{9E1ED2EF-94DF-4EBB-BF10-FA6D2C6EF217}" scale="70" showPageBreaks="1" showGridLines="0" fitToPage="1" printArea="1">
      <pageMargins left="0.94488188976377963" right="0.55118110236220474" top="0.23622047244094491" bottom="0.23622047244094491" header="0" footer="0"/>
      <pageSetup scale="45" orientation="portrait" r:id="rId3"/>
      <headerFooter differentOddEven="1" differentFirst="1" alignWithMargins="0">
        <evenHeader>&amp;R&amp;"arial,Regular"&amp;12UNCLASSIFIED / NON CLASSIFIÉ</evenHeader>
        <firstHeader>&amp;R&amp;"arial,Regular"&amp;12UNCLASSIFIED / NON CLASSIFIÉ</firstHeader>
      </headerFooter>
    </customSheetView>
  </customSheetViews>
  <mergeCells count="8">
    <mergeCell ref="A2:E2"/>
    <mergeCell ref="A21:E21"/>
    <mergeCell ref="A7:E7"/>
    <mergeCell ref="A3:E3"/>
    <mergeCell ref="A4:E4"/>
    <mergeCell ref="A5:E5"/>
    <mergeCell ref="A6:E6"/>
    <mergeCell ref="A9:E9"/>
  </mergeCells>
  <pageMargins left="0.94488188976377963" right="0.55118110236220474" top="0.23622047244094491" bottom="0.23622047244094491" header="0" footer="0"/>
  <pageSetup scale="45" orientation="portrait" r:id="rId4"/>
  <headerFooter differentOddEven="1" differentFirst="1" alignWithMargins="0">
    <evenHeader>&amp;R&amp;"arial,Regular"&amp;12UNCLASSIFIED / NON CLASSIFIÉ</evenHeader>
    <firstHeader>&amp;R&amp;"arial,Regular"&amp;12UNCLASSIFIED / NON CLASSIFIÉ</first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3">
    <pageSetUpPr fitToPage="1"/>
  </sheetPr>
  <dimension ref="A1:IU65"/>
  <sheetViews>
    <sheetView showGridLines="0" zoomScale="55" zoomScaleNormal="55" zoomScaleSheetLayoutView="106" workbookViewId="0">
      <selection activeCell="B1" sqref="B1"/>
    </sheetView>
  </sheetViews>
  <sheetFormatPr defaultColWidth="9.6640625" defaultRowHeight="27" customHeight="1" x14ac:dyDescent="0.2"/>
  <cols>
    <col min="1" max="1" width="3.6640625" style="1" customWidth="1"/>
    <col min="2" max="2" width="18.6640625" style="1" customWidth="1"/>
    <col min="3" max="3" width="69.33203125" style="1" customWidth="1"/>
    <col min="4" max="7" width="22.6640625" style="1" customWidth="1"/>
    <col min="8" max="8" width="2.88671875" style="1" customWidth="1"/>
    <col min="9" max="9" width="44.44140625" style="899" customWidth="1"/>
    <col min="10" max="10" width="22.5546875" style="899" customWidth="1"/>
    <col min="11" max="11" width="9.88671875" style="1888" bestFit="1" customWidth="1"/>
    <col min="12" max="16384" width="9.6640625" style="1"/>
  </cols>
  <sheetData>
    <row r="1" spans="1:255" ht="17.25" customHeight="1" x14ac:dyDescent="0.25">
      <c r="A1" s="7"/>
      <c r="B1" s="10"/>
      <c r="C1" s="10"/>
      <c r="D1" s="10"/>
      <c r="E1" s="10"/>
      <c r="F1" s="10"/>
      <c r="G1" s="9"/>
      <c r="H1" s="7"/>
      <c r="I1" s="900"/>
      <c r="J1" s="900"/>
      <c r="K1" s="52"/>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row>
    <row r="2" spans="1:255" ht="24" customHeight="1" x14ac:dyDescent="0.35">
      <c r="A2" s="2780">
        <f>CORPORATION</f>
        <v>0</v>
      </c>
      <c r="B2" s="2780"/>
      <c r="C2" s="2780"/>
      <c r="D2" s="2780"/>
      <c r="E2" s="2780"/>
      <c r="F2" s="2780"/>
      <c r="G2" s="2780"/>
      <c r="H2" s="7"/>
      <c r="I2" s="900"/>
      <c r="J2" s="900"/>
      <c r="K2" s="52"/>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row>
    <row r="3" spans="1:255" ht="24" customHeight="1" x14ac:dyDescent="0.35">
      <c r="A3" s="2781" t="s">
        <v>11</v>
      </c>
      <c r="B3" s="2781"/>
      <c r="C3" s="2781"/>
      <c r="D3" s="2781"/>
      <c r="E3" s="2781"/>
      <c r="F3" s="2781"/>
      <c r="G3" s="2781"/>
      <c r="H3" s="7"/>
      <c r="I3" s="900"/>
      <c r="J3" s="900"/>
      <c r="K3" s="52"/>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row>
    <row r="4" spans="1:255" ht="27" customHeight="1" x14ac:dyDescent="0.35">
      <c r="A4" s="2782" t="s">
        <v>743</v>
      </c>
      <c r="B4" s="2782"/>
      <c r="C4" s="2782"/>
      <c r="D4" s="2782"/>
      <c r="E4" s="2782"/>
      <c r="F4" s="2782"/>
      <c r="G4" s="2782"/>
      <c r="H4" s="7"/>
      <c r="I4" s="900"/>
      <c r="J4" s="900"/>
      <c r="K4" s="52"/>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row>
    <row r="5" spans="1:255" ht="27" customHeight="1" x14ac:dyDescent="0.35">
      <c r="A5" s="2781" t="s">
        <v>912</v>
      </c>
      <c r="B5" s="2781"/>
      <c r="C5" s="2781"/>
      <c r="D5" s="2781"/>
      <c r="E5" s="2781"/>
      <c r="F5" s="2781"/>
      <c r="G5" s="2781"/>
      <c r="H5" s="7"/>
      <c r="I5" s="900"/>
      <c r="J5" s="900"/>
      <c r="K5" s="52"/>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row>
    <row r="6" spans="1:255" ht="27" customHeight="1" x14ac:dyDescent="0.35">
      <c r="A6" s="3089">
        <f>PERIOD</f>
        <v>0</v>
      </c>
      <c r="B6" s="3089"/>
      <c r="C6" s="3089"/>
      <c r="D6" s="3089"/>
      <c r="E6" s="3089"/>
      <c r="F6" s="3089"/>
      <c r="G6" s="3089"/>
      <c r="H6" s="1674"/>
      <c r="I6" s="1674"/>
      <c r="J6" s="1674"/>
      <c r="K6" s="2000"/>
      <c r="L6" s="1674"/>
      <c r="M6" s="1674"/>
      <c r="N6" s="1674"/>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row>
    <row r="7" spans="1:255" ht="27" customHeight="1" x14ac:dyDescent="0.3">
      <c r="A7" s="2783" t="s">
        <v>198</v>
      </c>
      <c r="B7" s="2783"/>
      <c r="C7" s="2783"/>
      <c r="D7" s="2783"/>
      <c r="E7" s="2783"/>
      <c r="F7" s="2783"/>
      <c r="G7" s="2783"/>
      <c r="H7" s="7"/>
      <c r="I7" s="900"/>
      <c r="J7" s="900"/>
      <c r="K7" s="52"/>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row>
    <row r="8" spans="1:255" s="899" customFormat="1" ht="21.75" customHeight="1" x14ac:dyDescent="0.3">
      <c r="A8" s="1391"/>
      <c r="B8" s="1391"/>
      <c r="C8" s="1391"/>
      <c r="D8" s="1391"/>
      <c r="E8" s="1391"/>
      <c r="F8" s="1391"/>
      <c r="G8" s="1391"/>
      <c r="H8" s="900"/>
      <c r="I8" s="900"/>
      <c r="J8" s="900"/>
      <c r="K8" s="52"/>
      <c r="L8" s="900"/>
      <c r="M8" s="900"/>
      <c r="N8" s="900"/>
      <c r="O8" s="900"/>
      <c r="P8" s="900"/>
      <c r="Q8" s="900"/>
      <c r="R8" s="900"/>
      <c r="S8" s="900"/>
      <c r="T8" s="900"/>
      <c r="U8" s="900"/>
      <c r="V8" s="900"/>
      <c r="W8" s="900"/>
      <c r="X8" s="900"/>
      <c r="Y8" s="900"/>
      <c r="Z8" s="900"/>
      <c r="AA8" s="900"/>
      <c r="AB8" s="900"/>
      <c r="AC8" s="900"/>
      <c r="AD8" s="900"/>
      <c r="AE8" s="900"/>
      <c r="AF8" s="900"/>
      <c r="AG8" s="900"/>
      <c r="AH8" s="900"/>
      <c r="AI8" s="900"/>
      <c r="AJ8" s="900"/>
      <c r="AK8" s="900"/>
      <c r="AL8" s="900"/>
      <c r="AM8" s="900"/>
      <c r="AN8" s="900"/>
      <c r="AO8" s="900"/>
      <c r="AP8" s="900"/>
      <c r="AQ8" s="900"/>
      <c r="AR8" s="900"/>
      <c r="AS8" s="900"/>
      <c r="AT8" s="900"/>
      <c r="AU8" s="900"/>
      <c r="AV8" s="900"/>
      <c r="AW8" s="900"/>
      <c r="AX8" s="900"/>
      <c r="AY8" s="900"/>
      <c r="AZ8" s="900"/>
      <c r="BA8" s="900"/>
      <c r="BB8" s="900"/>
      <c r="BC8" s="900"/>
      <c r="BD8" s="900"/>
      <c r="BE8" s="900"/>
      <c r="BF8" s="900"/>
      <c r="BG8" s="900"/>
      <c r="BH8" s="900"/>
      <c r="BI8" s="900"/>
      <c r="BJ8" s="900"/>
      <c r="BK8" s="900"/>
      <c r="BL8" s="900"/>
      <c r="BM8" s="900"/>
      <c r="BN8" s="900"/>
      <c r="BO8" s="900"/>
      <c r="BP8" s="900"/>
      <c r="BQ8" s="900"/>
      <c r="BR8" s="900"/>
      <c r="BS8" s="900"/>
      <c r="BT8" s="900"/>
      <c r="BU8" s="900"/>
      <c r="BV8" s="900"/>
      <c r="BW8" s="900"/>
      <c r="BX8" s="900"/>
      <c r="BY8" s="900"/>
      <c r="BZ8" s="900"/>
      <c r="CA8" s="900"/>
      <c r="CB8" s="900"/>
      <c r="CC8" s="900"/>
      <c r="CD8" s="900"/>
      <c r="CE8" s="900"/>
      <c r="CF8" s="900"/>
      <c r="CG8" s="900"/>
      <c r="CH8" s="900"/>
      <c r="CI8" s="900"/>
      <c r="CJ8" s="900"/>
      <c r="CK8" s="900"/>
      <c r="CL8" s="900"/>
      <c r="CM8" s="900"/>
      <c r="CN8" s="900"/>
      <c r="CO8" s="900"/>
      <c r="CP8" s="900"/>
      <c r="CQ8" s="900"/>
      <c r="CR8" s="900"/>
      <c r="CS8" s="900"/>
      <c r="CT8" s="900"/>
      <c r="CU8" s="900"/>
      <c r="CV8" s="900"/>
      <c r="CW8" s="900"/>
      <c r="CX8" s="900"/>
      <c r="CY8" s="900"/>
      <c r="CZ8" s="900"/>
      <c r="DA8" s="900"/>
      <c r="DB8" s="900"/>
      <c r="DC8" s="900"/>
      <c r="DD8" s="900"/>
      <c r="DE8" s="900"/>
      <c r="DF8" s="900"/>
      <c r="DG8" s="900"/>
      <c r="DH8" s="900"/>
      <c r="DI8" s="900"/>
      <c r="DJ8" s="900"/>
      <c r="DK8" s="900"/>
      <c r="DL8" s="900"/>
      <c r="DM8" s="900"/>
      <c r="DN8" s="900"/>
      <c r="DO8" s="900"/>
      <c r="DP8" s="900"/>
      <c r="DQ8" s="900"/>
      <c r="DR8" s="900"/>
      <c r="DS8" s="900"/>
      <c r="DT8" s="900"/>
      <c r="DU8" s="900"/>
      <c r="DV8" s="900"/>
      <c r="DW8" s="900"/>
      <c r="DX8" s="900"/>
      <c r="DY8" s="900"/>
      <c r="DZ8" s="900"/>
      <c r="EA8" s="900"/>
      <c r="EB8" s="900"/>
      <c r="EC8" s="900"/>
      <c r="ED8" s="900"/>
      <c r="EE8" s="900"/>
      <c r="EF8" s="900"/>
      <c r="EG8" s="900"/>
      <c r="EH8" s="900"/>
      <c r="EI8" s="900"/>
      <c r="EJ8" s="900"/>
      <c r="EK8" s="900"/>
      <c r="EL8" s="900"/>
      <c r="EM8" s="900"/>
      <c r="EN8" s="900"/>
      <c r="EO8" s="900"/>
      <c r="EP8" s="900"/>
      <c r="EQ8" s="900"/>
      <c r="ER8" s="900"/>
      <c r="ES8" s="900"/>
      <c r="ET8" s="900"/>
      <c r="EU8" s="900"/>
      <c r="EV8" s="900"/>
      <c r="EW8" s="900"/>
      <c r="EX8" s="900"/>
      <c r="EY8" s="900"/>
      <c r="EZ8" s="900"/>
      <c r="FA8" s="900"/>
      <c r="FB8" s="900"/>
      <c r="FC8" s="900"/>
      <c r="FD8" s="900"/>
      <c r="FE8" s="900"/>
      <c r="FF8" s="900"/>
      <c r="FG8" s="900"/>
      <c r="FH8" s="900"/>
      <c r="FI8" s="900"/>
      <c r="FJ8" s="900"/>
      <c r="FK8" s="900"/>
      <c r="FL8" s="900"/>
      <c r="FM8" s="900"/>
      <c r="FN8" s="900"/>
      <c r="FO8" s="900"/>
      <c r="FP8" s="900"/>
      <c r="FQ8" s="900"/>
      <c r="FR8" s="900"/>
      <c r="FS8" s="900"/>
      <c r="FT8" s="900"/>
      <c r="FU8" s="900"/>
      <c r="FV8" s="900"/>
      <c r="FW8" s="900"/>
      <c r="FX8" s="900"/>
      <c r="FY8" s="900"/>
      <c r="FZ8" s="900"/>
      <c r="GA8" s="900"/>
      <c r="GB8" s="900"/>
      <c r="GC8" s="900"/>
      <c r="GD8" s="900"/>
      <c r="GE8" s="900"/>
      <c r="GF8" s="900"/>
      <c r="GG8" s="900"/>
      <c r="GH8" s="900"/>
      <c r="GI8" s="900"/>
      <c r="GJ8" s="900"/>
      <c r="GK8" s="900"/>
      <c r="GL8" s="900"/>
      <c r="GM8" s="900"/>
      <c r="GN8" s="900"/>
      <c r="GO8" s="900"/>
      <c r="GP8" s="900"/>
      <c r="GQ8" s="900"/>
      <c r="GR8" s="900"/>
      <c r="GS8" s="900"/>
      <c r="GT8" s="900"/>
      <c r="GU8" s="900"/>
      <c r="GV8" s="900"/>
      <c r="GW8" s="900"/>
      <c r="GX8" s="900"/>
      <c r="GY8" s="900"/>
      <c r="GZ8" s="900"/>
      <c r="HA8" s="900"/>
      <c r="HB8" s="900"/>
      <c r="HC8" s="900"/>
      <c r="HD8" s="900"/>
      <c r="HE8" s="900"/>
      <c r="HF8" s="900"/>
      <c r="HG8" s="900"/>
      <c r="HH8" s="900"/>
      <c r="HI8" s="900"/>
      <c r="HJ8" s="900"/>
      <c r="HK8" s="900"/>
      <c r="HL8" s="900"/>
      <c r="HM8" s="900"/>
      <c r="HN8" s="900"/>
      <c r="HO8" s="900"/>
      <c r="HP8" s="900"/>
      <c r="HQ8" s="900"/>
      <c r="HR8" s="900"/>
      <c r="HS8" s="900"/>
      <c r="HT8" s="900"/>
      <c r="HU8" s="900"/>
      <c r="HV8" s="900"/>
      <c r="HW8" s="900"/>
      <c r="HX8" s="900"/>
      <c r="HY8" s="900"/>
      <c r="HZ8" s="900"/>
      <c r="IA8" s="900"/>
      <c r="IB8" s="900"/>
      <c r="IC8" s="900"/>
      <c r="ID8" s="900"/>
      <c r="IE8" s="900"/>
      <c r="IF8" s="900"/>
      <c r="IG8" s="900"/>
      <c r="IH8" s="900"/>
      <c r="II8" s="900"/>
      <c r="IJ8" s="900"/>
      <c r="IK8" s="900"/>
      <c r="IL8" s="900"/>
      <c r="IM8" s="900"/>
      <c r="IN8" s="900"/>
      <c r="IO8" s="900"/>
      <c r="IP8" s="900"/>
      <c r="IQ8" s="900"/>
      <c r="IR8" s="900"/>
      <c r="IS8" s="900"/>
      <c r="IT8" s="900"/>
      <c r="IU8" s="900"/>
    </row>
    <row r="9" spans="1:255" s="1027" customFormat="1" ht="27" customHeight="1" x14ac:dyDescent="0.3">
      <c r="A9" s="2740" t="s">
        <v>551</v>
      </c>
      <c r="B9" s="2740"/>
      <c r="C9" s="2740"/>
      <c r="D9" s="2740"/>
      <c r="E9" s="2740"/>
      <c r="F9" s="2740"/>
      <c r="G9" s="2740"/>
      <c r="K9" s="1889"/>
    </row>
    <row r="10" spans="1:255" s="1027" customFormat="1" ht="27" customHeight="1" x14ac:dyDescent="0.25">
      <c r="A10" s="400"/>
      <c r="B10" s="400"/>
      <c r="C10" s="400"/>
      <c r="D10" s="219"/>
      <c r="E10" s="400"/>
      <c r="F10" s="218"/>
      <c r="G10" s="218"/>
      <c r="H10" s="439"/>
      <c r="I10" s="3138" t="s">
        <v>1461</v>
      </c>
      <c r="J10" s="3139"/>
      <c r="K10" s="1884"/>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19"/>
      <c r="AY10" s="219"/>
      <c r="AZ10" s="219"/>
      <c r="BA10" s="219"/>
      <c r="BB10" s="219"/>
      <c r="BC10" s="219"/>
      <c r="BD10" s="219"/>
      <c r="BE10" s="219"/>
      <c r="BF10" s="219"/>
      <c r="BG10" s="219"/>
      <c r="BH10" s="219"/>
      <c r="BI10" s="219"/>
      <c r="BJ10" s="219"/>
      <c r="BK10" s="219"/>
      <c r="BL10" s="219"/>
      <c r="BM10" s="219"/>
      <c r="BN10" s="219"/>
      <c r="BO10" s="219"/>
      <c r="BP10" s="219"/>
      <c r="BQ10" s="219"/>
      <c r="BR10" s="219"/>
      <c r="BS10" s="219"/>
      <c r="BT10" s="219"/>
      <c r="BU10" s="219"/>
      <c r="BV10" s="219"/>
      <c r="BW10" s="219"/>
      <c r="BX10" s="219"/>
      <c r="BY10" s="219"/>
      <c r="BZ10" s="219"/>
      <c r="CA10" s="219"/>
      <c r="CB10" s="219"/>
      <c r="CC10" s="219"/>
      <c r="CD10" s="219"/>
      <c r="CE10" s="219"/>
      <c r="CF10" s="219"/>
      <c r="CG10" s="219"/>
      <c r="CH10" s="219"/>
      <c r="CI10" s="219"/>
      <c r="CJ10" s="219"/>
      <c r="CK10" s="219"/>
      <c r="CL10" s="219"/>
      <c r="CM10" s="219"/>
      <c r="CN10" s="219"/>
      <c r="CO10" s="219"/>
      <c r="CP10" s="219"/>
      <c r="CQ10" s="219"/>
      <c r="CR10" s="219"/>
      <c r="CS10" s="219"/>
      <c r="CT10" s="219"/>
      <c r="CU10" s="219"/>
      <c r="CV10" s="219"/>
      <c r="CW10" s="219"/>
      <c r="CX10" s="219"/>
      <c r="CY10" s="219"/>
      <c r="CZ10" s="219"/>
      <c r="DA10" s="219"/>
      <c r="DB10" s="219"/>
      <c r="DC10" s="219"/>
      <c r="DD10" s="219"/>
      <c r="DE10" s="219"/>
      <c r="DF10" s="219"/>
      <c r="DG10" s="219"/>
      <c r="DH10" s="219"/>
      <c r="DI10" s="219"/>
      <c r="DJ10" s="219"/>
      <c r="DK10" s="219"/>
      <c r="DL10" s="219"/>
      <c r="DM10" s="219"/>
      <c r="DN10" s="219"/>
      <c r="DO10" s="219"/>
      <c r="DP10" s="219"/>
      <c r="DQ10" s="219"/>
      <c r="DR10" s="219"/>
      <c r="DS10" s="219"/>
      <c r="DT10" s="219"/>
      <c r="DU10" s="219"/>
      <c r="DV10" s="219"/>
      <c r="DW10" s="219"/>
      <c r="DX10" s="219"/>
      <c r="DY10" s="219"/>
      <c r="DZ10" s="219"/>
      <c r="EA10" s="219"/>
      <c r="EB10" s="219"/>
      <c r="EC10" s="219"/>
      <c r="ED10" s="219"/>
      <c r="EE10" s="219"/>
      <c r="EF10" s="219"/>
      <c r="EG10" s="219"/>
      <c r="EH10" s="219"/>
      <c r="EI10" s="219"/>
      <c r="EJ10" s="219"/>
      <c r="EK10" s="219"/>
      <c r="EL10" s="219"/>
      <c r="EM10" s="219"/>
      <c r="EN10" s="219"/>
      <c r="EO10" s="219"/>
      <c r="EP10" s="219"/>
      <c r="EQ10" s="219"/>
      <c r="ER10" s="219"/>
      <c r="ES10" s="219"/>
      <c r="ET10" s="219"/>
      <c r="EU10" s="219"/>
      <c r="EV10" s="219"/>
      <c r="EW10" s="219"/>
      <c r="EX10" s="219"/>
      <c r="EY10" s="219"/>
      <c r="EZ10" s="219"/>
      <c r="FA10" s="219"/>
      <c r="FB10" s="219"/>
      <c r="FC10" s="219"/>
      <c r="FD10" s="219"/>
      <c r="FE10" s="219"/>
      <c r="FF10" s="219"/>
      <c r="FG10" s="219"/>
      <c r="FH10" s="219"/>
      <c r="FI10" s="219"/>
      <c r="FJ10" s="219"/>
      <c r="FK10" s="219"/>
      <c r="FL10" s="219"/>
      <c r="FM10" s="219"/>
      <c r="FN10" s="219"/>
      <c r="FO10" s="219"/>
      <c r="FP10" s="219"/>
      <c r="FQ10" s="219"/>
      <c r="FR10" s="219"/>
      <c r="FS10" s="219"/>
      <c r="FT10" s="219"/>
      <c r="FU10" s="219"/>
      <c r="FV10" s="219"/>
      <c r="FW10" s="219"/>
      <c r="FX10" s="219"/>
      <c r="FY10" s="219"/>
      <c r="FZ10" s="219"/>
      <c r="GA10" s="219"/>
      <c r="GB10" s="219"/>
      <c r="GC10" s="219"/>
      <c r="GD10" s="219"/>
      <c r="GE10" s="219"/>
      <c r="GF10" s="219"/>
      <c r="GG10" s="219"/>
      <c r="GH10" s="219"/>
      <c r="GI10" s="219"/>
      <c r="GJ10" s="219"/>
      <c r="GK10" s="219"/>
      <c r="GL10" s="219"/>
      <c r="GM10" s="219"/>
      <c r="GN10" s="219"/>
      <c r="GO10" s="219"/>
      <c r="GP10" s="219"/>
      <c r="GQ10" s="219"/>
      <c r="GR10" s="219"/>
      <c r="GS10" s="219"/>
      <c r="GT10" s="219"/>
      <c r="GU10" s="219"/>
      <c r="GV10" s="219"/>
      <c r="GW10" s="219"/>
      <c r="GX10" s="219"/>
      <c r="GY10" s="219"/>
      <c r="GZ10" s="219"/>
      <c r="HA10" s="219"/>
      <c r="HB10" s="219"/>
      <c r="HC10" s="219"/>
      <c r="HD10" s="219"/>
      <c r="HE10" s="219"/>
      <c r="HF10" s="219"/>
      <c r="HG10" s="219"/>
      <c r="HH10" s="219"/>
      <c r="HI10" s="219"/>
      <c r="HJ10" s="219"/>
      <c r="HK10" s="219"/>
      <c r="HL10" s="219"/>
      <c r="HM10" s="219"/>
      <c r="HN10" s="219"/>
      <c r="HO10" s="219"/>
      <c r="HP10" s="219"/>
      <c r="HQ10" s="219"/>
      <c r="HR10" s="219"/>
      <c r="HS10" s="219"/>
      <c r="HT10" s="219"/>
      <c r="HU10" s="219"/>
      <c r="HV10" s="219"/>
      <c r="HW10" s="219"/>
      <c r="HX10" s="219"/>
      <c r="HY10" s="219"/>
      <c r="HZ10" s="219"/>
      <c r="IA10" s="219"/>
      <c r="IB10" s="219"/>
      <c r="IC10" s="219"/>
      <c r="ID10" s="219"/>
      <c r="IE10" s="219"/>
      <c r="IF10" s="219"/>
      <c r="IG10" s="219"/>
      <c r="IH10" s="219"/>
      <c r="II10" s="219"/>
      <c r="IJ10" s="219"/>
      <c r="IK10" s="219"/>
      <c r="IL10" s="219"/>
      <c r="IM10" s="219"/>
      <c r="IN10" s="219"/>
      <c r="IO10" s="219"/>
      <c r="IP10" s="219"/>
      <c r="IQ10" s="219"/>
      <c r="IR10" s="219"/>
      <c r="IS10" s="219"/>
      <c r="IT10" s="219"/>
      <c r="IU10" s="219"/>
    </row>
    <row r="11" spans="1:255" ht="39" customHeight="1" x14ac:dyDescent="0.25">
      <c r="A11" s="7"/>
      <c r="B11" s="7"/>
      <c r="C11" s="6"/>
      <c r="D11" s="3158" t="s">
        <v>199</v>
      </c>
      <c r="E11" s="3161" t="s">
        <v>824</v>
      </c>
      <c r="F11" s="3147" t="s">
        <v>1457</v>
      </c>
      <c r="G11" s="3155" t="s">
        <v>76</v>
      </c>
      <c r="H11" s="212"/>
      <c r="I11" s="3140" t="s">
        <v>1455</v>
      </c>
      <c r="J11" s="3143" t="s">
        <v>1473</v>
      </c>
      <c r="K11" s="52"/>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row>
    <row r="12" spans="1:255" ht="39" customHeight="1" x14ac:dyDescent="0.25">
      <c r="A12" s="7"/>
      <c r="B12" s="7"/>
      <c r="C12" s="6"/>
      <c r="D12" s="3159"/>
      <c r="E12" s="3162"/>
      <c r="F12" s="3148"/>
      <c r="G12" s="3156"/>
      <c r="H12" s="212"/>
      <c r="I12" s="3141"/>
      <c r="J12" s="3143"/>
      <c r="K12" s="52"/>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row>
    <row r="13" spans="1:255" ht="51" customHeight="1" x14ac:dyDescent="0.25">
      <c r="A13" s="7"/>
      <c r="B13" s="7"/>
      <c r="C13" s="6"/>
      <c r="D13" s="3160"/>
      <c r="E13" s="3163"/>
      <c r="F13" s="3149"/>
      <c r="G13" s="3157"/>
      <c r="H13" s="212"/>
      <c r="I13" s="3142"/>
      <c r="J13" s="3144"/>
      <c r="K13" s="52"/>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row>
    <row r="14" spans="1:255" ht="27" customHeight="1" x14ac:dyDescent="0.35">
      <c r="A14" s="39" t="s">
        <v>83</v>
      </c>
      <c r="B14" s="39"/>
      <c r="C14" s="7"/>
      <c r="D14" s="1993"/>
      <c r="E14" s="1993"/>
      <c r="F14" s="1993"/>
      <c r="G14" s="1994"/>
      <c r="H14" s="212"/>
      <c r="I14" s="2433"/>
      <c r="J14" s="2433"/>
      <c r="K14" s="52"/>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row>
    <row r="15" spans="1:255" ht="27" customHeight="1" x14ac:dyDescent="0.35">
      <c r="A15" s="7"/>
      <c r="B15" s="2707" t="s">
        <v>1361</v>
      </c>
      <c r="C15" s="2708"/>
      <c r="D15" s="1106" t="s">
        <v>92</v>
      </c>
      <c r="E15" s="1106" t="s">
        <v>92</v>
      </c>
      <c r="F15" s="1106" t="s">
        <v>92</v>
      </c>
      <c r="G15" s="1107" t="s">
        <v>92</v>
      </c>
      <c r="H15" s="212"/>
      <c r="I15" s="2431" t="s">
        <v>92</v>
      </c>
      <c r="J15" s="2431" t="s">
        <v>92</v>
      </c>
      <c r="K15" s="52"/>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row>
    <row r="16" spans="1:255" s="851" customFormat="1" ht="27" customHeight="1" x14ac:dyDescent="0.35">
      <c r="A16" s="852"/>
      <c r="B16" s="3150" t="s">
        <v>906</v>
      </c>
      <c r="C16" s="3151"/>
      <c r="D16" s="934"/>
      <c r="E16" s="934"/>
      <c r="F16" s="934"/>
      <c r="G16" s="1055">
        <f t="shared" ref="G16:G20" si="0">SUM(D16:F16)</f>
        <v>0</v>
      </c>
      <c r="H16" s="868"/>
      <c r="I16" s="2434"/>
      <c r="J16" s="2434"/>
      <c r="K16" s="2001"/>
      <c r="L16" s="852"/>
      <c r="M16" s="852"/>
      <c r="N16" s="852"/>
      <c r="O16" s="852"/>
      <c r="P16" s="852"/>
      <c r="Q16" s="852"/>
      <c r="R16" s="852"/>
      <c r="S16" s="852"/>
      <c r="T16" s="852"/>
      <c r="U16" s="852"/>
      <c r="V16" s="852"/>
      <c r="W16" s="852"/>
      <c r="X16" s="852"/>
      <c r="Y16" s="852"/>
      <c r="Z16" s="852"/>
      <c r="AA16" s="852"/>
      <c r="AB16" s="852"/>
      <c r="AC16" s="852"/>
      <c r="AD16" s="852"/>
      <c r="AE16" s="852"/>
      <c r="AF16" s="852"/>
      <c r="AG16" s="852"/>
      <c r="AH16" s="852"/>
      <c r="AI16" s="852"/>
      <c r="AJ16" s="852"/>
      <c r="AK16" s="852"/>
      <c r="AL16" s="852"/>
      <c r="AM16" s="852"/>
      <c r="AN16" s="852"/>
      <c r="AO16" s="852"/>
      <c r="AP16" s="852"/>
      <c r="AQ16" s="852"/>
      <c r="AR16" s="852"/>
      <c r="AS16" s="852"/>
      <c r="AT16" s="852"/>
      <c r="AU16" s="852"/>
      <c r="AV16" s="852"/>
      <c r="AW16" s="852"/>
      <c r="AX16" s="852"/>
      <c r="AY16" s="852"/>
      <c r="AZ16" s="852"/>
      <c r="BA16" s="852"/>
      <c r="BB16" s="852"/>
      <c r="BC16" s="852"/>
      <c r="BD16" s="852"/>
      <c r="BE16" s="852"/>
      <c r="BF16" s="852"/>
      <c r="BG16" s="852"/>
      <c r="BH16" s="852"/>
      <c r="BI16" s="852"/>
      <c r="BJ16" s="852"/>
      <c r="BK16" s="852"/>
      <c r="BL16" s="852"/>
      <c r="BM16" s="852"/>
      <c r="BN16" s="852"/>
      <c r="BO16" s="852"/>
      <c r="BP16" s="852"/>
      <c r="BQ16" s="852"/>
      <c r="BR16" s="852"/>
      <c r="BS16" s="852"/>
      <c r="BT16" s="852"/>
      <c r="BU16" s="852"/>
      <c r="BV16" s="852"/>
      <c r="BW16" s="852"/>
      <c r="BX16" s="852"/>
      <c r="BY16" s="852"/>
      <c r="BZ16" s="852"/>
      <c r="CA16" s="852"/>
      <c r="CB16" s="852"/>
      <c r="CC16" s="852"/>
      <c r="CD16" s="852"/>
      <c r="CE16" s="852"/>
      <c r="CF16" s="852"/>
      <c r="CG16" s="852"/>
      <c r="CH16" s="852"/>
      <c r="CI16" s="852"/>
      <c r="CJ16" s="852"/>
      <c r="CK16" s="852"/>
      <c r="CL16" s="852"/>
      <c r="CM16" s="852"/>
      <c r="CN16" s="852"/>
      <c r="CO16" s="852"/>
      <c r="CP16" s="852"/>
      <c r="CQ16" s="852"/>
      <c r="CR16" s="852"/>
      <c r="CS16" s="852"/>
      <c r="CT16" s="852"/>
      <c r="CU16" s="852"/>
      <c r="CV16" s="852"/>
      <c r="CW16" s="852"/>
      <c r="CX16" s="852"/>
      <c r="CY16" s="852"/>
      <c r="CZ16" s="852"/>
      <c r="DA16" s="852"/>
      <c r="DB16" s="852"/>
      <c r="DC16" s="852"/>
      <c r="DD16" s="852"/>
      <c r="DE16" s="852"/>
      <c r="DF16" s="852"/>
      <c r="DG16" s="852"/>
      <c r="DH16" s="852"/>
      <c r="DI16" s="852"/>
      <c r="DJ16" s="852"/>
      <c r="DK16" s="852"/>
      <c r="DL16" s="852"/>
      <c r="DM16" s="852"/>
      <c r="DN16" s="852"/>
      <c r="DO16" s="852"/>
      <c r="DP16" s="852"/>
      <c r="DQ16" s="852"/>
      <c r="DR16" s="852"/>
      <c r="DS16" s="852"/>
      <c r="DT16" s="852"/>
      <c r="DU16" s="852"/>
      <c r="DV16" s="852"/>
      <c r="DW16" s="852"/>
      <c r="DX16" s="852"/>
      <c r="DY16" s="852"/>
      <c r="DZ16" s="852"/>
      <c r="EA16" s="852"/>
      <c r="EB16" s="852"/>
      <c r="EC16" s="852"/>
      <c r="ED16" s="852"/>
      <c r="EE16" s="852"/>
      <c r="EF16" s="852"/>
      <c r="EG16" s="852"/>
      <c r="EH16" s="852"/>
      <c r="EI16" s="852"/>
      <c r="EJ16" s="852"/>
      <c r="EK16" s="852"/>
      <c r="EL16" s="852"/>
      <c r="EM16" s="852"/>
      <c r="EN16" s="852"/>
      <c r="EO16" s="852"/>
      <c r="EP16" s="852"/>
      <c r="EQ16" s="852"/>
      <c r="ER16" s="852"/>
      <c r="ES16" s="852"/>
      <c r="ET16" s="852"/>
      <c r="EU16" s="852"/>
      <c r="EV16" s="852"/>
      <c r="EW16" s="852"/>
      <c r="EX16" s="852"/>
      <c r="EY16" s="852"/>
      <c r="EZ16" s="852"/>
      <c r="FA16" s="852"/>
      <c r="FB16" s="852"/>
      <c r="FC16" s="852"/>
      <c r="FD16" s="852"/>
      <c r="FE16" s="852"/>
      <c r="FF16" s="852"/>
      <c r="FG16" s="852"/>
      <c r="FH16" s="852"/>
      <c r="FI16" s="852"/>
      <c r="FJ16" s="852"/>
      <c r="FK16" s="852"/>
      <c r="FL16" s="852"/>
      <c r="FM16" s="852"/>
      <c r="FN16" s="852"/>
      <c r="FO16" s="852"/>
      <c r="FP16" s="852"/>
      <c r="FQ16" s="852"/>
      <c r="FR16" s="852"/>
      <c r="FS16" s="852"/>
      <c r="FT16" s="852"/>
      <c r="FU16" s="852"/>
      <c r="FV16" s="852"/>
      <c r="FW16" s="852"/>
      <c r="FX16" s="852"/>
      <c r="FY16" s="852"/>
      <c r="FZ16" s="852"/>
      <c r="GA16" s="852"/>
      <c r="GB16" s="852"/>
      <c r="GC16" s="852"/>
      <c r="GD16" s="852"/>
      <c r="GE16" s="852"/>
      <c r="GF16" s="852"/>
      <c r="GG16" s="852"/>
      <c r="GH16" s="852"/>
      <c r="GI16" s="852"/>
      <c r="GJ16" s="852"/>
      <c r="GK16" s="852"/>
      <c r="GL16" s="852"/>
      <c r="GM16" s="852"/>
      <c r="GN16" s="852"/>
      <c r="GO16" s="852"/>
      <c r="GP16" s="852"/>
      <c r="GQ16" s="852"/>
      <c r="GR16" s="852"/>
      <c r="GS16" s="852"/>
      <c r="GT16" s="852"/>
      <c r="GU16" s="852"/>
      <c r="GV16" s="852"/>
      <c r="GW16" s="852"/>
      <c r="GX16" s="852"/>
      <c r="GY16" s="852"/>
      <c r="GZ16" s="852"/>
      <c r="HA16" s="852"/>
      <c r="HB16" s="852"/>
      <c r="HC16" s="852"/>
      <c r="HD16" s="852"/>
      <c r="HE16" s="852"/>
      <c r="HF16" s="852"/>
      <c r="HG16" s="852"/>
      <c r="HH16" s="852"/>
      <c r="HI16" s="852"/>
      <c r="HJ16" s="852"/>
      <c r="HK16" s="852"/>
      <c r="HL16" s="852"/>
      <c r="HM16" s="852"/>
      <c r="HN16" s="852"/>
      <c r="HO16" s="852"/>
      <c r="HP16" s="852"/>
      <c r="HQ16" s="852"/>
      <c r="HR16" s="852"/>
      <c r="HS16" s="852"/>
      <c r="HT16" s="852"/>
      <c r="HU16" s="852"/>
      <c r="HV16" s="852"/>
      <c r="HW16" s="852"/>
      <c r="HX16" s="852"/>
      <c r="HY16" s="852"/>
      <c r="HZ16" s="852"/>
      <c r="IA16" s="852"/>
      <c r="IB16" s="852"/>
      <c r="IC16" s="852"/>
      <c r="ID16" s="852"/>
      <c r="IE16" s="852"/>
      <c r="IF16" s="852"/>
      <c r="IG16" s="852"/>
      <c r="IH16" s="852"/>
      <c r="II16" s="852"/>
      <c r="IJ16" s="852"/>
      <c r="IK16" s="852"/>
      <c r="IL16" s="852"/>
      <c r="IM16" s="852"/>
      <c r="IN16" s="852"/>
      <c r="IO16" s="852"/>
      <c r="IP16" s="852"/>
      <c r="IQ16" s="852"/>
      <c r="IR16" s="852"/>
      <c r="IS16" s="852"/>
      <c r="IT16" s="852"/>
      <c r="IU16" s="852"/>
    </row>
    <row r="17" spans="1:255" s="851" customFormat="1" ht="27" customHeight="1" x14ac:dyDescent="0.35">
      <c r="A17" s="852"/>
      <c r="B17" s="3150" t="s">
        <v>907</v>
      </c>
      <c r="C17" s="3151"/>
      <c r="D17" s="934"/>
      <c r="E17" s="1317"/>
      <c r="F17" s="1317"/>
      <c r="G17" s="1318">
        <f t="shared" si="0"/>
        <v>0</v>
      </c>
      <c r="H17" s="868"/>
      <c r="I17" s="2434"/>
      <c r="J17" s="2434"/>
      <c r="K17" s="2001"/>
      <c r="L17" s="852"/>
      <c r="M17" s="852"/>
      <c r="N17" s="852"/>
      <c r="O17" s="852"/>
      <c r="P17" s="852"/>
      <c r="Q17" s="852"/>
      <c r="R17" s="852"/>
      <c r="S17" s="852"/>
      <c r="T17" s="852"/>
      <c r="U17" s="852"/>
      <c r="V17" s="852"/>
      <c r="W17" s="852"/>
      <c r="X17" s="852"/>
      <c r="Y17" s="852"/>
      <c r="Z17" s="852"/>
      <c r="AA17" s="852"/>
      <c r="AB17" s="852"/>
      <c r="AC17" s="852"/>
      <c r="AD17" s="852"/>
      <c r="AE17" s="852"/>
      <c r="AF17" s="852"/>
      <c r="AG17" s="852"/>
      <c r="AH17" s="852"/>
      <c r="AI17" s="852"/>
      <c r="AJ17" s="852"/>
      <c r="AK17" s="852"/>
      <c r="AL17" s="852"/>
      <c r="AM17" s="852"/>
      <c r="AN17" s="852"/>
      <c r="AO17" s="852"/>
      <c r="AP17" s="852"/>
      <c r="AQ17" s="852"/>
      <c r="AR17" s="852"/>
      <c r="AS17" s="852"/>
      <c r="AT17" s="852"/>
      <c r="AU17" s="852"/>
      <c r="AV17" s="852"/>
      <c r="AW17" s="852"/>
      <c r="AX17" s="852"/>
      <c r="AY17" s="852"/>
      <c r="AZ17" s="852"/>
      <c r="BA17" s="852"/>
      <c r="BB17" s="852"/>
      <c r="BC17" s="852"/>
      <c r="BD17" s="852"/>
      <c r="BE17" s="852"/>
      <c r="BF17" s="852"/>
      <c r="BG17" s="852"/>
      <c r="BH17" s="852"/>
      <c r="BI17" s="852"/>
      <c r="BJ17" s="852"/>
      <c r="BK17" s="852"/>
      <c r="BL17" s="852"/>
      <c r="BM17" s="852"/>
      <c r="BN17" s="852"/>
      <c r="BO17" s="852"/>
      <c r="BP17" s="852"/>
      <c r="BQ17" s="852"/>
      <c r="BR17" s="852"/>
      <c r="BS17" s="852"/>
      <c r="BT17" s="852"/>
      <c r="BU17" s="852"/>
      <c r="BV17" s="852"/>
      <c r="BW17" s="852"/>
      <c r="BX17" s="852"/>
      <c r="BY17" s="852"/>
      <c r="BZ17" s="852"/>
      <c r="CA17" s="852"/>
      <c r="CB17" s="852"/>
      <c r="CC17" s="852"/>
      <c r="CD17" s="852"/>
      <c r="CE17" s="852"/>
      <c r="CF17" s="852"/>
      <c r="CG17" s="852"/>
      <c r="CH17" s="852"/>
      <c r="CI17" s="852"/>
      <c r="CJ17" s="852"/>
      <c r="CK17" s="852"/>
      <c r="CL17" s="852"/>
      <c r="CM17" s="852"/>
      <c r="CN17" s="852"/>
      <c r="CO17" s="852"/>
      <c r="CP17" s="852"/>
      <c r="CQ17" s="852"/>
      <c r="CR17" s="852"/>
      <c r="CS17" s="852"/>
      <c r="CT17" s="852"/>
      <c r="CU17" s="852"/>
      <c r="CV17" s="852"/>
      <c r="CW17" s="852"/>
      <c r="CX17" s="852"/>
      <c r="CY17" s="852"/>
      <c r="CZ17" s="852"/>
      <c r="DA17" s="852"/>
      <c r="DB17" s="852"/>
      <c r="DC17" s="852"/>
      <c r="DD17" s="852"/>
      <c r="DE17" s="852"/>
      <c r="DF17" s="852"/>
      <c r="DG17" s="852"/>
      <c r="DH17" s="852"/>
      <c r="DI17" s="852"/>
      <c r="DJ17" s="852"/>
      <c r="DK17" s="852"/>
      <c r="DL17" s="852"/>
      <c r="DM17" s="852"/>
      <c r="DN17" s="852"/>
      <c r="DO17" s="852"/>
      <c r="DP17" s="852"/>
      <c r="DQ17" s="852"/>
      <c r="DR17" s="852"/>
      <c r="DS17" s="852"/>
      <c r="DT17" s="852"/>
      <c r="DU17" s="852"/>
      <c r="DV17" s="852"/>
      <c r="DW17" s="852"/>
      <c r="DX17" s="852"/>
      <c r="DY17" s="852"/>
      <c r="DZ17" s="852"/>
      <c r="EA17" s="852"/>
      <c r="EB17" s="852"/>
      <c r="EC17" s="852"/>
      <c r="ED17" s="852"/>
      <c r="EE17" s="852"/>
      <c r="EF17" s="852"/>
      <c r="EG17" s="852"/>
      <c r="EH17" s="852"/>
      <c r="EI17" s="852"/>
      <c r="EJ17" s="852"/>
      <c r="EK17" s="852"/>
      <c r="EL17" s="852"/>
      <c r="EM17" s="852"/>
      <c r="EN17" s="852"/>
      <c r="EO17" s="852"/>
      <c r="EP17" s="852"/>
      <c r="EQ17" s="852"/>
      <c r="ER17" s="852"/>
      <c r="ES17" s="852"/>
      <c r="ET17" s="852"/>
      <c r="EU17" s="852"/>
      <c r="EV17" s="852"/>
      <c r="EW17" s="852"/>
      <c r="EX17" s="852"/>
      <c r="EY17" s="852"/>
      <c r="EZ17" s="852"/>
      <c r="FA17" s="852"/>
      <c r="FB17" s="852"/>
      <c r="FC17" s="852"/>
      <c r="FD17" s="852"/>
      <c r="FE17" s="852"/>
      <c r="FF17" s="852"/>
      <c r="FG17" s="852"/>
      <c r="FH17" s="852"/>
      <c r="FI17" s="852"/>
      <c r="FJ17" s="852"/>
      <c r="FK17" s="852"/>
      <c r="FL17" s="852"/>
      <c r="FM17" s="852"/>
      <c r="FN17" s="852"/>
      <c r="FO17" s="852"/>
      <c r="FP17" s="852"/>
      <c r="FQ17" s="852"/>
      <c r="FR17" s="852"/>
      <c r="FS17" s="852"/>
      <c r="FT17" s="852"/>
      <c r="FU17" s="852"/>
      <c r="FV17" s="852"/>
      <c r="FW17" s="852"/>
      <c r="FX17" s="852"/>
      <c r="FY17" s="852"/>
      <c r="FZ17" s="852"/>
      <c r="GA17" s="852"/>
      <c r="GB17" s="852"/>
      <c r="GC17" s="852"/>
      <c r="GD17" s="852"/>
      <c r="GE17" s="852"/>
      <c r="GF17" s="852"/>
      <c r="GG17" s="852"/>
      <c r="GH17" s="852"/>
      <c r="GI17" s="852"/>
      <c r="GJ17" s="852"/>
      <c r="GK17" s="852"/>
      <c r="GL17" s="852"/>
      <c r="GM17" s="852"/>
      <c r="GN17" s="852"/>
      <c r="GO17" s="852"/>
      <c r="GP17" s="852"/>
      <c r="GQ17" s="852"/>
      <c r="GR17" s="852"/>
      <c r="GS17" s="852"/>
      <c r="GT17" s="852"/>
      <c r="GU17" s="852"/>
      <c r="GV17" s="852"/>
      <c r="GW17" s="852"/>
      <c r="GX17" s="852"/>
      <c r="GY17" s="852"/>
      <c r="GZ17" s="852"/>
      <c r="HA17" s="852"/>
      <c r="HB17" s="852"/>
      <c r="HC17" s="852"/>
      <c r="HD17" s="852"/>
      <c r="HE17" s="852"/>
      <c r="HF17" s="852"/>
      <c r="HG17" s="852"/>
      <c r="HH17" s="852"/>
      <c r="HI17" s="852"/>
      <c r="HJ17" s="852"/>
      <c r="HK17" s="852"/>
      <c r="HL17" s="852"/>
      <c r="HM17" s="852"/>
      <c r="HN17" s="852"/>
      <c r="HO17" s="852"/>
      <c r="HP17" s="852"/>
      <c r="HQ17" s="852"/>
      <c r="HR17" s="852"/>
      <c r="HS17" s="852"/>
      <c r="HT17" s="852"/>
      <c r="HU17" s="852"/>
      <c r="HV17" s="852"/>
      <c r="HW17" s="852"/>
      <c r="HX17" s="852"/>
      <c r="HY17" s="852"/>
      <c r="HZ17" s="852"/>
      <c r="IA17" s="852"/>
      <c r="IB17" s="852"/>
      <c r="IC17" s="852"/>
      <c r="ID17" s="852"/>
      <c r="IE17" s="852"/>
      <c r="IF17" s="852"/>
      <c r="IG17" s="852"/>
      <c r="IH17" s="852"/>
      <c r="II17" s="852"/>
      <c r="IJ17" s="852"/>
      <c r="IK17" s="852"/>
      <c r="IL17" s="852"/>
      <c r="IM17" s="852"/>
      <c r="IN17" s="852"/>
      <c r="IO17" s="852"/>
      <c r="IP17" s="852"/>
      <c r="IQ17" s="852"/>
      <c r="IR17" s="852"/>
      <c r="IS17" s="852"/>
      <c r="IT17" s="852"/>
      <c r="IU17" s="852"/>
    </row>
    <row r="18" spans="1:255" s="851" customFormat="1" ht="27" customHeight="1" x14ac:dyDescent="0.35">
      <c r="A18" s="852"/>
      <c r="B18" s="3150" t="s">
        <v>908</v>
      </c>
      <c r="C18" s="3151"/>
      <c r="D18" s="1317"/>
      <c r="E18" s="1317"/>
      <c r="F18" s="1317"/>
      <c r="G18" s="1318">
        <f t="shared" si="0"/>
        <v>0</v>
      </c>
      <c r="H18" s="868"/>
      <c r="I18" s="2435"/>
      <c r="J18" s="2435"/>
      <c r="K18" s="2001"/>
      <c r="L18" s="852"/>
      <c r="M18" s="852"/>
      <c r="N18" s="852"/>
      <c r="O18" s="852"/>
      <c r="P18" s="852"/>
      <c r="Q18" s="852"/>
      <c r="R18" s="852"/>
      <c r="S18" s="852"/>
      <c r="T18" s="852"/>
      <c r="U18" s="852"/>
      <c r="V18" s="852"/>
      <c r="W18" s="852"/>
      <c r="X18" s="852"/>
      <c r="Y18" s="852"/>
      <c r="Z18" s="852"/>
      <c r="AA18" s="852"/>
      <c r="AB18" s="852"/>
      <c r="AC18" s="852"/>
      <c r="AD18" s="852"/>
      <c r="AE18" s="852"/>
      <c r="AF18" s="852"/>
      <c r="AG18" s="852"/>
      <c r="AH18" s="852"/>
      <c r="AI18" s="852"/>
      <c r="AJ18" s="852"/>
      <c r="AK18" s="852"/>
      <c r="AL18" s="852"/>
      <c r="AM18" s="852"/>
      <c r="AN18" s="852"/>
      <c r="AO18" s="852"/>
      <c r="AP18" s="852"/>
      <c r="AQ18" s="852"/>
      <c r="AR18" s="852"/>
      <c r="AS18" s="852"/>
      <c r="AT18" s="852"/>
      <c r="AU18" s="852"/>
      <c r="AV18" s="852"/>
      <c r="AW18" s="852"/>
      <c r="AX18" s="852"/>
      <c r="AY18" s="852"/>
      <c r="AZ18" s="852"/>
      <c r="BA18" s="852"/>
      <c r="BB18" s="852"/>
      <c r="BC18" s="852"/>
      <c r="BD18" s="852"/>
      <c r="BE18" s="852"/>
      <c r="BF18" s="852"/>
      <c r="BG18" s="852"/>
      <c r="BH18" s="852"/>
      <c r="BI18" s="852"/>
      <c r="BJ18" s="852"/>
      <c r="BK18" s="852"/>
      <c r="BL18" s="852"/>
      <c r="BM18" s="852"/>
      <c r="BN18" s="852"/>
      <c r="BO18" s="852"/>
      <c r="BP18" s="852"/>
      <c r="BQ18" s="852"/>
      <c r="BR18" s="852"/>
      <c r="BS18" s="852"/>
      <c r="BT18" s="852"/>
      <c r="BU18" s="852"/>
      <c r="BV18" s="852"/>
      <c r="BW18" s="852"/>
      <c r="BX18" s="852"/>
      <c r="BY18" s="852"/>
      <c r="BZ18" s="852"/>
      <c r="CA18" s="852"/>
      <c r="CB18" s="852"/>
      <c r="CC18" s="852"/>
      <c r="CD18" s="852"/>
      <c r="CE18" s="852"/>
      <c r="CF18" s="852"/>
      <c r="CG18" s="852"/>
      <c r="CH18" s="852"/>
      <c r="CI18" s="852"/>
      <c r="CJ18" s="852"/>
      <c r="CK18" s="852"/>
      <c r="CL18" s="852"/>
      <c r="CM18" s="852"/>
      <c r="CN18" s="852"/>
      <c r="CO18" s="852"/>
      <c r="CP18" s="852"/>
      <c r="CQ18" s="852"/>
      <c r="CR18" s="852"/>
      <c r="CS18" s="852"/>
      <c r="CT18" s="852"/>
      <c r="CU18" s="852"/>
      <c r="CV18" s="852"/>
      <c r="CW18" s="852"/>
      <c r="CX18" s="852"/>
      <c r="CY18" s="852"/>
      <c r="CZ18" s="852"/>
      <c r="DA18" s="852"/>
      <c r="DB18" s="852"/>
      <c r="DC18" s="852"/>
      <c r="DD18" s="852"/>
      <c r="DE18" s="852"/>
      <c r="DF18" s="852"/>
      <c r="DG18" s="852"/>
      <c r="DH18" s="852"/>
      <c r="DI18" s="852"/>
      <c r="DJ18" s="852"/>
      <c r="DK18" s="852"/>
      <c r="DL18" s="852"/>
      <c r="DM18" s="852"/>
      <c r="DN18" s="852"/>
      <c r="DO18" s="852"/>
      <c r="DP18" s="852"/>
      <c r="DQ18" s="852"/>
      <c r="DR18" s="852"/>
      <c r="DS18" s="852"/>
      <c r="DT18" s="852"/>
      <c r="DU18" s="852"/>
      <c r="DV18" s="852"/>
      <c r="DW18" s="852"/>
      <c r="DX18" s="852"/>
      <c r="DY18" s="852"/>
      <c r="DZ18" s="852"/>
      <c r="EA18" s="852"/>
      <c r="EB18" s="852"/>
      <c r="EC18" s="852"/>
      <c r="ED18" s="852"/>
      <c r="EE18" s="852"/>
      <c r="EF18" s="852"/>
      <c r="EG18" s="852"/>
      <c r="EH18" s="852"/>
      <c r="EI18" s="852"/>
      <c r="EJ18" s="852"/>
      <c r="EK18" s="852"/>
      <c r="EL18" s="852"/>
      <c r="EM18" s="852"/>
      <c r="EN18" s="852"/>
      <c r="EO18" s="852"/>
      <c r="EP18" s="852"/>
      <c r="EQ18" s="852"/>
      <c r="ER18" s="852"/>
      <c r="ES18" s="852"/>
      <c r="ET18" s="852"/>
      <c r="EU18" s="852"/>
      <c r="EV18" s="852"/>
      <c r="EW18" s="852"/>
      <c r="EX18" s="852"/>
      <c r="EY18" s="852"/>
      <c r="EZ18" s="852"/>
      <c r="FA18" s="852"/>
      <c r="FB18" s="852"/>
      <c r="FC18" s="852"/>
      <c r="FD18" s="852"/>
      <c r="FE18" s="852"/>
      <c r="FF18" s="852"/>
      <c r="FG18" s="852"/>
      <c r="FH18" s="852"/>
      <c r="FI18" s="852"/>
      <c r="FJ18" s="852"/>
      <c r="FK18" s="852"/>
      <c r="FL18" s="852"/>
      <c r="FM18" s="852"/>
      <c r="FN18" s="852"/>
      <c r="FO18" s="852"/>
      <c r="FP18" s="852"/>
      <c r="FQ18" s="852"/>
      <c r="FR18" s="852"/>
      <c r="FS18" s="852"/>
      <c r="FT18" s="852"/>
      <c r="FU18" s="852"/>
      <c r="FV18" s="852"/>
      <c r="FW18" s="852"/>
      <c r="FX18" s="852"/>
      <c r="FY18" s="852"/>
      <c r="FZ18" s="852"/>
      <c r="GA18" s="852"/>
      <c r="GB18" s="852"/>
      <c r="GC18" s="852"/>
      <c r="GD18" s="852"/>
      <c r="GE18" s="852"/>
      <c r="GF18" s="852"/>
      <c r="GG18" s="852"/>
      <c r="GH18" s="852"/>
      <c r="GI18" s="852"/>
      <c r="GJ18" s="852"/>
      <c r="GK18" s="852"/>
      <c r="GL18" s="852"/>
      <c r="GM18" s="852"/>
      <c r="GN18" s="852"/>
      <c r="GO18" s="852"/>
      <c r="GP18" s="852"/>
      <c r="GQ18" s="852"/>
      <c r="GR18" s="852"/>
      <c r="GS18" s="852"/>
      <c r="GT18" s="852"/>
      <c r="GU18" s="852"/>
      <c r="GV18" s="852"/>
      <c r="GW18" s="852"/>
      <c r="GX18" s="852"/>
      <c r="GY18" s="852"/>
      <c r="GZ18" s="852"/>
      <c r="HA18" s="852"/>
      <c r="HB18" s="852"/>
      <c r="HC18" s="852"/>
      <c r="HD18" s="852"/>
      <c r="HE18" s="852"/>
      <c r="HF18" s="852"/>
      <c r="HG18" s="852"/>
      <c r="HH18" s="852"/>
      <c r="HI18" s="852"/>
      <c r="HJ18" s="852"/>
      <c r="HK18" s="852"/>
      <c r="HL18" s="852"/>
      <c r="HM18" s="852"/>
      <c r="HN18" s="852"/>
      <c r="HO18" s="852"/>
      <c r="HP18" s="852"/>
      <c r="HQ18" s="852"/>
      <c r="HR18" s="852"/>
      <c r="HS18" s="852"/>
      <c r="HT18" s="852"/>
      <c r="HU18" s="852"/>
      <c r="HV18" s="852"/>
      <c r="HW18" s="852"/>
      <c r="HX18" s="852"/>
      <c r="HY18" s="852"/>
      <c r="HZ18" s="852"/>
      <c r="IA18" s="852"/>
      <c r="IB18" s="852"/>
      <c r="IC18" s="852"/>
      <c r="ID18" s="852"/>
      <c r="IE18" s="852"/>
      <c r="IF18" s="852"/>
      <c r="IG18" s="852"/>
      <c r="IH18" s="852"/>
      <c r="II18" s="852"/>
      <c r="IJ18" s="852"/>
      <c r="IK18" s="852"/>
      <c r="IL18" s="852"/>
      <c r="IM18" s="852"/>
      <c r="IN18" s="852"/>
      <c r="IO18" s="852"/>
      <c r="IP18" s="852"/>
      <c r="IQ18" s="852"/>
      <c r="IR18" s="852"/>
      <c r="IS18" s="852"/>
      <c r="IT18" s="852"/>
      <c r="IU18" s="852"/>
    </row>
    <row r="19" spans="1:255" s="851" customFormat="1" ht="27" customHeight="1" x14ac:dyDescent="0.35">
      <c r="A19" s="852"/>
      <c r="B19" s="3150" t="s">
        <v>909</v>
      </c>
      <c r="C19" s="3151"/>
      <c r="D19" s="1317"/>
      <c r="E19" s="1317"/>
      <c r="F19" s="1317"/>
      <c r="G19" s="1318">
        <f t="shared" si="0"/>
        <v>0</v>
      </c>
      <c r="H19" s="868"/>
      <c r="I19" s="2435"/>
      <c r="J19" s="2435"/>
      <c r="K19" s="2001"/>
      <c r="L19" s="852"/>
      <c r="M19" s="852"/>
      <c r="N19" s="852"/>
      <c r="O19" s="852"/>
      <c r="P19" s="852"/>
      <c r="Q19" s="852"/>
      <c r="R19" s="852"/>
      <c r="S19" s="852"/>
      <c r="T19" s="852"/>
      <c r="U19" s="852"/>
      <c r="V19" s="852"/>
      <c r="W19" s="852"/>
      <c r="X19" s="852"/>
      <c r="Y19" s="852"/>
      <c r="Z19" s="852"/>
      <c r="AA19" s="852"/>
      <c r="AB19" s="852"/>
      <c r="AC19" s="852"/>
      <c r="AD19" s="852"/>
      <c r="AE19" s="852"/>
      <c r="AF19" s="852"/>
      <c r="AG19" s="852"/>
      <c r="AH19" s="852"/>
      <c r="AI19" s="852"/>
      <c r="AJ19" s="852"/>
      <c r="AK19" s="852"/>
      <c r="AL19" s="852"/>
      <c r="AM19" s="852"/>
      <c r="AN19" s="852"/>
      <c r="AO19" s="852"/>
      <c r="AP19" s="852"/>
      <c r="AQ19" s="852"/>
      <c r="AR19" s="852"/>
      <c r="AS19" s="852"/>
      <c r="AT19" s="852"/>
      <c r="AU19" s="852"/>
      <c r="AV19" s="852"/>
      <c r="AW19" s="852"/>
      <c r="AX19" s="852"/>
      <c r="AY19" s="852"/>
      <c r="AZ19" s="852"/>
      <c r="BA19" s="852"/>
      <c r="BB19" s="852"/>
      <c r="BC19" s="852"/>
      <c r="BD19" s="852"/>
      <c r="BE19" s="852"/>
      <c r="BF19" s="852"/>
      <c r="BG19" s="852"/>
      <c r="BH19" s="852"/>
      <c r="BI19" s="852"/>
      <c r="BJ19" s="852"/>
      <c r="BK19" s="852"/>
      <c r="BL19" s="852"/>
      <c r="BM19" s="852"/>
      <c r="BN19" s="852"/>
      <c r="BO19" s="852"/>
      <c r="BP19" s="852"/>
      <c r="BQ19" s="852"/>
      <c r="BR19" s="852"/>
      <c r="BS19" s="852"/>
      <c r="BT19" s="852"/>
      <c r="BU19" s="852"/>
      <c r="BV19" s="852"/>
      <c r="BW19" s="852"/>
      <c r="BX19" s="852"/>
      <c r="BY19" s="852"/>
      <c r="BZ19" s="852"/>
      <c r="CA19" s="852"/>
      <c r="CB19" s="852"/>
      <c r="CC19" s="852"/>
      <c r="CD19" s="852"/>
      <c r="CE19" s="852"/>
      <c r="CF19" s="852"/>
      <c r="CG19" s="852"/>
      <c r="CH19" s="852"/>
      <c r="CI19" s="852"/>
      <c r="CJ19" s="852"/>
      <c r="CK19" s="852"/>
      <c r="CL19" s="852"/>
      <c r="CM19" s="852"/>
      <c r="CN19" s="852"/>
      <c r="CO19" s="852"/>
      <c r="CP19" s="852"/>
      <c r="CQ19" s="852"/>
      <c r="CR19" s="852"/>
      <c r="CS19" s="852"/>
      <c r="CT19" s="852"/>
      <c r="CU19" s="852"/>
      <c r="CV19" s="852"/>
      <c r="CW19" s="852"/>
      <c r="CX19" s="852"/>
      <c r="CY19" s="852"/>
      <c r="CZ19" s="852"/>
      <c r="DA19" s="852"/>
      <c r="DB19" s="852"/>
      <c r="DC19" s="852"/>
      <c r="DD19" s="852"/>
      <c r="DE19" s="852"/>
      <c r="DF19" s="852"/>
      <c r="DG19" s="852"/>
      <c r="DH19" s="852"/>
      <c r="DI19" s="852"/>
      <c r="DJ19" s="852"/>
      <c r="DK19" s="852"/>
      <c r="DL19" s="852"/>
      <c r="DM19" s="852"/>
      <c r="DN19" s="852"/>
      <c r="DO19" s="852"/>
      <c r="DP19" s="852"/>
      <c r="DQ19" s="852"/>
      <c r="DR19" s="852"/>
      <c r="DS19" s="852"/>
      <c r="DT19" s="852"/>
      <c r="DU19" s="852"/>
      <c r="DV19" s="852"/>
      <c r="DW19" s="852"/>
      <c r="DX19" s="852"/>
      <c r="DY19" s="852"/>
      <c r="DZ19" s="852"/>
      <c r="EA19" s="852"/>
      <c r="EB19" s="852"/>
      <c r="EC19" s="852"/>
      <c r="ED19" s="852"/>
      <c r="EE19" s="852"/>
      <c r="EF19" s="852"/>
      <c r="EG19" s="852"/>
      <c r="EH19" s="852"/>
      <c r="EI19" s="852"/>
      <c r="EJ19" s="852"/>
      <c r="EK19" s="852"/>
      <c r="EL19" s="852"/>
      <c r="EM19" s="852"/>
      <c r="EN19" s="852"/>
      <c r="EO19" s="852"/>
      <c r="EP19" s="852"/>
      <c r="EQ19" s="852"/>
      <c r="ER19" s="852"/>
      <c r="ES19" s="852"/>
      <c r="ET19" s="852"/>
      <c r="EU19" s="852"/>
      <c r="EV19" s="852"/>
      <c r="EW19" s="852"/>
      <c r="EX19" s="852"/>
      <c r="EY19" s="852"/>
      <c r="EZ19" s="852"/>
      <c r="FA19" s="852"/>
      <c r="FB19" s="852"/>
      <c r="FC19" s="852"/>
      <c r="FD19" s="852"/>
      <c r="FE19" s="852"/>
      <c r="FF19" s="852"/>
      <c r="FG19" s="852"/>
      <c r="FH19" s="852"/>
      <c r="FI19" s="852"/>
      <c r="FJ19" s="852"/>
      <c r="FK19" s="852"/>
      <c r="FL19" s="852"/>
      <c r="FM19" s="852"/>
      <c r="FN19" s="852"/>
      <c r="FO19" s="852"/>
      <c r="FP19" s="852"/>
      <c r="FQ19" s="852"/>
      <c r="FR19" s="852"/>
      <c r="FS19" s="852"/>
      <c r="FT19" s="852"/>
      <c r="FU19" s="852"/>
      <c r="FV19" s="852"/>
      <c r="FW19" s="852"/>
      <c r="FX19" s="852"/>
      <c r="FY19" s="852"/>
      <c r="FZ19" s="852"/>
      <c r="GA19" s="852"/>
      <c r="GB19" s="852"/>
      <c r="GC19" s="852"/>
      <c r="GD19" s="852"/>
      <c r="GE19" s="852"/>
      <c r="GF19" s="852"/>
      <c r="GG19" s="852"/>
      <c r="GH19" s="852"/>
      <c r="GI19" s="852"/>
      <c r="GJ19" s="852"/>
      <c r="GK19" s="852"/>
      <c r="GL19" s="852"/>
      <c r="GM19" s="852"/>
      <c r="GN19" s="852"/>
      <c r="GO19" s="852"/>
      <c r="GP19" s="852"/>
      <c r="GQ19" s="852"/>
      <c r="GR19" s="852"/>
      <c r="GS19" s="852"/>
      <c r="GT19" s="852"/>
      <c r="GU19" s="852"/>
      <c r="GV19" s="852"/>
      <c r="GW19" s="852"/>
      <c r="GX19" s="852"/>
      <c r="GY19" s="852"/>
      <c r="GZ19" s="852"/>
      <c r="HA19" s="852"/>
      <c r="HB19" s="852"/>
      <c r="HC19" s="852"/>
      <c r="HD19" s="852"/>
      <c r="HE19" s="852"/>
      <c r="HF19" s="852"/>
      <c r="HG19" s="852"/>
      <c r="HH19" s="852"/>
      <c r="HI19" s="852"/>
      <c r="HJ19" s="852"/>
      <c r="HK19" s="852"/>
      <c r="HL19" s="852"/>
      <c r="HM19" s="852"/>
      <c r="HN19" s="852"/>
      <c r="HO19" s="852"/>
      <c r="HP19" s="852"/>
      <c r="HQ19" s="852"/>
      <c r="HR19" s="852"/>
      <c r="HS19" s="852"/>
      <c r="HT19" s="852"/>
      <c r="HU19" s="852"/>
      <c r="HV19" s="852"/>
      <c r="HW19" s="852"/>
      <c r="HX19" s="852"/>
      <c r="HY19" s="852"/>
      <c r="HZ19" s="852"/>
      <c r="IA19" s="852"/>
      <c r="IB19" s="852"/>
      <c r="IC19" s="852"/>
      <c r="ID19" s="852"/>
      <c r="IE19" s="852"/>
      <c r="IF19" s="852"/>
      <c r="IG19" s="852"/>
      <c r="IH19" s="852"/>
      <c r="II19" s="852"/>
      <c r="IJ19" s="852"/>
      <c r="IK19" s="852"/>
      <c r="IL19" s="852"/>
      <c r="IM19" s="852"/>
      <c r="IN19" s="852"/>
      <c r="IO19" s="852"/>
      <c r="IP19" s="852"/>
      <c r="IQ19" s="852"/>
      <c r="IR19" s="852"/>
      <c r="IS19" s="852"/>
      <c r="IT19" s="852"/>
      <c r="IU19" s="852"/>
    </row>
    <row r="20" spans="1:255" s="851" customFormat="1" ht="27" customHeight="1" x14ac:dyDescent="0.35">
      <c r="A20" s="852"/>
      <c r="B20" s="3150" t="s">
        <v>910</v>
      </c>
      <c r="C20" s="3151"/>
      <c r="D20" s="1317"/>
      <c r="E20" s="1317"/>
      <c r="F20" s="1317"/>
      <c r="G20" s="1318">
        <f t="shared" si="0"/>
        <v>0</v>
      </c>
      <c r="H20" s="868"/>
      <c r="I20" s="2435"/>
      <c r="J20" s="2435"/>
      <c r="K20" s="2001"/>
      <c r="L20" s="852"/>
      <c r="M20" s="852"/>
      <c r="N20" s="852"/>
      <c r="O20" s="852"/>
      <c r="P20" s="852"/>
      <c r="Q20" s="852"/>
      <c r="R20" s="852"/>
      <c r="S20" s="852"/>
      <c r="T20" s="852"/>
      <c r="U20" s="852"/>
      <c r="V20" s="852"/>
      <c r="W20" s="852"/>
      <c r="X20" s="852"/>
      <c r="Y20" s="852"/>
      <c r="Z20" s="852"/>
      <c r="AA20" s="852"/>
      <c r="AB20" s="852"/>
      <c r="AC20" s="852"/>
      <c r="AD20" s="852"/>
      <c r="AE20" s="852"/>
      <c r="AF20" s="852"/>
      <c r="AG20" s="852"/>
      <c r="AH20" s="852"/>
      <c r="AI20" s="852"/>
      <c r="AJ20" s="852"/>
      <c r="AK20" s="852"/>
      <c r="AL20" s="852"/>
      <c r="AM20" s="852"/>
      <c r="AN20" s="852"/>
      <c r="AO20" s="852"/>
      <c r="AP20" s="852"/>
      <c r="AQ20" s="852"/>
      <c r="AR20" s="852"/>
      <c r="AS20" s="852"/>
      <c r="AT20" s="852"/>
      <c r="AU20" s="852"/>
      <c r="AV20" s="852"/>
      <c r="AW20" s="852"/>
      <c r="AX20" s="852"/>
      <c r="AY20" s="852"/>
      <c r="AZ20" s="852"/>
      <c r="BA20" s="852"/>
      <c r="BB20" s="852"/>
      <c r="BC20" s="852"/>
      <c r="BD20" s="852"/>
      <c r="BE20" s="852"/>
      <c r="BF20" s="852"/>
      <c r="BG20" s="852"/>
      <c r="BH20" s="852"/>
      <c r="BI20" s="852"/>
      <c r="BJ20" s="852"/>
      <c r="BK20" s="852"/>
      <c r="BL20" s="852"/>
      <c r="BM20" s="852"/>
      <c r="BN20" s="852"/>
      <c r="BO20" s="852"/>
      <c r="BP20" s="852"/>
      <c r="BQ20" s="852"/>
      <c r="BR20" s="852"/>
      <c r="BS20" s="852"/>
      <c r="BT20" s="852"/>
      <c r="BU20" s="852"/>
      <c r="BV20" s="852"/>
      <c r="BW20" s="852"/>
      <c r="BX20" s="852"/>
      <c r="BY20" s="852"/>
      <c r="BZ20" s="852"/>
      <c r="CA20" s="852"/>
      <c r="CB20" s="852"/>
      <c r="CC20" s="852"/>
      <c r="CD20" s="852"/>
      <c r="CE20" s="852"/>
      <c r="CF20" s="852"/>
      <c r="CG20" s="852"/>
      <c r="CH20" s="852"/>
      <c r="CI20" s="852"/>
      <c r="CJ20" s="852"/>
      <c r="CK20" s="852"/>
      <c r="CL20" s="852"/>
      <c r="CM20" s="852"/>
      <c r="CN20" s="852"/>
      <c r="CO20" s="852"/>
      <c r="CP20" s="852"/>
      <c r="CQ20" s="852"/>
      <c r="CR20" s="852"/>
      <c r="CS20" s="852"/>
      <c r="CT20" s="852"/>
      <c r="CU20" s="852"/>
      <c r="CV20" s="852"/>
      <c r="CW20" s="852"/>
      <c r="CX20" s="852"/>
      <c r="CY20" s="852"/>
      <c r="CZ20" s="852"/>
      <c r="DA20" s="852"/>
      <c r="DB20" s="852"/>
      <c r="DC20" s="852"/>
      <c r="DD20" s="852"/>
      <c r="DE20" s="852"/>
      <c r="DF20" s="852"/>
      <c r="DG20" s="852"/>
      <c r="DH20" s="852"/>
      <c r="DI20" s="852"/>
      <c r="DJ20" s="852"/>
      <c r="DK20" s="852"/>
      <c r="DL20" s="852"/>
      <c r="DM20" s="852"/>
      <c r="DN20" s="852"/>
      <c r="DO20" s="852"/>
      <c r="DP20" s="852"/>
      <c r="DQ20" s="852"/>
      <c r="DR20" s="852"/>
      <c r="DS20" s="852"/>
      <c r="DT20" s="852"/>
      <c r="DU20" s="852"/>
      <c r="DV20" s="852"/>
      <c r="DW20" s="852"/>
      <c r="DX20" s="852"/>
      <c r="DY20" s="852"/>
      <c r="DZ20" s="852"/>
      <c r="EA20" s="852"/>
      <c r="EB20" s="852"/>
      <c r="EC20" s="852"/>
      <c r="ED20" s="852"/>
      <c r="EE20" s="852"/>
      <c r="EF20" s="852"/>
      <c r="EG20" s="852"/>
      <c r="EH20" s="852"/>
      <c r="EI20" s="852"/>
      <c r="EJ20" s="852"/>
      <c r="EK20" s="852"/>
      <c r="EL20" s="852"/>
      <c r="EM20" s="852"/>
      <c r="EN20" s="852"/>
      <c r="EO20" s="852"/>
      <c r="EP20" s="852"/>
      <c r="EQ20" s="852"/>
      <c r="ER20" s="852"/>
      <c r="ES20" s="852"/>
      <c r="ET20" s="852"/>
      <c r="EU20" s="852"/>
      <c r="EV20" s="852"/>
      <c r="EW20" s="852"/>
      <c r="EX20" s="852"/>
      <c r="EY20" s="852"/>
      <c r="EZ20" s="852"/>
      <c r="FA20" s="852"/>
      <c r="FB20" s="852"/>
      <c r="FC20" s="852"/>
      <c r="FD20" s="852"/>
      <c r="FE20" s="852"/>
      <c r="FF20" s="852"/>
      <c r="FG20" s="852"/>
      <c r="FH20" s="852"/>
      <c r="FI20" s="852"/>
      <c r="FJ20" s="852"/>
      <c r="FK20" s="852"/>
      <c r="FL20" s="852"/>
      <c r="FM20" s="852"/>
      <c r="FN20" s="852"/>
      <c r="FO20" s="852"/>
      <c r="FP20" s="852"/>
      <c r="FQ20" s="852"/>
      <c r="FR20" s="852"/>
      <c r="FS20" s="852"/>
      <c r="FT20" s="852"/>
      <c r="FU20" s="852"/>
      <c r="FV20" s="852"/>
      <c r="FW20" s="852"/>
      <c r="FX20" s="852"/>
      <c r="FY20" s="852"/>
      <c r="FZ20" s="852"/>
      <c r="GA20" s="852"/>
      <c r="GB20" s="852"/>
      <c r="GC20" s="852"/>
      <c r="GD20" s="852"/>
      <c r="GE20" s="852"/>
      <c r="GF20" s="852"/>
      <c r="GG20" s="852"/>
      <c r="GH20" s="852"/>
      <c r="GI20" s="852"/>
      <c r="GJ20" s="852"/>
      <c r="GK20" s="852"/>
      <c r="GL20" s="852"/>
      <c r="GM20" s="852"/>
      <c r="GN20" s="852"/>
      <c r="GO20" s="852"/>
      <c r="GP20" s="852"/>
      <c r="GQ20" s="852"/>
      <c r="GR20" s="852"/>
      <c r="GS20" s="852"/>
      <c r="GT20" s="852"/>
      <c r="GU20" s="852"/>
      <c r="GV20" s="852"/>
      <c r="GW20" s="852"/>
      <c r="GX20" s="852"/>
      <c r="GY20" s="852"/>
      <c r="GZ20" s="852"/>
      <c r="HA20" s="852"/>
      <c r="HB20" s="852"/>
      <c r="HC20" s="852"/>
      <c r="HD20" s="852"/>
      <c r="HE20" s="852"/>
      <c r="HF20" s="852"/>
      <c r="HG20" s="852"/>
      <c r="HH20" s="852"/>
      <c r="HI20" s="852"/>
      <c r="HJ20" s="852"/>
      <c r="HK20" s="852"/>
      <c r="HL20" s="852"/>
      <c r="HM20" s="852"/>
      <c r="HN20" s="852"/>
      <c r="HO20" s="852"/>
      <c r="HP20" s="852"/>
      <c r="HQ20" s="852"/>
      <c r="HR20" s="852"/>
      <c r="HS20" s="852"/>
      <c r="HT20" s="852"/>
      <c r="HU20" s="852"/>
      <c r="HV20" s="852"/>
      <c r="HW20" s="852"/>
      <c r="HX20" s="852"/>
      <c r="HY20" s="852"/>
      <c r="HZ20" s="852"/>
      <c r="IA20" s="852"/>
      <c r="IB20" s="852"/>
      <c r="IC20" s="852"/>
      <c r="ID20" s="852"/>
      <c r="IE20" s="852"/>
      <c r="IF20" s="852"/>
      <c r="IG20" s="852"/>
      <c r="IH20" s="852"/>
      <c r="II20" s="852"/>
      <c r="IJ20" s="852"/>
      <c r="IK20" s="852"/>
      <c r="IL20" s="852"/>
      <c r="IM20" s="852"/>
      <c r="IN20" s="852"/>
      <c r="IO20" s="852"/>
      <c r="IP20" s="852"/>
      <c r="IQ20" s="852"/>
      <c r="IR20" s="852"/>
      <c r="IS20" s="852"/>
      <c r="IT20" s="852"/>
      <c r="IU20" s="852"/>
    </row>
    <row r="21" spans="1:255" s="851" customFormat="1" ht="27" customHeight="1" x14ac:dyDescent="0.35">
      <c r="A21" s="852"/>
      <c r="B21" s="3150" t="s">
        <v>1368</v>
      </c>
      <c r="C21" s="3151"/>
      <c r="D21" s="2368"/>
      <c r="E21" s="2368"/>
      <c r="F21" s="2369"/>
      <c r="G21" s="1318">
        <f>SUM(D21:F21)</f>
        <v>0</v>
      </c>
      <c r="H21" s="868"/>
      <c r="I21" s="2436"/>
      <c r="J21" s="2436"/>
      <c r="K21" s="2001"/>
      <c r="L21" s="852"/>
      <c r="M21" s="852"/>
      <c r="N21" s="852"/>
      <c r="O21" s="852"/>
      <c r="P21" s="852"/>
      <c r="Q21" s="852"/>
      <c r="R21" s="852"/>
      <c r="S21" s="852"/>
      <c r="T21" s="852"/>
      <c r="U21" s="852"/>
      <c r="V21" s="852"/>
      <c r="W21" s="852"/>
      <c r="X21" s="852"/>
      <c r="Y21" s="852"/>
      <c r="Z21" s="852"/>
      <c r="AA21" s="852"/>
      <c r="AB21" s="852"/>
      <c r="AC21" s="852"/>
      <c r="AD21" s="852"/>
      <c r="AE21" s="852"/>
      <c r="AF21" s="852"/>
      <c r="AG21" s="852"/>
      <c r="AH21" s="852"/>
      <c r="AI21" s="852"/>
      <c r="AJ21" s="852"/>
      <c r="AK21" s="852"/>
      <c r="AL21" s="852"/>
      <c r="AM21" s="852"/>
      <c r="AN21" s="852"/>
      <c r="AO21" s="852"/>
      <c r="AP21" s="852"/>
      <c r="AQ21" s="852"/>
      <c r="AR21" s="852"/>
      <c r="AS21" s="852"/>
      <c r="AT21" s="852"/>
      <c r="AU21" s="852"/>
      <c r="AV21" s="852"/>
      <c r="AW21" s="852"/>
      <c r="AX21" s="852"/>
      <c r="AY21" s="852"/>
      <c r="AZ21" s="852"/>
      <c r="BA21" s="852"/>
      <c r="BB21" s="852"/>
      <c r="BC21" s="852"/>
      <c r="BD21" s="852"/>
      <c r="BE21" s="852"/>
      <c r="BF21" s="852"/>
      <c r="BG21" s="852"/>
      <c r="BH21" s="852"/>
      <c r="BI21" s="852"/>
      <c r="BJ21" s="852"/>
      <c r="BK21" s="852"/>
      <c r="BL21" s="852"/>
      <c r="BM21" s="852"/>
      <c r="BN21" s="852"/>
      <c r="BO21" s="852"/>
      <c r="BP21" s="852"/>
      <c r="BQ21" s="852"/>
      <c r="BR21" s="852"/>
      <c r="BS21" s="852"/>
      <c r="BT21" s="852"/>
      <c r="BU21" s="852"/>
      <c r="BV21" s="852"/>
      <c r="BW21" s="852"/>
      <c r="BX21" s="852"/>
      <c r="BY21" s="852"/>
      <c r="BZ21" s="852"/>
      <c r="CA21" s="852"/>
      <c r="CB21" s="852"/>
      <c r="CC21" s="852"/>
      <c r="CD21" s="852"/>
      <c r="CE21" s="852"/>
      <c r="CF21" s="852"/>
      <c r="CG21" s="852"/>
      <c r="CH21" s="852"/>
      <c r="CI21" s="852"/>
      <c r="CJ21" s="852"/>
      <c r="CK21" s="852"/>
      <c r="CL21" s="852"/>
      <c r="CM21" s="852"/>
      <c r="CN21" s="852"/>
      <c r="CO21" s="852"/>
      <c r="CP21" s="852"/>
      <c r="CQ21" s="852"/>
      <c r="CR21" s="852"/>
      <c r="CS21" s="852"/>
      <c r="CT21" s="852"/>
      <c r="CU21" s="852"/>
      <c r="CV21" s="852"/>
      <c r="CW21" s="852"/>
      <c r="CX21" s="852"/>
      <c r="CY21" s="852"/>
      <c r="CZ21" s="852"/>
      <c r="DA21" s="852"/>
      <c r="DB21" s="852"/>
      <c r="DC21" s="852"/>
      <c r="DD21" s="852"/>
      <c r="DE21" s="852"/>
      <c r="DF21" s="852"/>
      <c r="DG21" s="852"/>
      <c r="DH21" s="852"/>
      <c r="DI21" s="852"/>
      <c r="DJ21" s="852"/>
      <c r="DK21" s="852"/>
      <c r="DL21" s="852"/>
      <c r="DM21" s="852"/>
      <c r="DN21" s="852"/>
      <c r="DO21" s="852"/>
      <c r="DP21" s="852"/>
      <c r="DQ21" s="852"/>
      <c r="DR21" s="852"/>
      <c r="DS21" s="852"/>
      <c r="DT21" s="852"/>
      <c r="DU21" s="852"/>
      <c r="DV21" s="852"/>
      <c r="DW21" s="852"/>
      <c r="DX21" s="852"/>
      <c r="DY21" s="852"/>
      <c r="DZ21" s="852"/>
      <c r="EA21" s="852"/>
      <c r="EB21" s="852"/>
      <c r="EC21" s="852"/>
      <c r="ED21" s="852"/>
      <c r="EE21" s="852"/>
      <c r="EF21" s="852"/>
      <c r="EG21" s="852"/>
      <c r="EH21" s="852"/>
      <c r="EI21" s="852"/>
      <c r="EJ21" s="852"/>
      <c r="EK21" s="852"/>
      <c r="EL21" s="852"/>
      <c r="EM21" s="852"/>
      <c r="EN21" s="852"/>
      <c r="EO21" s="852"/>
      <c r="EP21" s="852"/>
      <c r="EQ21" s="852"/>
      <c r="ER21" s="852"/>
      <c r="ES21" s="852"/>
      <c r="ET21" s="852"/>
      <c r="EU21" s="852"/>
      <c r="EV21" s="852"/>
      <c r="EW21" s="852"/>
      <c r="EX21" s="852"/>
      <c r="EY21" s="852"/>
      <c r="EZ21" s="852"/>
      <c r="FA21" s="852"/>
      <c r="FB21" s="852"/>
      <c r="FC21" s="852"/>
      <c r="FD21" s="852"/>
      <c r="FE21" s="852"/>
      <c r="FF21" s="852"/>
      <c r="FG21" s="852"/>
      <c r="FH21" s="852"/>
      <c r="FI21" s="852"/>
      <c r="FJ21" s="852"/>
      <c r="FK21" s="852"/>
      <c r="FL21" s="852"/>
      <c r="FM21" s="852"/>
      <c r="FN21" s="852"/>
      <c r="FO21" s="852"/>
      <c r="FP21" s="852"/>
      <c r="FQ21" s="852"/>
      <c r="FR21" s="852"/>
      <c r="FS21" s="852"/>
      <c r="FT21" s="852"/>
      <c r="FU21" s="852"/>
      <c r="FV21" s="852"/>
      <c r="FW21" s="852"/>
      <c r="FX21" s="852"/>
      <c r="FY21" s="852"/>
      <c r="FZ21" s="852"/>
      <c r="GA21" s="852"/>
      <c r="GB21" s="852"/>
      <c r="GC21" s="852"/>
      <c r="GD21" s="852"/>
      <c r="GE21" s="852"/>
      <c r="GF21" s="852"/>
      <c r="GG21" s="852"/>
      <c r="GH21" s="852"/>
      <c r="GI21" s="852"/>
      <c r="GJ21" s="852"/>
      <c r="GK21" s="852"/>
      <c r="GL21" s="852"/>
      <c r="GM21" s="852"/>
      <c r="GN21" s="852"/>
      <c r="GO21" s="852"/>
      <c r="GP21" s="852"/>
      <c r="GQ21" s="852"/>
      <c r="GR21" s="852"/>
      <c r="GS21" s="852"/>
      <c r="GT21" s="852"/>
      <c r="GU21" s="852"/>
      <c r="GV21" s="852"/>
      <c r="GW21" s="852"/>
      <c r="GX21" s="852"/>
      <c r="GY21" s="852"/>
      <c r="GZ21" s="852"/>
      <c r="HA21" s="852"/>
      <c r="HB21" s="852"/>
      <c r="HC21" s="852"/>
      <c r="HD21" s="852"/>
      <c r="HE21" s="852"/>
      <c r="HF21" s="852"/>
      <c r="HG21" s="852"/>
      <c r="HH21" s="852"/>
      <c r="HI21" s="852"/>
      <c r="HJ21" s="852"/>
      <c r="HK21" s="852"/>
      <c r="HL21" s="852"/>
      <c r="HM21" s="852"/>
      <c r="HN21" s="852"/>
      <c r="HO21" s="852"/>
      <c r="HP21" s="852"/>
      <c r="HQ21" s="852"/>
      <c r="HR21" s="852"/>
      <c r="HS21" s="852"/>
      <c r="HT21" s="852"/>
      <c r="HU21" s="852"/>
      <c r="HV21" s="852"/>
      <c r="HW21" s="852"/>
      <c r="HX21" s="852"/>
      <c r="HY21" s="852"/>
      <c r="HZ21" s="852"/>
      <c r="IA21" s="852"/>
      <c r="IB21" s="852"/>
      <c r="IC21" s="852"/>
      <c r="ID21" s="852"/>
      <c r="IE21" s="852"/>
      <c r="IF21" s="852"/>
      <c r="IG21" s="852"/>
      <c r="IH21" s="852"/>
      <c r="II21" s="852"/>
      <c r="IJ21" s="852"/>
      <c r="IK21" s="852"/>
      <c r="IL21" s="852"/>
      <c r="IM21" s="852"/>
      <c r="IN21" s="852"/>
      <c r="IO21" s="852"/>
      <c r="IP21" s="852"/>
      <c r="IQ21" s="852"/>
      <c r="IR21" s="852"/>
      <c r="IS21" s="852"/>
      <c r="IT21" s="852"/>
      <c r="IU21" s="852"/>
    </row>
    <row r="22" spans="1:255" s="899" customFormat="1" ht="27" customHeight="1" x14ac:dyDescent="0.35">
      <c r="A22" s="900"/>
      <c r="B22" s="2707" t="s">
        <v>1362</v>
      </c>
      <c r="C22" s="2708"/>
      <c r="D22" s="1106" t="s">
        <v>92</v>
      </c>
      <c r="E22" s="1106" t="s">
        <v>92</v>
      </c>
      <c r="F22" s="1106" t="s">
        <v>92</v>
      </c>
      <c r="G22" s="1107" t="s">
        <v>92</v>
      </c>
      <c r="H22" s="212"/>
      <c r="I22" s="2431" t="s">
        <v>92</v>
      </c>
      <c r="J22" s="2431" t="s">
        <v>92</v>
      </c>
      <c r="K22" s="52"/>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0"/>
      <c r="AO22" s="900"/>
      <c r="AP22" s="900"/>
      <c r="AQ22" s="900"/>
      <c r="AR22" s="900"/>
      <c r="AS22" s="900"/>
      <c r="AT22" s="900"/>
      <c r="AU22" s="900"/>
      <c r="AV22" s="900"/>
      <c r="AW22" s="900"/>
      <c r="AX22" s="900"/>
      <c r="AY22" s="900"/>
      <c r="AZ22" s="900"/>
      <c r="BA22" s="900"/>
      <c r="BB22" s="900"/>
      <c r="BC22" s="900"/>
      <c r="BD22" s="900"/>
      <c r="BE22" s="900"/>
      <c r="BF22" s="900"/>
      <c r="BG22" s="900"/>
      <c r="BH22" s="900"/>
      <c r="BI22" s="900"/>
      <c r="BJ22" s="900"/>
      <c r="BK22" s="900"/>
      <c r="BL22" s="900"/>
      <c r="BM22" s="900"/>
      <c r="BN22" s="900"/>
      <c r="BO22" s="900"/>
      <c r="BP22" s="900"/>
      <c r="BQ22" s="900"/>
      <c r="BR22" s="900"/>
      <c r="BS22" s="900"/>
      <c r="BT22" s="900"/>
      <c r="BU22" s="900"/>
      <c r="BV22" s="900"/>
      <c r="BW22" s="900"/>
      <c r="BX22" s="900"/>
      <c r="BY22" s="900"/>
      <c r="BZ22" s="900"/>
      <c r="CA22" s="900"/>
      <c r="CB22" s="900"/>
      <c r="CC22" s="900"/>
      <c r="CD22" s="900"/>
      <c r="CE22" s="900"/>
      <c r="CF22" s="900"/>
      <c r="CG22" s="900"/>
      <c r="CH22" s="900"/>
      <c r="CI22" s="900"/>
      <c r="CJ22" s="900"/>
      <c r="CK22" s="900"/>
      <c r="CL22" s="900"/>
      <c r="CM22" s="900"/>
      <c r="CN22" s="900"/>
      <c r="CO22" s="900"/>
      <c r="CP22" s="900"/>
      <c r="CQ22" s="900"/>
      <c r="CR22" s="900"/>
      <c r="CS22" s="900"/>
      <c r="CT22" s="900"/>
      <c r="CU22" s="900"/>
      <c r="CV22" s="900"/>
      <c r="CW22" s="900"/>
      <c r="CX22" s="900"/>
      <c r="CY22" s="900"/>
      <c r="CZ22" s="900"/>
      <c r="DA22" s="900"/>
      <c r="DB22" s="900"/>
      <c r="DC22" s="900"/>
      <c r="DD22" s="900"/>
      <c r="DE22" s="900"/>
      <c r="DF22" s="900"/>
      <c r="DG22" s="900"/>
      <c r="DH22" s="900"/>
      <c r="DI22" s="900"/>
      <c r="DJ22" s="900"/>
      <c r="DK22" s="900"/>
      <c r="DL22" s="900"/>
      <c r="DM22" s="900"/>
      <c r="DN22" s="900"/>
      <c r="DO22" s="900"/>
      <c r="DP22" s="900"/>
      <c r="DQ22" s="900"/>
      <c r="DR22" s="900"/>
      <c r="DS22" s="900"/>
      <c r="DT22" s="900"/>
      <c r="DU22" s="900"/>
      <c r="DV22" s="900"/>
      <c r="DW22" s="900"/>
      <c r="DX22" s="900"/>
      <c r="DY22" s="900"/>
      <c r="DZ22" s="900"/>
      <c r="EA22" s="900"/>
      <c r="EB22" s="900"/>
      <c r="EC22" s="900"/>
      <c r="ED22" s="900"/>
      <c r="EE22" s="900"/>
      <c r="EF22" s="900"/>
      <c r="EG22" s="900"/>
      <c r="EH22" s="900"/>
      <c r="EI22" s="900"/>
      <c r="EJ22" s="900"/>
      <c r="EK22" s="900"/>
      <c r="EL22" s="900"/>
      <c r="EM22" s="900"/>
      <c r="EN22" s="900"/>
      <c r="EO22" s="900"/>
      <c r="EP22" s="900"/>
      <c r="EQ22" s="900"/>
      <c r="ER22" s="900"/>
      <c r="ES22" s="900"/>
      <c r="ET22" s="900"/>
      <c r="EU22" s="900"/>
      <c r="EV22" s="900"/>
      <c r="EW22" s="900"/>
      <c r="EX22" s="900"/>
      <c r="EY22" s="900"/>
      <c r="EZ22" s="900"/>
      <c r="FA22" s="900"/>
      <c r="FB22" s="900"/>
      <c r="FC22" s="900"/>
      <c r="FD22" s="900"/>
      <c r="FE22" s="900"/>
      <c r="FF22" s="900"/>
      <c r="FG22" s="900"/>
      <c r="FH22" s="900"/>
      <c r="FI22" s="900"/>
      <c r="FJ22" s="900"/>
      <c r="FK22" s="900"/>
      <c r="FL22" s="900"/>
      <c r="FM22" s="900"/>
      <c r="FN22" s="900"/>
      <c r="FO22" s="900"/>
      <c r="FP22" s="900"/>
      <c r="FQ22" s="900"/>
      <c r="FR22" s="900"/>
      <c r="FS22" s="900"/>
      <c r="FT22" s="900"/>
      <c r="FU22" s="900"/>
      <c r="FV22" s="900"/>
      <c r="FW22" s="900"/>
      <c r="FX22" s="900"/>
      <c r="FY22" s="900"/>
      <c r="FZ22" s="900"/>
      <c r="GA22" s="900"/>
      <c r="GB22" s="900"/>
      <c r="GC22" s="900"/>
      <c r="GD22" s="900"/>
      <c r="GE22" s="900"/>
      <c r="GF22" s="900"/>
      <c r="GG22" s="900"/>
      <c r="GH22" s="900"/>
      <c r="GI22" s="900"/>
      <c r="GJ22" s="900"/>
      <c r="GK22" s="900"/>
      <c r="GL22" s="900"/>
      <c r="GM22" s="900"/>
      <c r="GN22" s="900"/>
      <c r="GO22" s="900"/>
      <c r="GP22" s="900"/>
      <c r="GQ22" s="900"/>
      <c r="GR22" s="900"/>
      <c r="GS22" s="900"/>
      <c r="GT22" s="900"/>
      <c r="GU22" s="900"/>
      <c r="GV22" s="900"/>
      <c r="GW22" s="900"/>
      <c r="GX22" s="900"/>
      <c r="GY22" s="900"/>
      <c r="GZ22" s="900"/>
      <c r="HA22" s="900"/>
      <c r="HB22" s="900"/>
      <c r="HC22" s="900"/>
      <c r="HD22" s="900"/>
      <c r="HE22" s="900"/>
      <c r="HF22" s="900"/>
      <c r="HG22" s="900"/>
      <c r="HH22" s="900"/>
      <c r="HI22" s="900"/>
      <c r="HJ22" s="900"/>
      <c r="HK22" s="900"/>
      <c r="HL22" s="900"/>
      <c r="HM22" s="900"/>
      <c r="HN22" s="900"/>
      <c r="HO22" s="900"/>
      <c r="HP22" s="900"/>
      <c r="HQ22" s="900"/>
      <c r="HR22" s="900"/>
      <c r="HS22" s="900"/>
      <c r="HT22" s="900"/>
      <c r="HU22" s="900"/>
      <c r="HV22" s="900"/>
      <c r="HW22" s="900"/>
      <c r="HX22" s="900"/>
      <c r="HY22" s="900"/>
      <c r="HZ22" s="900"/>
      <c r="IA22" s="900"/>
      <c r="IB22" s="900"/>
      <c r="IC22" s="900"/>
      <c r="ID22" s="900"/>
      <c r="IE22" s="900"/>
      <c r="IF22" s="900"/>
      <c r="IG22" s="900"/>
      <c r="IH22" s="900"/>
      <c r="II22" s="900"/>
      <c r="IJ22" s="900"/>
      <c r="IK22" s="900"/>
      <c r="IL22" s="900"/>
      <c r="IM22" s="900"/>
      <c r="IN22" s="900"/>
      <c r="IO22" s="900"/>
      <c r="IP22" s="900"/>
      <c r="IQ22" s="900"/>
      <c r="IR22" s="900"/>
      <c r="IS22" s="900"/>
      <c r="IT22" s="900"/>
      <c r="IU22" s="900"/>
    </row>
    <row r="23" spans="1:255" s="851" customFormat="1" ht="27" customHeight="1" x14ac:dyDescent="0.35">
      <c r="A23" s="852"/>
      <c r="B23" s="3150" t="s">
        <v>911</v>
      </c>
      <c r="C23" s="3151"/>
      <c r="D23" s="1317"/>
      <c r="E23" s="1317"/>
      <c r="F23" s="1317"/>
      <c r="G23" s="1318">
        <f t="shared" ref="G23:G24" si="1">SUM(D23:F23)</f>
        <v>0</v>
      </c>
      <c r="H23" s="868"/>
      <c r="I23" s="2435"/>
      <c r="J23" s="2438"/>
      <c r="K23" s="2001"/>
      <c r="L23" s="852"/>
      <c r="M23" s="852"/>
      <c r="N23" s="852"/>
      <c r="O23" s="852"/>
      <c r="P23" s="852"/>
      <c r="Q23" s="852"/>
      <c r="R23" s="852"/>
      <c r="S23" s="852"/>
      <c r="T23" s="852"/>
      <c r="U23" s="852"/>
      <c r="V23" s="852"/>
      <c r="W23" s="852"/>
      <c r="X23" s="852"/>
      <c r="Y23" s="852"/>
      <c r="Z23" s="852"/>
      <c r="AA23" s="852"/>
      <c r="AB23" s="852"/>
      <c r="AC23" s="852"/>
      <c r="AD23" s="852"/>
      <c r="AE23" s="852"/>
      <c r="AF23" s="852"/>
      <c r="AG23" s="852"/>
      <c r="AH23" s="852"/>
      <c r="AI23" s="852"/>
      <c r="AJ23" s="852"/>
      <c r="AK23" s="852"/>
      <c r="AL23" s="852"/>
      <c r="AM23" s="852"/>
      <c r="AN23" s="852"/>
      <c r="AO23" s="852"/>
      <c r="AP23" s="852"/>
      <c r="AQ23" s="852"/>
      <c r="AR23" s="852"/>
      <c r="AS23" s="852"/>
      <c r="AT23" s="852"/>
      <c r="AU23" s="852"/>
      <c r="AV23" s="852"/>
      <c r="AW23" s="852"/>
      <c r="AX23" s="852"/>
      <c r="AY23" s="852"/>
      <c r="AZ23" s="852"/>
      <c r="BA23" s="852"/>
      <c r="BB23" s="852"/>
      <c r="BC23" s="852"/>
      <c r="BD23" s="852"/>
      <c r="BE23" s="852"/>
      <c r="BF23" s="852"/>
      <c r="BG23" s="852"/>
      <c r="BH23" s="852"/>
      <c r="BI23" s="852"/>
      <c r="BJ23" s="852"/>
      <c r="BK23" s="852"/>
      <c r="BL23" s="852"/>
      <c r="BM23" s="852"/>
      <c r="BN23" s="852"/>
      <c r="BO23" s="852"/>
      <c r="BP23" s="852"/>
      <c r="BQ23" s="852"/>
      <c r="BR23" s="852"/>
      <c r="BS23" s="852"/>
      <c r="BT23" s="852"/>
      <c r="BU23" s="852"/>
      <c r="BV23" s="852"/>
      <c r="BW23" s="852"/>
      <c r="BX23" s="852"/>
      <c r="BY23" s="852"/>
      <c r="BZ23" s="852"/>
      <c r="CA23" s="852"/>
      <c r="CB23" s="852"/>
      <c r="CC23" s="852"/>
      <c r="CD23" s="852"/>
      <c r="CE23" s="852"/>
      <c r="CF23" s="852"/>
      <c r="CG23" s="852"/>
      <c r="CH23" s="852"/>
      <c r="CI23" s="852"/>
      <c r="CJ23" s="852"/>
      <c r="CK23" s="852"/>
      <c r="CL23" s="852"/>
      <c r="CM23" s="852"/>
      <c r="CN23" s="852"/>
      <c r="CO23" s="852"/>
      <c r="CP23" s="852"/>
      <c r="CQ23" s="852"/>
      <c r="CR23" s="852"/>
      <c r="CS23" s="852"/>
      <c r="CT23" s="852"/>
      <c r="CU23" s="852"/>
      <c r="CV23" s="852"/>
      <c r="CW23" s="852"/>
      <c r="CX23" s="852"/>
      <c r="CY23" s="852"/>
      <c r="CZ23" s="852"/>
      <c r="DA23" s="852"/>
      <c r="DB23" s="852"/>
      <c r="DC23" s="852"/>
      <c r="DD23" s="852"/>
      <c r="DE23" s="852"/>
      <c r="DF23" s="852"/>
      <c r="DG23" s="852"/>
      <c r="DH23" s="852"/>
      <c r="DI23" s="852"/>
      <c r="DJ23" s="852"/>
      <c r="DK23" s="852"/>
      <c r="DL23" s="852"/>
      <c r="DM23" s="852"/>
      <c r="DN23" s="852"/>
      <c r="DO23" s="852"/>
      <c r="DP23" s="852"/>
      <c r="DQ23" s="852"/>
      <c r="DR23" s="852"/>
      <c r="DS23" s="852"/>
      <c r="DT23" s="852"/>
      <c r="DU23" s="852"/>
      <c r="DV23" s="852"/>
      <c r="DW23" s="852"/>
      <c r="DX23" s="852"/>
      <c r="DY23" s="852"/>
      <c r="DZ23" s="852"/>
      <c r="EA23" s="852"/>
      <c r="EB23" s="852"/>
      <c r="EC23" s="852"/>
      <c r="ED23" s="852"/>
      <c r="EE23" s="852"/>
      <c r="EF23" s="852"/>
      <c r="EG23" s="852"/>
      <c r="EH23" s="852"/>
      <c r="EI23" s="852"/>
      <c r="EJ23" s="852"/>
      <c r="EK23" s="852"/>
      <c r="EL23" s="852"/>
      <c r="EM23" s="852"/>
      <c r="EN23" s="852"/>
      <c r="EO23" s="852"/>
      <c r="EP23" s="852"/>
      <c r="EQ23" s="852"/>
      <c r="ER23" s="852"/>
      <c r="ES23" s="852"/>
      <c r="ET23" s="852"/>
      <c r="EU23" s="852"/>
      <c r="EV23" s="852"/>
      <c r="EW23" s="852"/>
      <c r="EX23" s="852"/>
      <c r="EY23" s="852"/>
      <c r="EZ23" s="852"/>
      <c r="FA23" s="852"/>
      <c r="FB23" s="852"/>
      <c r="FC23" s="852"/>
      <c r="FD23" s="852"/>
      <c r="FE23" s="852"/>
      <c r="FF23" s="852"/>
      <c r="FG23" s="852"/>
      <c r="FH23" s="852"/>
      <c r="FI23" s="852"/>
      <c r="FJ23" s="852"/>
      <c r="FK23" s="852"/>
      <c r="FL23" s="852"/>
      <c r="FM23" s="852"/>
      <c r="FN23" s="852"/>
      <c r="FO23" s="852"/>
      <c r="FP23" s="852"/>
      <c r="FQ23" s="852"/>
      <c r="FR23" s="852"/>
      <c r="FS23" s="852"/>
      <c r="FT23" s="852"/>
      <c r="FU23" s="852"/>
      <c r="FV23" s="852"/>
      <c r="FW23" s="852"/>
      <c r="FX23" s="852"/>
      <c r="FY23" s="852"/>
      <c r="FZ23" s="852"/>
      <c r="GA23" s="852"/>
      <c r="GB23" s="852"/>
      <c r="GC23" s="852"/>
      <c r="GD23" s="852"/>
      <c r="GE23" s="852"/>
      <c r="GF23" s="852"/>
      <c r="GG23" s="852"/>
      <c r="GH23" s="852"/>
      <c r="GI23" s="852"/>
      <c r="GJ23" s="852"/>
      <c r="GK23" s="852"/>
      <c r="GL23" s="852"/>
      <c r="GM23" s="852"/>
      <c r="GN23" s="852"/>
      <c r="GO23" s="852"/>
      <c r="GP23" s="852"/>
      <c r="GQ23" s="852"/>
      <c r="GR23" s="852"/>
      <c r="GS23" s="852"/>
      <c r="GT23" s="852"/>
      <c r="GU23" s="852"/>
      <c r="GV23" s="852"/>
      <c r="GW23" s="852"/>
      <c r="GX23" s="852"/>
      <c r="GY23" s="852"/>
      <c r="GZ23" s="852"/>
      <c r="HA23" s="852"/>
      <c r="HB23" s="852"/>
      <c r="HC23" s="852"/>
      <c r="HD23" s="852"/>
      <c r="HE23" s="852"/>
      <c r="HF23" s="852"/>
      <c r="HG23" s="852"/>
      <c r="HH23" s="852"/>
      <c r="HI23" s="852"/>
      <c r="HJ23" s="852"/>
      <c r="HK23" s="852"/>
      <c r="HL23" s="852"/>
      <c r="HM23" s="852"/>
      <c r="HN23" s="852"/>
      <c r="HO23" s="852"/>
      <c r="HP23" s="852"/>
      <c r="HQ23" s="852"/>
      <c r="HR23" s="852"/>
      <c r="HS23" s="852"/>
      <c r="HT23" s="852"/>
      <c r="HU23" s="852"/>
      <c r="HV23" s="852"/>
      <c r="HW23" s="852"/>
      <c r="HX23" s="852"/>
      <c r="HY23" s="852"/>
      <c r="HZ23" s="852"/>
      <c r="IA23" s="852"/>
      <c r="IB23" s="852"/>
      <c r="IC23" s="852"/>
      <c r="ID23" s="852"/>
      <c r="IE23" s="852"/>
      <c r="IF23" s="852"/>
      <c r="IG23" s="852"/>
      <c r="IH23" s="852"/>
      <c r="II23" s="852"/>
      <c r="IJ23" s="852"/>
      <c r="IK23" s="852"/>
      <c r="IL23" s="852"/>
      <c r="IM23" s="852"/>
      <c r="IN23" s="852"/>
      <c r="IO23" s="852"/>
      <c r="IP23" s="852"/>
      <c r="IQ23" s="852"/>
      <c r="IR23" s="852"/>
      <c r="IS23" s="852"/>
      <c r="IT23" s="852"/>
      <c r="IU23" s="852"/>
    </row>
    <row r="24" spans="1:255" s="851" customFormat="1" ht="27" customHeight="1" x14ac:dyDescent="0.35">
      <c r="A24" s="852"/>
      <c r="B24" s="3150" t="s">
        <v>1369</v>
      </c>
      <c r="C24" s="3151"/>
      <c r="D24" s="1317"/>
      <c r="E24" s="1317"/>
      <c r="F24" s="1317"/>
      <c r="G24" s="1318">
        <f t="shared" si="1"/>
        <v>0</v>
      </c>
      <c r="H24" s="868"/>
      <c r="I24" s="2435"/>
      <c r="J24" s="2438"/>
      <c r="K24" s="2001"/>
      <c r="L24" s="852"/>
      <c r="M24" s="852"/>
      <c r="N24" s="852"/>
      <c r="O24" s="852"/>
      <c r="P24" s="852"/>
      <c r="Q24" s="852"/>
      <c r="R24" s="852"/>
      <c r="S24" s="852"/>
      <c r="T24" s="852"/>
      <c r="U24" s="852"/>
      <c r="V24" s="852"/>
      <c r="W24" s="852"/>
      <c r="X24" s="852"/>
      <c r="Y24" s="852"/>
      <c r="Z24" s="852"/>
      <c r="AA24" s="852"/>
      <c r="AB24" s="852"/>
      <c r="AC24" s="852"/>
      <c r="AD24" s="852"/>
      <c r="AE24" s="852"/>
      <c r="AF24" s="852"/>
      <c r="AG24" s="852"/>
      <c r="AH24" s="852"/>
      <c r="AI24" s="852"/>
      <c r="AJ24" s="852"/>
      <c r="AK24" s="852"/>
      <c r="AL24" s="852"/>
      <c r="AM24" s="852"/>
      <c r="AN24" s="852"/>
      <c r="AO24" s="852"/>
      <c r="AP24" s="852"/>
      <c r="AQ24" s="852"/>
      <c r="AR24" s="852"/>
      <c r="AS24" s="852"/>
      <c r="AT24" s="852"/>
      <c r="AU24" s="852"/>
      <c r="AV24" s="852"/>
      <c r="AW24" s="852"/>
      <c r="AX24" s="852"/>
      <c r="AY24" s="852"/>
      <c r="AZ24" s="852"/>
      <c r="BA24" s="852"/>
      <c r="BB24" s="852"/>
      <c r="BC24" s="852"/>
      <c r="BD24" s="852"/>
      <c r="BE24" s="852"/>
      <c r="BF24" s="852"/>
      <c r="BG24" s="852"/>
      <c r="BH24" s="852"/>
      <c r="BI24" s="852"/>
      <c r="BJ24" s="852"/>
      <c r="BK24" s="852"/>
      <c r="BL24" s="852"/>
      <c r="BM24" s="852"/>
      <c r="BN24" s="852"/>
      <c r="BO24" s="852"/>
      <c r="BP24" s="852"/>
      <c r="BQ24" s="852"/>
      <c r="BR24" s="852"/>
      <c r="BS24" s="852"/>
      <c r="BT24" s="852"/>
      <c r="BU24" s="852"/>
      <c r="BV24" s="852"/>
      <c r="BW24" s="852"/>
      <c r="BX24" s="852"/>
      <c r="BY24" s="852"/>
      <c r="BZ24" s="852"/>
      <c r="CA24" s="852"/>
      <c r="CB24" s="852"/>
      <c r="CC24" s="852"/>
      <c r="CD24" s="852"/>
      <c r="CE24" s="852"/>
      <c r="CF24" s="852"/>
      <c r="CG24" s="852"/>
      <c r="CH24" s="852"/>
      <c r="CI24" s="852"/>
      <c r="CJ24" s="852"/>
      <c r="CK24" s="852"/>
      <c r="CL24" s="852"/>
      <c r="CM24" s="852"/>
      <c r="CN24" s="852"/>
      <c r="CO24" s="852"/>
      <c r="CP24" s="852"/>
      <c r="CQ24" s="852"/>
      <c r="CR24" s="852"/>
      <c r="CS24" s="852"/>
      <c r="CT24" s="852"/>
      <c r="CU24" s="852"/>
      <c r="CV24" s="852"/>
      <c r="CW24" s="852"/>
      <c r="CX24" s="852"/>
      <c r="CY24" s="852"/>
      <c r="CZ24" s="852"/>
      <c r="DA24" s="852"/>
      <c r="DB24" s="852"/>
      <c r="DC24" s="852"/>
      <c r="DD24" s="852"/>
      <c r="DE24" s="852"/>
      <c r="DF24" s="852"/>
      <c r="DG24" s="852"/>
      <c r="DH24" s="852"/>
      <c r="DI24" s="852"/>
      <c r="DJ24" s="852"/>
      <c r="DK24" s="852"/>
      <c r="DL24" s="852"/>
      <c r="DM24" s="852"/>
      <c r="DN24" s="852"/>
      <c r="DO24" s="852"/>
      <c r="DP24" s="852"/>
      <c r="DQ24" s="852"/>
      <c r="DR24" s="852"/>
      <c r="DS24" s="852"/>
      <c r="DT24" s="852"/>
      <c r="DU24" s="852"/>
      <c r="DV24" s="852"/>
      <c r="DW24" s="852"/>
      <c r="DX24" s="852"/>
      <c r="DY24" s="852"/>
      <c r="DZ24" s="852"/>
      <c r="EA24" s="852"/>
      <c r="EB24" s="852"/>
      <c r="EC24" s="852"/>
      <c r="ED24" s="852"/>
      <c r="EE24" s="852"/>
      <c r="EF24" s="852"/>
      <c r="EG24" s="852"/>
      <c r="EH24" s="852"/>
      <c r="EI24" s="852"/>
      <c r="EJ24" s="852"/>
      <c r="EK24" s="852"/>
      <c r="EL24" s="852"/>
      <c r="EM24" s="852"/>
      <c r="EN24" s="852"/>
      <c r="EO24" s="852"/>
      <c r="EP24" s="852"/>
      <c r="EQ24" s="852"/>
      <c r="ER24" s="852"/>
      <c r="ES24" s="852"/>
      <c r="ET24" s="852"/>
      <c r="EU24" s="852"/>
      <c r="EV24" s="852"/>
      <c r="EW24" s="852"/>
      <c r="EX24" s="852"/>
      <c r="EY24" s="852"/>
      <c r="EZ24" s="852"/>
      <c r="FA24" s="852"/>
      <c r="FB24" s="852"/>
      <c r="FC24" s="852"/>
      <c r="FD24" s="852"/>
      <c r="FE24" s="852"/>
      <c r="FF24" s="852"/>
      <c r="FG24" s="852"/>
      <c r="FH24" s="852"/>
      <c r="FI24" s="852"/>
      <c r="FJ24" s="852"/>
      <c r="FK24" s="852"/>
      <c r="FL24" s="852"/>
      <c r="FM24" s="852"/>
      <c r="FN24" s="852"/>
      <c r="FO24" s="852"/>
      <c r="FP24" s="852"/>
      <c r="FQ24" s="852"/>
      <c r="FR24" s="852"/>
      <c r="FS24" s="852"/>
      <c r="FT24" s="852"/>
      <c r="FU24" s="852"/>
      <c r="FV24" s="852"/>
      <c r="FW24" s="852"/>
      <c r="FX24" s="852"/>
      <c r="FY24" s="852"/>
      <c r="FZ24" s="852"/>
      <c r="GA24" s="852"/>
      <c r="GB24" s="852"/>
      <c r="GC24" s="852"/>
      <c r="GD24" s="852"/>
      <c r="GE24" s="852"/>
      <c r="GF24" s="852"/>
      <c r="GG24" s="852"/>
      <c r="GH24" s="852"/>
      <c r="GI24" s="852"/>
      <c r="GJ24" s="852"/>
      <c r="GK24" s="852"/>
      <c r="GL24" s="852"/>
      <c r="GM24" s="852"/>
      <c r="GN24" s="852"/>
      <c r="GO24" s="852"/>
      <c r="GP24" s="852"/>
      <c r="GQ24" s="852"/>
      <c r="GR24" s="852"/>
      <c r="GS24" s="852"/>
      <c r="GT24" s="852"/>
      <c r="GU24" s="852"/>
      <c r="GV24" s="852"/>
      <c r="GW24" s="852"/>
      <c r="GX24" s="852"/>
      <c r="GY24" s="852"/>
      <c r="GZ24" s="852"/>
      <c r="HA24" s="852"/>
      <c r="HB24" s="852"/>
      <c r="HC24" s="852"/>
      <c r="HD24" s="852"/>
      <c r="HE24" s="852"/>
      <c r="HF24" s="852"/>
      <c r="HG24" s="852"/>
      <c r="HH24" s="852"/>
      <c r="HI24" s="852"/>
      <c r="HJ24" s="852"/>
      <c r="HK24" s="852"/>
      <c r="HL24" s="852"/>
      <c r="HM24" s="852"/>
      <c r="HN24" s="852"/>
      <c r="HO24" s="852"/>
      <c r="HP24" s="852"/>
      <c r="HQ24" s="852"/>
      <c r="HR24" s="852"/>
      <c r="HS24" s="852"/>
      <c r="HT24" s="852"/>
      <c r="HU24" s="852"/>
      <c r="HV24" s="852"/>
      <c r="HW24" s="852"/>
      <c r="HX24" s="852"/>
      <c r="HY24" s="852"/>
      <c r="HZ24" s="852"/>
      <c r="IA24" s="852"/>
      <c r="IB24" s="852"/>
      <c r="IC24" s="852"/>
      <c r="ID24" s="852"/>
      <c r="IE24" s="852"/>
      <c r="IF24" s="852"/>
      <c r="IG24" s="852"/>
      <c r="IH24" s="852"/>
      <c r="II24" s="852"/>
      <c r="IJ24" s="852"/>
      <c r="IK24" s="852"/>
      <c r="IL24" s="852"/>
      <c r="IM24" s="852"/>
      <c r="IN24" s="852"/>
      <c r="IO24" s="852"/>
      <c r="IP24" s="852"/>
      <c r="IQ24" s="852"/>
      <c r="IR24" s="852"/>
      <c r="IS24" s="852"/>
      <c r="IT24" s="852"/>
      <c r="IU24" s="852"/>
    </row>
    <row r="25" spans="1:255" ht="27" customHeight="1" x14ac:dyDescent="0.35">
      <c r="A25" s="7"/>
      <c r="B25" s="3145" t="s">
        <v>85</v>
      </c>
      <c r="C25" s="3146"/>
      <c r="D25" s="697"/>
      <c r="E25" s="1234" t="s">
        <v>92</v>
      </c>
      <c r="F25" s="1234" t="s">
        <v>92</v>
      </c>
      <c r="G25" s="2416">
        <f t="shared" ref="G25:G28" si="2">SUM(D25:F25)</f>
        <v>0</v>
      </c>
      <c r="H25" s="212"/>
      <c r="I25" s="2437"/>
      <c r="J25" s="2439"/>
      <c r="K25" s="52"/>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row>
    <row r="26" spans="1:255" ht="27" customHeight="1" x14ac:dyDescent="0.35">
      <c r="A26" s="7"/>
      <c r="B26" s="3145" t="s">
        <v>676</v>
      </c>
      <c r="C26" s="3146"/>
      <c r="D26" s="1078"/>
      <c r="E26" s="1078"/>
      <c r="F26" s="1078"/>
      <c r="G26" s="2417">
        <f t="shared" si="2"/>
        <v>0</v>
      </c>
      <c r="H26" s="212"/>
      <c r="I26" s="2432"/>
      <c r="J26" s="2440"/>
      <c r="K26" s="52"/>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row>
    <row r="27" spans="1:255" ht="27" customHeight="1" x14ac:dyDescent="0.35">
      <c r="A27" s="7"/>
      <c r="B27" s="3145" t="s">
        <v>86</v>
      </c>
      <c r="C27" s="3146"/>
      <c r="D27" s="934"/>
      <c r="E27" s="934"/>
      <c r="F27" s="934"/>
      <c r="G27" s="2417">
        <f t="shared" si="2"/>
        <v>0</v>
      </c>
      <c r="H27" s="212"/>
      <c r="I27" s="2434"/>
      <c r="J27" s="2441"/>
      <c r="M27" s="900"/>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row>
    <row r="28" spans="1:255" ht="27" customHeight="1" x14ac:dyDescent="0.35">
      <c r="A28" s="7"/>
      <c r="B28" s="3145" t="s">
        <v>87</v>
      </c>
      <c r="C28" s="3146"/>
      <c r="D28" s="874" t="s">
        <v>92</v>
      </c>
      <c r="E28" s="874" t="s">
        <v>92</v>
      </c>
      <c r="F28" s="934"/>
      <c r="G28" s="2417">
        <f t="shared" si="2"/>
        <v>0</v>
      </c>
      <c r="H28" s="212"/>
      <c r="I28" s="2434"/>
      <c r="J28" s="2441"/>
      <c r="K28" s="1231"/>
      <c r="L28" s="1028"/>
      <c r="M28" s="219"/>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row>
    <row r="29" spans="1:255" ht="27" customHeight="1" x14ac:dyDescent="0.35">
      <c r="A29" s="7"/>
      <c r="B29" s="3145" t="s">
        <v>1360</v>
      </c>
      <c r="C29" s="3146"/>
      <c r="D29" s="1108" t="s">
        <v>92</v>
      </c>
      <c r="E29" s="1108" t="s">
        <v>92</v>
      </c>
      <c r="F29" s="911"/>
      <c r="G29" s="2418">
        <f>SUM(D29:F29)</f>
        <v>0</v>
      </c>
      <c r="H29" s="212"/>
      <c r="I29" s="2603"/>
      <c r="J29" s="2604"/>
      <c r="K29" s="52"/>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row>
    <row r="30" spans="1:255" ht="27" customHeight="1" x14ac:dyDescent="0.35">
      <c r="A30" s="7"/>
      <c r="B30" s="3145" t="s">
        <v>546</v>
      </c>
      <c r="C30" s="3146"/>
      <c r="D30" s="1119"/>
      <c r="E30" s="1108" t="s">
        <v>92</v>
      </c>
      <c r="F30" s="1108" t="s">
        <v>92</v>
      </c>
      <c r="G30" s="2419">
        <f>SUM(D30:F30)</f>
        <v>0</v>
      </c>
      <c r="H30" s="212"/>
      <c r="I30" s="1861"/>
      <c r="J30" s="2443"/>
      <c r="K30" s="891">
        <f>G30+CC2A_T5</f>
        <v>0</v>
      </c>
      <c r="L30" s="903" t="s">
        <v>1405</v>
      </c>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row>
    <row r="31" spans="1:255" ht="27" customHeight="1" thickBot="1" x14ac:dyDescent="0.4">
      <c r="A31" s="7"/>
      <c r="B31" s="1249" t="s">
        <v>825</v>
      </c>
      <c r="C31" s="900"/>
      <c r="D31" s="2407">
        <f>SUM(D15:D30)</f>
        <v>0</v>
      </c>
      <c r="E31" s="2407">
        <f>SUM(E15:E30)</f>
        <v>0</v>
      </c>
      <c r="F31" s="2407">
        <f>SUM(F15:F30)</f>
        <v>0</v>
      </c>
      <c r="G31" s="2408">
        <f>SUM(G15:G30)</f>
        <v>0</v>
      </c>
      <c r="H31" s="212"/>
      <c r="I31" s="2431" t="s">
        <v>92</v>
      </c>
      <c r="J31" s="2442">
        <f>SUM(J15:J30)</f>
        <v>0</v>
      </c>
      <c r="K31" s="890"/>
      <c r="L31" s="889"/>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row>
    <row r="32" spans="1:255" s="899" customFormat="1" ht="27" customHeight="1" thickTop="1" x14ac:dyDescent="0.35">
      <c r="A32" s="39" t="s">
        <v>84</v>
      </c>
      <c r="B32" s="900"/>
      <c r="C32" s="900"/>
      <c r="D32" s="2412"/>
      <c r="E32" s="2412"/>
      <c r="F32" s="2412"/>
      <c r="G32" s="2413"/>
      <c r="H32" s="212"/>
      <c r="I32" s="2444"/>
      <c r="J32" s="212"/>
      <c r="K32" s="883"/>
      <c r="L32" s="909"/>
      <c r="M32" s="900"/>
      <c r="N32" s="900"/>
      <c r="O32" s="900"/>
      <c r="P32" s="900"/>
      <c r="Q32" s="900"/>
      <c r="R32" s="900"/>
      <c r="S32" s="900"/>
      <c r="T32" s="900"/>
      <c r="U32" s="900"/>
      <c r="V32" s="900"/>
      <c r="W32" s="900"/>
      <c r="X32" s="900"/>
      <c r="Y32" s="900"/>
      <c r="Z32" s="900"/>
      <c r="AA32" s="900"/>
      <c r="AB32" s="900"/>
      <c r="AC32" s="900"/>
      <c r="AD32" s="900"/>
      <c r="AE32" s="900"/>
      <c r="AF32" s="900"/>
      <c r="AG32" s="900"/>
      <c r="AH32" s="900"/>
      <c r="AI32" s="900"/>
      <c r="AJ32" s="900"/>
      <c r="AK32" s="900"/>
      <c r="AL32" s="900"/>
      <c r="AM32" s="900"/>
      <c r="AN32" s="900"/>
      <c r="AO32" s="900"/>
      <c r="AP32" s="900"/>
      <c r="AQ32" s="900"/>
      <c r="AR32" s="900"/>
      <c r="AS32" s="900"/>
      <c r="AT32" s="900"/>
      <c r="AU32" s="900"/>
      <c r="AV32" s="900"/>
      <c r="AW32" s="900"/>
      <c r="AX32" s="900"/>
      <c r="AY32" s="900"/>
      <c r="AZ32" s="900"/>
      <c r="BA32" s="900"/>
      <c r="BB32" s="900"/>
      <c r="BC32" s="900"/>
      <c r="BD32" s="900"/>
      <c r="BE32" s="900"/>
      <c r="BF32" s="900"/>
      <c r="BG32" s="900"/>
      <c r="BH32" s="900"/>
      <c r="BI32" s="900"/>
      <c r="BJ32" s="900"/>
      <c r="BK32" s="900"/>
      <c r="BL32" s="900"/>
      <c r="BM32" s="900"/>
      <c r="BN32" s="900"/>
      <c r="BO32" s="900"/>
      <c r="BP32" s="900"/>
      <c r="BQ32" s="900"/>
      <c r="BR32" s="900"/>
      <c r="BS32" s="900"/>
      <c r="BT32" s="900"/>
      <c r="BU32" s="900"/>
      <c r="BV32" s="900"/>
      <c r="BW32" s="900"/>
      <c r="BX32" s="900"/>
      <c r="BY32" s="900"/>
      <c r="BZ32" s="900"/>
      <c r="CA32" s="900"/>
      <c r="CB32" s="900"/>
      <c r="CC32" s="900"/>
      <c r="CD32" s="900"/>
      <c r="CE32" s="900"/>
      <c r="CF32" s="900"/>
      <c r="CG32" s="900"/>
      <c r="CH32" s="900"/>
      <c r="CI32" s="900"/>
      <c r="CJ32" s="900"/>
      <c r="CK32" s="900"/>
      <c r="CL32" s="900"/>
      <c r="CM32" s="900"/>
      <c r="CN32" s="900"/>
      <c r="CO32" s="900"/>
      <c r="CP32" s="900"/>
      <c r="CQ32" s="900"/>
      <c r="CR32" s="900"/>
      <c r="CS32" s="900"/>
      <c r="CT32" s="900"/>
      <c r="CU32" s="900"/>
      <c r="CV32" s="900"/>
      <c r="CW32" s="900"/>
      <c r="CX32" s="900"/>
      <c r="CY32" s="900"/>
      <c r="CZ32" s="900"/>
      <c r="DA32" s="900"/>
      <c r="DB32" s="900"/>
      <c r="DC32" s="900"/>
      <c r="DD32" s="900"/>
      <c r="DE32" s="900"/>
      <c r="DF32" s="900"/>
      <c r="DG32" s="900"/>
      <c r="DH32" s="900"/>
      <c r="DI32" s="900"/>
      <c r="DJ32" s="900"/>
      <c r="DK32" s="900"/>
      <c r="DL32" s="900"/>
      <c r="DM32" s="900"/>
      <c r="DN32" s="900"/>
      <c r="DO32" s="900"/>
      <c r="DP32" s="900"/>
      <c r="DQ32" s="900"/>
      <c r="DR32" s="900"/>
      <c r="DS32" s="900"/>
      <c r="DT32" s="900"/>
      <c r="DU32" s="900"/>
      <c r="DV32" s="900"/>
      <c r="DW32" s="900"/>
      <c r="DX32" s="900"/>
      <c r="DY32" s="900"/>
      <c r="DZ32" s="900"/>
      <c r="EA32" s="900"/>
      <c r="EB32" s="900"/>
      <c r="EC32" s="900"/>
      <c r="ED32" s="900"/>
      <c r="EE32" s="900"/>
      <c r="EF32" s="900"/>
      <c r="EG32" s="900"/>
      <c r="EH32" s="900"/>
      <c r="EI32" s="900"/>
      <c r="EJ32" s="900"/>
      <c r="EK32" s="900"/>
      <c r="EL32" s="900"/>
      <c r="EM32" s="900"/>
      <c r="EN32" s="900"/>
      <c r="EO32" s="900"/>
      <c r="EP32" s="900"/>
      <c r="EQ32" s="900"/>
      <c r="ER32" s="900"/>
      <c r="ES32" s="900"/>
      <c r="ET32" s="900"/>
      <c r="EU32" s="900"/>
      <c r="EV32" s="900"/>
      <c r="EW32" s="900"/>
      <c r="EX32" s="900"/>
      <c r="EY32" s="900"/>
      <c r="EZ32" s="900"/>
      <c r="FA32" s="900"/>
      <c r="FB32" s="900"/>
      <c r="FC32" s="900"/>
      <c r="FD32" s="900"/>
      <c r="FE32" s="900"/>
      <c r="FF32" s="900"/>
      <c r="FG32" s="900"/>
      <c r="FH32" s="900"/>
      <c r="FI32" s="900"/>
      <c r="FJ32" s="900"/>
      <c r="FK32" s="900"/>
      <c r="FL32" s="900"/>
      <c r="FM32" s="900"/>
      <c r="FN32" s="900"/>
      <c r="FO32" s="900"/>
      <c r="FP32" s="900"/>
      <c r="FQ32" s="900"/>
      <c r="FR32" s="900"/>
      <c r="FS32" s="900"/>
      <c r="FT32" s="900"/>
      <c r="FU32" s="900"/>
      <c r="FV32" s="900"/>
      <c r="FW32" s="900"/>
      <c r="FX32" s="900"/>
      <c r="FY32" s="900"/>
      <c r="FZ32" s="900"/>
      <c r="GA32" s="900"/>
      <c r="GB32" s="900"/>
      <c r="GC32" s="900"/>
      <c r="GD32" s="900"/>
      <c r="GE32" s="900"/>
      <c r="GF32" s="900"/>
      <c r="GG32" s="900"/>
      <c r="GH32" s="900"/>
      <c r="GI32" s="900"/>
      <c r="GJ32" s="900"/>
      <c r="GK32" s="900"/>
      <c r="GL32" s="900"/>
      <c r="GM32" s="900"/>
      <c r="GN32" s="900"/>
      <c r="GO32" s="900"/>
      <c r="GP32" s="900"/>
      <c r="GQ32" s="900"/>
      <c r="GR32" s="900"/>
      <c r="GS32" s="900"/>
      <c r="GT32" s="900"/>
      <c r="GU32" s="900"/>
      <c r="GV32" s="900"/>
      <c r="GW32" s="900"/>
      <c r="GX32" s="900"/>
      <c r="GY32" s="900"/>
      <c r="GZ32" s="900"/>
      <c r="HA32" s="900"/>
      <c r="HB32" s="900"/>
      <c r="HC32" s="900"/>
      <c r="HD32" s="900"/>
      <c r="HE32" s="900"/>
      <c r="HF32" s="900"/>
      <c r="HG32" s="900"/>
      <c r="HH32" s="900"/>
      <c r="HI32" s="900"/>
      <c r="HJ32" s="900"/>
      <c r="HK32" s="900"/>
      <c r="HL32" s="900"/>
      <c r="HM32" s="900"/>
      <c r="HN32" s="900"/>
      <c r="HO32" s="900"/>
      <c r="HP32" s="900"/>
      <c r="HQ32" s="900"/>
      <c r="HR32" s="900"/>
      <c r="HS32" s="900"/>
      <c r="HT32" s="900"/>
      <c r="HU32" s="900"/>
      <c r="HV32" s="900"/>
      <c r="HW32" s="900"/>
      <c r="HX32" s="900"/>
      <c r="HY32" s="900"/>
      <c r="HZ32" s="900"/>
      <c r="IA32" s="900"/>
      <c r="IB32" s="900"/>
      <c r="IC32" s="900"/>
      <c r="ID32" s="900"/>
      <c r="IE32" s="900"/>
      <c r="IF32" s="900"/>
      <c r="IG32" s="900"/>
      <c r="IH32" s="900"/>
      <c r="II32" s="900"/>
      <c r="IJ32" s="900"/>
      <c r="IK32" s="900"/>
      <c r="IL32" s="900"/>
      <c r="IM32" s="900"/>
      <c r="IN32" s="900"/>
      <c r="IO32" s="900"/>
      <c r="IP32" s="900"/>
      <c r="IQ32" s="900"/>
      <c r="IR32" s="900"/>
      <c r="IS32" s="900"/>
      <c r="IT32" s="900"/>
      <c r="IU32" s="900"/>
    </row>
    <row r="33" spans="1:255" ht="27" customHeight="1" x14ac:dyDescent="0.35">
      <c r="A33" s="7"/>
      <c r="B33" s="66" t="s">
        <v>88</v>
      </c>
      <c r="C33" s="7"/>
      <c r="D33" s="2414" t="s">
        <v>92</v>
      </c>
      <c r="E33" s="2414" t="s">
        <v>92</v>
      </c>
      <c r="F33" s="2414" t="s">
        <v>92</v>
      </c>
      <c r="G33" s="2415" t="s">
        <v>92</v>
      </c>
      <c r="H33" s="212"/>
      <c r="I33" s="2431" t="s">
        <v>92</v>
      </c>
      <c r="J33" s="212"/>
      <c r="K33" s="1931"/>
      <c r="L33" s="889"/>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row>
    <row r="34" spans="1:255" s="851" customFormat="1" ht="51.75" customHeight="1" x14ac:dyDescent="0.35">
      <c r="A34" s="852"/>
      <c r="B34" s="3153" t="s">
        <v>595</v>
      </c>
      <c r="C34" s="3154"/>
      <c r="D34" s="1030"/>
      <c r="E34" s="1030"/>
      <c r="F34" s="1595"/>
      <c r="G34" s="834">
        <f>SUM(D34:F34)</f>
        <v>0</v>
      </c>
      <c r="H34" s="868"/>
      <c r="I34" s="2409"/>
      <c r="J34" s="868"/>
      <c r="K34" s="2002"/>
      <c r="L34" s="892"/>
      <c r="M34" s="852"/>
      <c r="N34" s="852"/>
      <c r="O34" s="852"/>
      <c r="P34" s="852"/>
      <c r="Q34" s="852"/>
      <c r="R34" s="852"/>
      <c r="S34" s="852"/>
      <c r="T34" s="852"/>
      <c r="U34" s="852"/>
      <c r="V34" s="852"/>
      <c r="W34" s="852"/>
      <c r="X34" s="852"/>
      <c r="Y34" s="852"/>
      <c r="Z34" s="852"/>
      <c r="AA34" s="852"/>
      <c r="AB34" s="852"/>
      <c r="AC34" s="852"/>
      <c r="AD34" s="852"/>
      <c r="AE34" s="852"/>
      <c r="AF34" s="852"/>
      <c r="AG34" s="852"/>
      <c r="AH34" s="852"/>
      <c r="AI34" s="852"/>
      <c r="AJ34" s="852"/>
      <c r="AK34" s="852"/>
      <c r="AL34" s="852"/>
      <c r="AM34" s="852"/>
      <c r="AN34" s="852"/>
      <c r="AO34" s="852"/>
      <c r="AP34" s="852"/>
      <c r="AQ34" s="852"/>
      <c r="AR34" s="852"/>
      <c r="AS34" s="852"/>
      <c r="AT34" s="852"/>
      <c r="AU34" s="852"/>
      <c r="AV34" s="852"/>
      <c r="AW34" s="852"/>
      <c r="AX34" s="852"/>
      <c r="AY34" s="852"/>
      <c r="AZ34" s="852"/>
      <c r="BA34" s="852"/>
      <c r="BB34" s="852"/>
      <c r="BC34" s="852"/>
      <c r="BD34" s="852"/>
      <c r="BE34" s="852"/>
      <c r="BF34" s="852"/>
      <c r="BG34" s="852"/>
      <c r="BH34" s="852"/>
      <c r="BI34" s="852"/>
      <c r="BJ34" s="852"/>
      <c r="BK34" s="852"/>
      <c r="BL34" s="852"/>
      <c r="BM34" s="852"/>
      <c r="BN34" s="852"/>
      <c r="BO34" s="852"/>
      <c r="BP34" s="852"/>
      <c r="BQ34" s="852"/>
      <c r="BR34" s="852"/>
      <c r="BS34" s="852"/>
      <c r="BT34" s="852"/>
      <c r="BU34" s="852"/>
      <c r="BV34" s="852"/>
      <c r="BW34" s="852"/>
      <c r="BX34" s="852"/>
      <c r="BY34" s="852"/>
      <c r="BZ34" s="852"/>
      <c r="CA34" s="852"/>
      <c r="CB34" s="852"/>
      <c r="CC34" s="852"/>
      <c r="CD34" s="852"/>
      <c r="CE34" s="852"/>
      <c r="CF34" s="852"/>
      <c r="CG34" s="852"/>
      <c r="CH34" s="852"/>
      <c r="CI34" s="852"/>
      <c r="CJ34" s="852"/>
      <c r="CK34" s="852"/>
      <c r="CL34" s="852"/>
      <c r="CM34" s="852"/>
      <c r="CN34" s="852"/>
      <c r="CO34" s="852"/>
      <c r="CP34" s="852"/>
      <c r="CQ34" s="852"/>
      <c r="CR34" s="852"/>
      <c r="CS34" s="852"/>
      <c r="CT34" s="852"/>
      <c r="CU34" s="852"/>
      <c r="CV34" s="852"/>
      <c r="CW34" s="852"/>
      <c r="CX34" s="852"/>
      <c r="CY34" s="852"/>
      <c r="CZ34" s="852"/>
      <c r="DA34" s="852"/>
      <c r="DB34" s="852"/>
      <c r="DC34" s="852"/>
      <c r="DD34" s="852"/>
      <c r="DE34" s="852"/>
      <c r="DF34" s="852"/>
      <c r="DG34" s="852"/>
      <c r="DH34" s="852"/>
      <c r="DI34" s="852"/>
      <c r="DJ34" s="852"/>
      <c r="DK34" s="852"/>
      <c r="DL34" s="852"/>
      <c r="DM34" s="852"/>
      <c r="DN34" s="852"/>
      <c r="DO34" s="852"/>
      <c r="DP34" s="852"/>
      <c r="DQ34" s="852"/>
      <c r="DR34" s="852"/>
      <c r="DS34" s="852"/>
      <c r="DT34" s="852"/>
      <c r="DU34" s="852"/>
      <c r="DV34" s="852"/>
      <c r="DW34" s="852"/>
      <c r="DX34" s="852"/>
      <c r="DY34" s="852"/>
      <c r="DZ34" s="852"/>
      <c r="EA34" s="852"/>
      <c r="EB34" s="852"/>
      <c r="EC34" s="852"/>
      <c r="ED34" s="852"/>
      <c r="EE34" s="852"/>
      <c r="EF34" s="852"/>
      <c r="EG34" s="852"/>
      <c r="EH34" s="852"/>
      <c r="EI34" s="852"/>
      <c r="EJ34" s="852"/>
      <c r="EK34" s="852"/>
      <c r="EL34" s="852"/>
      <c r="EM34" s="852"/>
      <c r="EN34" s="852"/>
      <c r="EO34" s="852"/>
      <c r="EP34" s="852"/>
      <c r="EQ34" s="852"/>
      <c r="ER34" s="852"/>
      <c r="ES34" s="852"/>
      <c r="ET34" s="852"/>
      <c r="EU34" s="852"/>
      <c r="EV34" s="852"/>
      <c r="EW34" s="852"/>
      <c r="EX34" s="852"/>
      <c r="EY34" s="852"/>
      <c r="EZ34" s="852"/>
      <c r="FA34" s="852"/>
      <c r="FB34" s="852"/>
      <c r="FC34" s="852"/>
      <c r="FD34" s="852"/>
      <c r="FE34" s="852"/>
      <c r="FF34" s="852"/>
      <c r="FG34" s="852"/>
      <c r="FH34" s="852"/>
      <c r="FI34" s="852"/>
      <c r="FJ34" s="852"/>
      <c r="FK34" s="852"/>
      <c r="FL34" s="852"/>
      <c r="FM34" s="852"/>
      <c r="FN34" s="852"/>
      <c r="FO34" s="852"/>
      <c r="FP34" s="852"/>
      <c r="FQ34" s="852"/>
      <c r="FR34" s="852"/>
      <c r="FS34" s="852"/>
      <c r="FT34" s="852"/>
      <c r="FU34" s="852"/>
      <c r="FV34" s="852"/>
      <c r="FW34" s="852"/>
      <c r="FX34" s="852"/>
      <c r="FY34" s="852"/>
      <c r="FZ34" s="852"/>
      <c r="GA34" s="852"/>
      <c r="GB34" s="852"/>
      <c r="GC34" s="852"/>
      <c r="GD34" s="852"/>
      <c r="GE34" s="852"/>
      <c r="GF34" s="852"/>
      <c r="GG34" s="852"/>
      <c r="GH34" s="852"/>
      <c r="GI34" s="852"/>
      <c r="GJ34" s="852"/>
      <c r="GK34" s="852"/>
      <c r="GL34" s="852"/>
      <c r="GM34" s="852"/>
      <c r="GN34" s="852"/>
      <c r="GO34" s="852"/>
      <c r="GP34" s="852"/>
      <c r="GQ34" s="852"/>
      <c r="GR34" s="852"/>
      <c r="GS34" s="852"/>
      <c r="GT34" s="852"/>
      <c r="GU34" s="852"/>
      <c r="GV34" s="852"/>
      <c r="GW34" s="852"/>
      <c r="GX34" s="852"/>
      <c r="GY34" s="852"/>
      <c r="GZ34" s="852"/>
      <c r="HA34" s="852"/>
      <c r="HB34" s="852"/>
      <c r="HC34" s="852"/>
      <c r="HD34" s="852"/>
      <c r="HE34" s="852"/>
      <c r="HF34" s="852"/>
      <c r="HG34" s="852"/>
      <c r="HH34" s="852"/>
      <c r="HI34" s="852"/>
      <c r="HJ34" s="852"/>
      <c r="HK34" s="852"/>
      <c r="HL34" s="852"/>
      <c r="HM34" s="852"/>
      <c r="HN34" s="852"/>
      <c r="HO34" s="852"/>
      <c r="HP34" s="852"/>
      <c r="HQ34" s="852"/>
      <c r="HR34" s="852"/>
      <c r="HS34" s="852"/>
      <c r="HT34" s="852"/>
      <c r="HU34" s="852"/>
      <c r="HV34" s="852"/>
      <c r="HW34" s="852"/>
      <c r="HX34" s="852"/>
      <c r="HY34" s="852"/>
      <c r="HZ34" s="852"/>
      <c r="IA34" s="852"/>
      <c r="IB34" s="852"/>
      <c r="IC34" s="852"/>
      <c r="ID34" s="852"/>
      <c r="IE34" s="852"/>
      <c r="IF34" s="852"/>
      <c r="IG34" s="852"/>
      <c r="IH34" s="852"/>
      <c r="II34" s="852"/>
      <c r="IJ34" s="852"/>
      <c r="IK34" s="852"/>
      <c r="IL34" s="852"/>
      <c r="IM34" s="852"/>
      <c r="IN34" s="852"/>
      <c r="IO34" s="852"/>
      <c r="IP34" s="852"/>
      <c r="IQ34" s="852"/>
      <c r="IR34" s="852"/>
      <c r="IS34" s="852"/>
      <c r="IT34" s="852"/>
      <c r="IU34" s="852"/>
    </row>
    <row r="35" spans="1:255" s="851" customFormat="1" ht="27" customHeight="1" x14ac:dyDescent="0.35">
      <c r="A35" s="852"/>
      <c r="B35" s="3164" t="s">
        <v>556</v>
      </c>
      <c r="C35" s="3165"/>
      <c r="D35" s="1030"/>
      <c r="E35" s="1030"/>
      <c r="F35" s="2404"/>
      <c r="G35" s="834">
        <f t="shared" ref="G35:G40" si="3">SUM(D35:F35)</f>
        <v>0</v>
      </c>
      <c r="H35" s="868"/>
      <c r="I35" s="2409"/>
      <c r="J35" s="868"/>
      <c r="K35" s="2002"/>
      <c r="L35" s="892"/>
      <c r="M35" s="852"/>
      <c r="N35" s="852"/>
      <c r="O35" s="852"/>
      <c r="P35" s="852"/>
      <c r="Q35" s="852"/>
      <c r="R35" s="852"/>
      <c r="S35" s="852"/>
      <c r="T35" s="852"/>
      <c r="U35" s="852"/>
      <c r="V35" s="852"/>
      <c r="W35" s="852"/>
      <c r="X35" s="852"/>
      <c r="Y35" s="852"/>
      <c r="Z35" s="852"/>
      <c r="AA35" s="852"/>
      <c r="AB35" s="852"/>
      <c r="AC35" s="852"/>
      <c r="AD35" s="852"/>
      <c r="AE35" s="852"/>
      <c r="AF35" s="852"/>
      <c r="AG35" s="852"/>
      <c r="AH35" s="852"/>
      <c r="AI35" s="852"/>
      <c r="AJ35" s="852"/>
      <c r="AK35" s="852"/>
      <c r="AL35" s="852"/>
      <c r="AM35" s="852"/>
      <c r="AN35" s="852"/>
      <c r="AO35" s="852"/>
      <c r="AP35" s="852"/>
      <c r="AQ35" s="852"/>
      <c r="AR35" s="852"/>
      <c r="AS35" s="852"/>
      <c r="AT35" s="852"/>
      <c r="AU35" s="852"/>
      <c r="AV35" s="852"/>
      <c r="AW35" s="852"/>
      <c r="AX35" s="852"/>
      <c r="AY35" s="852"/>
      <c r="AZ35" s="852"/>
      <c r="BA35" s="852"/>
      <c r="BB35" s="852"/>
      <c r="BC35" s="852"/>
      <c r="BD35" s="852"/>
      <c r="BE35" s="852"/>
      <c r="BF35" s="852"/>
      <c r="BG35" s="852"/>
      <c r="BH35" s="852"/>
      <c r="BI35" s="852"/>
      <c r="BJ35" s="852"/>
      <c r="BK35" s="852"/>
      <c r="BL35" s="852"/>
      <c r="BM35" s="852"/>
      <c r="BN35" s="852"/>
      <c r="BO35" s="852"/>
      <c r="BP35" s="852"/>
      <c r="BQ35" s="852"/>
      <c r="BR35" s="852"/>
      <c r="BS35" s="852"/>
      <c r="BT35" s="852"/>
      <c r="BU35" s="852"/>
      <c r="BV35" s="852"/>
      <c r="BW35" s="852"/>
      <c r="BX35" s="852"/>
      <c r="BY35" s="852"/>
      <c r="BZ35" s="852"/>
      <c r="CA35" s="852"/>
      <c r="CB35" s="852"/>
      <c r="CC35" s="852"/>
      <c r="CD35" s="852"/>
      <c r="CE35" s="852"/>
      <c r="CF35" s="852"/>
      <c r="CG35" s="852"/>
      <c r="CH35" s="852"/>
      <c r="CI35" s="852"/>
      <c r="CJ35" s="852"/>
      <c r="CK35" s="852"/>
      <c r="CL35" s="852"/>
      <c r="CM35" s="852"/>
      <c r="CN35" s="852"/>
      <c r="CO35" s="852"/>
      <c r="CP35" s="852"/>
      <c r="CQ35" s="852"/>
      <c r="CR35" s="852"/>
      <c r="CS35" s="852"/>
      <c r="CT35" s="852"/>
      <c r="CU35" s="852"/>
      <c r="CV35" s="852"/>
      <c r="CW35" s="852"/>
      <c r="CX35" s="852"/>
      <c r="CY35" s="852"/>
      <c r="CZ35" s="852"/>
      <c r="DA35" s="852"/>
      <c r="DB35" s="852"/>
      <c r="DC35" s="852"/>
      <c r="DD35" s="852"/>
      <c r="DE35" s="852"/>
      <c r="DF35" s="852"/>
      <c r="DG35" s="852"/>
      <c r="DH35" s="852"/>
      <c r="DI35" s="852"/>
      <c r="DJ35" s="852"/>
      <c r="DK35" s="852"/>
      <c r="DL35" s="852"/>
      <c r="DM35" s="852"/>
      <c r="DN35" s="852"/>
      <c r="DO35" s="852"/>
      <c r="DP35" s="852"/>
      <c r="DQ35" s="852"/>
      <c r="DR35" s="852"/>
      <c r="DS35" s="852"/>
      <c r="DT35" s="852"/>
      <c r="DU35" s="852"/>
      <c r="DV35" s="852"/>
      <c r="DW35" s="852"/>
      <c r="DX35" s="852"/>
      <c r="DY35" s="852"/>
      <c r="DZ35" s="852"/>
      <c r="EA35" s="852"/>
      <c r="EB35" s="852"/>
      <c r="EC35" s="852"/>
      <c r="ED35" s="852"/>
      <c r="EE35" s="852"/>
      <c r="EF35" s="852"/>
      <c r="EG35" s="852"/>
      <c r="EH35" s="852"/>
      <c r="EI35" s="852"/>
      <c r="EJ35" s="852"/>
      <c r="EK35" s="852"/>
      <c r="EL35" s="852"/>
      <c r="EM35" s="852"/>
      <c r="EN35" s="852"/>
      <c r="EO35" s="852"/>
      <c r="EP35" s="852"/>
      <c r="EQ35" s="852"/>
      <c r="ER35" s="852"/>
      <c r="ES35" s="852"/>
      <c r="ET35" s="852"/>
      <c r="EU35" s="852"/>
      <c r="EV35" s="852"/>
      <c r="EW35" s="852"/>
      <c r="EX35" s="852"/>
      <c r="EY35" s="852"/>
      <c r="EZ35" s="852"/>
      <c r="FA35" s="852"/>
      <c r="FB35" s="852"/>
      <c r="FC35" s="852"/>
      <c r="FD35" s="852"/>
      <c r="FE35" s="852"/>
      <c r="FF35" s="852"/>
      <c r="FG35" s="852"/>
      <c r="FH35" s="852"/>
      <c r="FI35" s="852"/>
      <c r="FJ35" s="852"/>
      <c r="FK35" s="852"/>
      <c r="FL35" s="852"/>
      <c r="FM35" s="852"/>
      <c r="FN35" s="852"/>
      <c r="FO35" s="852"/>
      <c r="FP35" s="852"/>
      <c r="FQ35" s="852"/>
      <c r="FR35" s="852"/>
      <c r="FS35" s="852"/>
      <c r="FT35" s="852"/>
      <c r="FU35" s="852"/>
      <c r="FV35" s="852"/>
      <c r="FW35" s="852"/>
      <c r="FX35" s="852"/>
      <c r="FY35" s="852"/>
      <c r="FZ35" s="852"/>
      <c r="GA35" s="852"/>
      <c r="GB35" s="852"/>
      <c r="GC35" s="852"/>
      <c r="GD35" s="852"/>
      <c r="GE35" s="852"/>
      <c r="GF35" s="852"/>
      <c r="GG35" s="852"/>
      <c r="GH35" s="852"/>
      <c r="GI35" s="852"/>
      <c r="GJ35" s="852"/>
      <c r="GK35" s="852"/>
      <c r="GL35" s="852"/>
      <c r="GM35" s="852"/>
      <c r="GN35" s="852"/>
      <c r="GO35" s="852"/>
      <c r="GP35" s="852"/>
      <c r="GQ35" s="852"/>
      <c r="GR35" s="852"/>
      <c r="GS35" s="852"/>
      <c r="GT35" s="852"/>
      <c r="GU35" s="852"/>
      <c r="GV35" s="852"/>
      <c r="GW35" s="852"/>
      <c r="GX35" s="852"/>
      <c r="GY35" s="852"/>
      <c r="GZ35" s="852"/>
      <c r="HA35" s="852"/>
      <c r="HB35" s="852"/>
      <c r="HC35" s="852"/>
      <c r="HD35" s="852"/>
      <c r="HE35" s="852"/>
      <c r="HF35" s="852"/>
      <c r="HG35" s="852"/>
      <c r="HH35" s="852"/>
      <c r="HI35" s="852"/>
      <c r="HJ35" s="852"/>
      <c r="HK35" s="852"/>
      <c r="HL35" s="852"/>
      <c r="HM35" s="852"/>
      <c r="HN35" s="852"/>
      <c r="HO35" s="852"/>
      <c r="HP35" s="852"/>
      <c r="HQ35" s="852"/>
      <c r="HR35" s="852"/>
      <c r="HS35" s="852"/>
      <c r="HT35" s="852"/>
      <c r="HU35" s="852"/>
      <c r="HV35" s="852"/>
      <c r="HW35" s="852"/>
      <c r="HX35" s="852"/>
      <c r="HY35" s="852"/>
      <c r="HZ35" s="852"/>
      <c r="IA35" s="852"/>
      <c r="IB35" s="852"/>
      <c r="IC35" s="852"/>
      <c r="ID35" s="852"/>
      <c r="IE35" s="852"/>
      <c r="IF35" s="852"/>
      <c r="IG35" s="852"/>
      <c r="IH35" s="852"/>
      <c r="II35" s="852"/>
      <c r="IJ35" s="852"/>
      <c r="IK35" s="852"/>
      <c r="IL35" s="852"/>
      <c r="IM35" s="852"/>
      <c r="IN35" s="852"/>
      <c r="IO35" s="852"/>
      <c r="IP35" s="852"/>
      <c r="IQ35" s="852"/>
      <c r="IR35" s="852"/>
      <c r="IS35" s="852"/>
      <c r="IT35" s="852"/>
      <c r="IU35" s="852"/>
    </row>
    <row r="36" spans="1:255" s="851" customFormat="1" ht="27" customHeight="1" x14ac:dyDescent="0.35">
      <c r="A36" s="852"/>
      <c r="B36" s="3164" t="s">
        <v>557</v>
      </c>
      <c r="C36" s="3165"/>
      <c r="D36" s="1030"/>
      <c r="E36" s="1030"/>
      <c r="F36" s="2404"/>
      <c r="G36" s="834">
        <f t="shared" si="3"/>
        <v>0</v>
      </c>
      <c r="H36" s="868"/>
      <c r="I36" s="2409"/>
      <c r="J36" s="868"/>
      <c r="K36" s="2002"/>
      <c r="L36" s="892"/>
      <c r="M36" s="852"/>
      <c r="N36" s="852"/>
      <c r="O36" s="852"/>
      <c r="P36" s="852"/>
      <c r="Q36" s="852"/>
      <c r="R36" s="852"/>
      <c r="S36" s="852"/>
      <c r="T36" s="852"/>
      <c r="U36" s="852"/>
      <c r="V36" s="852"/>
      <c r="W36" s="852"/>
      <c r="X36" s="852"/>
      <c r="Y36" s="852"/>
      <c r="Z36" s="852"/>
      <c r="AA36" s="852"/>
      <c r="AB36" s="852"/>
      <c r="AC36" s="852"/>
      <c r="AD36" s="852"/>
      <c r="AE36" s="852"/>
      <c r="AF36" s="852"/>
      <c r="AG36" s="852"/>
      <c r="AH36" s="852"/>
      <c r="AI36" s="852"/>
      <c r="AJ36" s="852"/>
      <c r="AK36" s="852"/>
      <c r="AL36" s="852"/>
      <c r="AM36" s="852"/>
      <c r="AN36" s="852"/>
      <c r="AO36" s="852"/>
      <c r="AP36" s="852"/>
      <c r="AQ36" s="852"/>
      <c r="AR36" s="852"/>
      <c r="AS36" s="852"/>
      <c r="AT36" s="852"/>
      <c r="AU36" s="852"/>
      <c r="AV36" s="852"/>
      <c r="AW36" s="852"/>
      <c r="AX36" s="852"/>
      <c r="AY36" s="852"/>
      <c r="AZ36" s="852"/>
      <c r="BA36" s="852"/>
      <c r="BB36" s="852"/>
      <c r="BC36" s="852"/>
      <c r="BD36" s="852"/>
      <c r="BE36" s="852"/>
      <c r="BF36" s="852"/>
      <c r="BG36" s="852"/>
      <c r="BH36" s="852"/>
      <c r="BI36" s="852"/>
      <c r="BJ36" s="852"/>
      <c r="BK36" s="852"/>
      <c r="BL36" s="852"/>
      <c r="BM36" s="852"/>
      <c r="BN36" s="852"/>
      <c r="BO36" s="852"/>
      <c r="BP36" s="852"/>
      <c r="BQ36" s="852"/>
      <c r="BR36" s="852"/>
      <c r="BS36" s="852"/>
      <c r="BT36" s="852"/>
      <c r="BU36" s="852"/>
      <c r="BV36" s="852"/>
      <c r="BW36" s="852"/>
      <c r="BX36" s="852"/>
      <c r="BY36" s="852"/>
      <c r="BZ36" s="852"/>
      <c r="CA36" s="852"/>
      <c r="CB36" s="852"/>
      <c r="CC36" s="852"/>
      <c r="CD36" s="852"/>
      <c r="CE36" s="852"/>
      <c r="CF36" s="852"/>
      <c r="CG36" s="852"/>
      <c r="CH36" s="852"/>
      <c r="CI36" s="852"/>
      <c r="CJ36" s="852"/>
      <c r="CK36" s="852"/>
      <c r="CL36" s="852"/>
      <c r="CM36" s="852"/>
      <c r="CN36" s="852"/>
      <c r="CO36" s="852"/>
      <c r="CP36" s="852"/>
      <c r="CQ36" s="852"/>
      <c r="CR36" s="852"/>
      <c r="CS36" s="852"/>
      <c r="CT36" s="852"/>
      <c r="CU36" s="852"/>
      <c r="CV36" s="852"/>
      <c r="CW36" s="852"/>
      <c r="CX36" s="852"/>
      <c r="CY36" s="852"/>
      <c r="CZ36" s="852"/>
      <c r="DA36" s="852"/>
      <c r="DB36" s="852"/>
      <c r="DC36" s="852"/>
      <c r="DD36" s="852"/>
      <c r="DE36" s="852"/>
      <c r="DF36" s="852"/>
      <c r="DG36" s="852"/>
      <c r="DH36" s="852"/>
      <c r="DI36" s="852"/>
      <c r="DJ36" s="852"/>
      <c r="DK36" s="852"/>
      <c r="DL36" s="852"/>
      <c r="DM36" s="852"/>
      <c r="DN36" s="852"/>
      <c r="DO36" s="852"/>
      <c r="DP36" s="852"/>
      <c r="DQ36" s="852"/>
      <c r="DR36" s="852"/>
      <c r="DS36" s="852"/>
      <c r="DT36" s="852"/>
      <c r="DU36" s="852"/>
      <c r="DV36" s="852"/>
      <c r="DW36" s="852"/>
      <c r="DX36" s="852"/>
      <c r="DY36" s="852"/>
      <c r="DZ36" s="852"/>
      <c r="EA36" s="852"/>
      <c r="EB36" s="852"/>
      <c r="EC36" s="852"/>
      <c r="ED36" s="852"/>
      <c r="EE36" s="852"/>
      <c r="EF36" s="852"/>
      <c r="EG36" s="852"/>
      <c r="EH36" s="852"/>
      <c r="EI36" s="852"/>
      <c r="EJ36" s="852"/>
      <c r="EK36" s="852"/>
      <c r="EL36" s="852"/>
      <c r="EM36" s="852"/>
      <c r="EN36" s="852"/>
      <c r="EO36" s="852"/>
      <c r="EP36" s="852"/>
      <c r="EQ36" s="852"/>
      <c r="ER36" s="852"/>
      <c r="ES36" s="852"/>
      <c r="ET36" s="852"/>
      <c r="EU36" s="852"/>
      <c r="EV36" s="852"/>
      <c r="EW36" s="852"/>
      <c r="EX36" s="852"/>
      <c r="EY36" s="852"/>
      <c r="EZ36" s="852"/>
      <c r="FA36" s="852"/>
      <c r="FB36" s="852"/>
      <c r="FC36" s="852"/>
      <c r="FD36" s="852"/>
      <c r="FE36" s="852"/>
      <c r="FF36" s="852"/>
      <c r="FG36" s="852"/>
      <c r="FH36" s="852"/>
      <c r="FI36" s="852"/>
      <c r="FJ36" s="852"/>
      <c r="FK36" s="852"/>
      <c r="FL36" s="852"/>
      <c r="FM36" s="852"/>
      <c r="FN36" s="852"/>
      <c r="FO36" s="852"/>
      <c r="FP36" s="852"/>
      <c r="FQ36" s="852"/>
      <c r="FR36" s="852"/>
      <c r="FS36" s="852"/>
      <c r="FT36" s="852"/>
      <c r="FU36" s="852"/>
      <c r="FV36" s="852"/>
      <c r="FW36" s="852"/>
      <c r="FX36" s="852"/>
      <c r="FY36" s="852"/>
      <c r="FZ36" s="852"/>
      <c r="GA36" s="852"/>
      <c r="GB36" s="852"/>
      <c r="GC36" s="852"/>
      <c r="GD36" s="852"/>
      <c r="GE36" s="852"/>
      <c r="GF36" s="852"/>
      <c r="GG36" s="852"/>
      <c r="GH36" s="852"/>
      <c r="GI36" s="852"/>
      <c r="GJ36" s="852"/>
      <c r="GK36" s="852"/>
      <c r="GL36" s="852"/>
      <c r="GM36" s="852"/>
      <c r="GN36" s="852"/>
      <c r="GO36" s="852"/>
      <c r="GP36" s="852"/>
      <c r="GQ36" s="852"/>
      <c r="GR36" s="852"/>
      <c r="GS36" s="852"/>
      <c r="GT36" s="852"/>
      <c r="GU36" s="852"/>
      <c r="GV36" s="852"/>
      <c r="GW36" s="852"/>
      <c r="GX36" s="852"/>
      <c r="GY36" s="852"/>
      <c r="GZ36" s="852"/>
      <c r="HA36" s="852"/>
      <c r="HB36" s="852"/>
      <c r="HC36" s="852"/>
      <c r="HD36" s="852"/>
      <c r="HE36" s="852"/>
      <c r="HF36" s="852"/>
      <c r="HG36" s="852"/>
      <c r="HH36" s="852"/>
      <c r="HI36" s="852"/>
      <c r="HJ36" s="852"/>
      <c r="HK36" s="852"/>
      <c r="HL36" s="852"/>
      <c r="HM36" s="852"/>
      <c r="HN36" s="852"/>
      <c r="HO36" s="852"/>
      <c r="HP36" s="852"/>
      <c r="HQ36" s="852"/>
      <c r="HR36" s="852"/>
      <c r="HS36" s="852"/>
      <c r="HT36" s="852"/>
      <c r="HU36" s="852"/>
      <c r="HV36" s="852"/>
      <c r="HW36" s="852"/>
      <c r="HX36" s="852"/>
      <c r="HY36" s="852"/>
      <c r="HZ36" s="852"/>
      <c r="IA36" s="852"/>
      <c r="IB36" s="852"/>
      <c r="IC36" s="852"/>
      <c r="ID36" s="852"/>
      <c r="IE36" s="852"/>
      <c r="IF36" s="852"/>
      <c r="IG36" s="852"/>
      <c r="IH36" s="852"/>
      <c r="II36" s="852"/>
      <c r="IJ36" s="852"/>
      <c r="IK36" s="852"/>
      <c r="IL36" s="852"/>
      <c r="IM36" s="852"/>
      <c r="IN36" s="852"/>
      <c r="IO36" s="852"/>
      <c r="IP36" s="852"/>
      <c r="IQ36" s="852"/>
      <c r="IR36" s="852"/>
      <c r="IS36" s="852"/>
      <c r="IT36" s="852"/>
      <c r="IU36" s="852"/>
    </row>
    <row r="37" spans="1:255" s="851" customFormat="1" ht="27" customHeight="1" x14ac:dyDescent="0.35">
      <c r="A37" s="852"/>
      <c r="B37" s="3164" t="s">
        <v>558</v>
      </c>
      <c r="C37" s="3165"/>
      <c r="D37" s="1030"/>
      <c r="E37" s="1030"/>
      <c r="F37" s="2404"/>
      <c r="G37" s="834">
        <f t="shared" si="3"/>
        <v>0</v>
      </c>
      <c r="H37" s="868"/>
      <c r="I37" s="2409"/>
      <c r="J37" s="868"/>
      <c r="K37" s="2002"/>
      <c r="L37" s="892"/>
      <c r="M37" s="852"/>
      <c r="N37" s="852"/>
      <c r="O37" s="852"/>
      <c r="P37" s="852"/>
      <c r="Q37" s="852"/>
      <c r="R37" s="852"/>
      <c r="S37" s="852"/>
      <c r="T37" s="852"/>
      <c r="U37" s="852"/>
      <c r="V37" s="852"/>
      <c r="W37" s="852"/>
      <c r="X37" s="852"/>
      <c r="Y37" s="852"/>
      <c r="Z37" s="852"/>
      <c r="AA37" s="852"/>
      <c r="AB37" s="852"/>
      <c r="AC37" s="852"/>
      <c r="AD37" s="852"/>
      <c r="AE37" s="852"/>
      <c r="AF37" s="852"/>
      <c r="AG37" s="852"/>
      <c r="AH37" s="852"/>
      <c r="AI37" s="852"/>
      <c r="AJ37" s="852"/>
      <c r="AK37" s="852"/>
      <c r="AL37" s="852"/>
      <c r="AM37" s="852"/>
      <c r="AN37" s="852"/>
      <c r="AO37" s="852"/>
      <c r="AP37" s="852"/>
      <c r="AQ37" s="852"/>
      <c r="AR37" s="852"/>
      <c r="AS37" s="852"/>
      <c r="AT37" s="852"/>
      <c r="AU37" s="852"/>
      <c r="AV37" s="852"/>
      <c r="AW37" s="852"/>
      <c r="AX37" s="852"/>
      <c r="AY37" s="852"/>
      <c r="AZ37" s="852"/>
      <c r="BA37" s="852"/>
      <c r="BB37" s="852"/>
      <c r="BC37" s="852"/>
      <c r="BD37" s="852"/>
      <c r="BE37" s="852"/>
      <c r="BF37" s="852"/>
      <c r="BG37" s="852"/>
      <c r="BH37" s="852"/>
      <c r="BI37" s="852"/>
      <c r="BJ37" s="852"/>
      <c r="BK37" s="852"/>
      <c r="BL37" s="852"/>
      <c r="BM37" s="852"/>
      <c r="BN37" s="852"/>
      <c r="BO37" s="852"/>
      <c r="BP37" s="852"/>
      <c r="BQ37" s="852"/>
      <c r="BR37" s="852"/>
      <c r="BS37" s="852"/>
      <c r="BT37" s="852"/>
      <c r="BU37" s="852"/>
      <c r="BV37" s="852"/>
      <c r="BW37" s="852"/>
      <c r="BX37" s="852"/>
      <c r="BY37" s="852"/>
      <c r="BZ37" s="852"/>
      <c r="CA37" s="852"/>
      <c r="CB37" s="852"/>
      <c r="CC37" s="852"/>
      <c r="CD37" s="852"/>
      <c r="CE37" s="852"/>
      <c r="CF37" s="852"/>
      <c r="CG37" s="852"/>
      <c r="CH37" s="852"/>
      <c r="CI37" s="852"/>
      <c r="CJ37" s="852"/>
      <c r="CK37" s="852"/>
      <c r="CL37" s="852"/>
      <c r="CM37" s="852"/>
      <c r="CN37" s="852"/>
      <c r="CO37" s="852"/>
      <c r="CP37" s="852"/>
      <c r="CQ37" s="852"/>
      <c r="CR37" s="852"/>
      <c r="CS37" s="852"/>
      <c r="CT37" s="852"/>
      <c r="CU37" s="852"/>
      <c r="CV37" s="852"/>
      <c r="CW37" s="852"/>
      <c r="CX37" s="852"/>
      <c r="CY37" s="852"/>
      <c r="CZ37" s="852"/>
      <c r="DA37" s="852"/>
      <c r="DB37" s="852"/>
      <c r="DC37" s="852"/>
      <c r="DD37" s="852"/>
      <c r="DE37" s="852"/>
      <c r="DF37" s="852"/>
      <c r="DG37" s="852"/>
      <c r="DH37" s="852"/>
      <c r="DI37" s="852"/>
      <c r="DJ37" s="852"/>
      <c r="DK37" s="852"/>
      <c r="DL37" s="852"/>
      <c r="DM37" s="852"/>
      <c r="DN37" s="852"/>
      <c r="DO37" s="852"/>
      <c r="DP37" s="852"/>
      <c r="DQ37" s="852"/>
      <c r="DR37" s="852"/>
      <c r="DS37" s="852"/>
      <c r="DT37" s="852"/>
      <c r="DU37" s="852"/>
      <c r="DV37" s="852"/>
      <c r="DW37" s="852"/>
      <c r="DX37" s="852"/>
      <c r="DY37" s="852"/>
      <c r="DZ37" s="852"/>
      <c r="EA37" s="852"/>
      <c r="EB37" s="852"/>
      <c r="EC37" s="852"/>
      <c r="ED37" s="852"/>
      <c r="EE37" s="852"/>
      <c r="EF37" s="852"/>
      <c r="EG37" s="852"/>
      <c r="EH37" s="852"/>
      <c r="EI37" s="852"/>
      <c r="EJ37" s="852"/>
      <c r="EK37" s="852"/>
      <c r="EL37" s="852"/>
      <c r="EM37" s="852"/>
      <c r="EN37" s="852"/>
      <c r="EO37" s="852"/>
      <c r="EP37" s="852"/>
      <c r="EQ37" s="852"/>
      <c r="ER37" s="852"/>
      <c r="ES37" s="852"/>
      <c r="ET37" s="852"/>
      <c r="EU37" s="852"/>
      <c r="EV37" s="852"/>
      <c r="EW37" s="852"/>
      <c r="EX37" s="852"/>
      <c r="EY37" s="852"/>
      <c r="EZ37" s="852"/>
      <c r="FA37" s="852"/>
      <c r="FB37" s="852"/>
      <c r="FC37" s="852"/>
      <c r="FD37" s="852"/>
      <c r="FE37" s="852"/>
      <c r="FF37" s="852"/>
      <c r="FG37" s="852"/>
      <c r="FH37" s="852"/>
      <c r="FI37" s="852"/>
      <c r="FJ37" s="852"/>
      <c r="FK37" s="852"/>
      <c r="FL37" s="852"/>
      <c r="FM37" s="852"/>
      <c r="FN37" s="852"/>
      <c r="FO37" s="852"/>
      <c r="FP37" s="852"/>
      <c r="FQ37" s="852"/>
      <c r="FR37" s="852"/>
      <c r="FS37" s="852"/>
      <c r="FT37" s="852"/>
      <c r="FU37" s="852"/>
      <c r="FV37" s="852"/>
      <c r="FW37" s="852"/>
      <c r="FX37" s="852"/>
      <c r="FY37" s="852"/>
      <c r="FZ37" s="852"/>
      <c r="GA37" s="852"/>
      <c r="GB37" s="852"/>
      <c r="GC37" s="852"/>
      <c r="GD37" s="852"/>
      <c r="GE37" s="852"/>
      <c r="GF37" s="852"/>
      <c r="GG37" s="852"/>
      <c r="GH37" s="852"/>
      <c r="GI37" s="852"/>
      <c r="GJ37" s="852"/>
      <c r="GK37" s="852"/>
      <c r="GL37" s="852"/>
      <c r="GM37" s="852"/>
      <c r="GN37" s="852"/>
      <c r="GO37" s="852"/>
      <c r="GP37" s="852"/>
      <c r="GQ37" s="852"/>
      <c r="GR37" s="852"/>
      <c r="GS37" s="852"/>
      <c r="GT37" s="852"/>
      <c r="GU37" s="852"/>
      <c r="GV37" s="852"/>
      <c r="GW37" s="852"/>
      <c r="GX37" s="852"/>
      <c r="GY37" s="852"/>
      <c r="GZ37" s="852"/>
      <c r="HA37" s="852"/>
      <c r="HB37" s="852"/>
      <c r="HC37" s="852"/>
      <c r="HD37" s="852"/>
      <c r="HE37" s="852"/>
      <c r="HF37" s="852"/>
      <c r="HG37" s="852"/>
      <c r="HH37" s="852"/>
      <c r="HI37" s="852"/>
      <c r="HJ37" s="852"/>
      <c r="HK37" s="852"/>
      <c r="HL37" s="852"/>
      <c r="HM37" s="852"/>
      <c r="HN37" s="852"/>
      <c r="HO37" s="852"/>
      <c r="HP37" s="852"/>
      <c r="HQ37" s="852"/>
      <c r="HR37" s="852"/>
      <c r="HS37" s="852"/>
      <c r="HT37" s="852"/>
      <c r="HU37" s="852"/>
      <c r="HV37" s="852"/>
      <c r="HW37" s="852"/>
      <c r="HX37" s="852"/>
      <c r="HY37" s="852"/>
      <c r="HZ37" s="852"/>
      <c r="IA37" s="852"/>
      <c r="IB37" s="852"/>
      <c r="IC37" s="852"/>
      <c r="ID37" s="852"/>
      <c r="IE37" s="852"/>
      <c r="IF37" s="852"/>
      <c r="IG37" s="852"/>
      <c r="IH37" s="852"/>
      <c r="II37" s="852"/>
      <c r="IJ37" s="852"/>
      <c r="IK37" s="852"/>
      <c r="IL37" s="852"/>
      <c r="IM37" s="852"/>
      <c r="IN37" s="852"/>
      <c r="IO37" s="852"/>
      <c r="IP37" s="852"/>
      <c r="IQ37" s="852"/>
      <c r="IR37" s="852"/>
      <c r="IS37" s="852"/>
      <c r="IT37" s="852"/>
      <c r="IU37" s="852"/>
    </row>
    <row r="38" spans="1:255" s="851" customFormat="1" ht="27" customHeight="1" x14ac:dyDescent="0.35">
      <c r="A38" s="852"/>
      <c r="B38" s="3164" t="s">
        <v>559</v>
      </c>
      <c r="C38" s="3165"/>
      <c r="D38" s="1030"/>
      <c r="E38" s="1030"/>
      <c r="F38" s="2404"/>
      <c r="G38" s="834">
        <f t="shared" si="3"/>
        <v>0</v>
      </c>
      <c r="H38" s="868"/>
      <c r="I38" s="2409"/>
      <c r="J38" s="868"/>
      <c r="K38" s="2002"/>
      <c r="L38" s="892"/>
      <c r="M38" s="852"/>
      <c r="N38" s="852"/>
      <c r="O38" s="852"/>
      <c r="P38" s="852"/>
      <c r="Q38" s="852"/>
      <c r="R38" s="852"/>
      <c r="S38" s="852"/>
      <c r="T38" s="852"/>
      <c r="U38" s="852"/>
      <c r="V38" s="852"/>
      <c r="W38" s="852"/>
      <c r="X38" s="852"/>
      <c r="Y38" s="852"/>
      <c r="Z38" s="852"/>
      <c r="AA38" s="852"/>
      <c r="AB38" s="852"/>
      <c r="AC38" s="852"/>
      <c r="AD38" s="852"/>
      <c r="AE38" s="852"/>
      <c r="AF38" s="852"/>
      <c r="AG38" s="852"/>
      <c r="AH38" s="852"/>
      <c r="AI38" s="852"/>
      <c r="AJ38" s="852"/>
      <c r="AK38" s="852"/>
      <c r="AL38" s="852"/>
      <c r="AM38" s="852"/>
      <c r="AN38" s="852"/>
      <c r="AO38" s="852"/>
      <c r="AP38" s="852"/>
      <c r="AQ38" s="852"/>
      <c r="AR38" s="852"/>
      <c r="AS38" s="852"/>
      <c r="AT38" s="852"/>
      <c r="AU38" s="852"/>
      <c r="AV38" s="852"/>
      <c r="AW38" s="852"/>
      <c r="AX38" s="852"/>
      <c r="AY38" s="852"/>
      <c r="AZ38" s="852"/>
      <c r="BA38" s="852"/>
      <c r="BB38" s="852"/>
      <c r="BC38" s="852"/>
      <c r="BD38" s="852"/>
      <c r="BE38" s="852"/>
      <c r="BF38" s="852"/>
      <c r="BG38" s="852"/>
      <c r="BH38" s="852"/>
      <c r="BI38" s="852"/>
      <c r="BJ38" s="852"/>
      <c r="BK38" s="852"/>
      <c r="BL38" s="852"/>
      <c r="BM38" s="852"/>
      <c r="BN38" s="852"/>
      <c r="BO38" s="852"/>
      <c r="BP38" s="852"/>
      <c r="BQ38" s="852"/>
      <c r="BR38" s="852"/>
      <c r="BS38" s="852"/>
      <c r="BT38" s="852"/>
      <c r="BU38" s="852"/>
      <c r="BV38" s="852"/>
      <c r="BW38" s="852"/>
      <c r="BX38" s="852"/>
      <c r="BY38" s="852"/>
      <c r="BZ38" s="852"/>
      <c r="CA38" s="852"/>
      <c r="CB38" s="852"/>
      <c r="CC38" s="852"/>
      <c r="CD38" s="852"/>
      <c r="CE38" s="852"/>
      <c r="CF38" s="852"/>
      <c r="CG38" s="852"/>
      <c r="CH38" s="852"/>
      <c r="CI38" s="852"/>
      <c r="CJ38" s="852"/>
      <c r="CK38" s="852"/>
      <c r="CL38" s="852"/>
      <c r="CM38" s="852"/>
      <c r="CN38" s="852"/>
      <c r="CO38" s="852"/>
      <c r="CP38" s="852"/>
      <c r="CQ38" s="852"/>
      <c r="CR38" s="852"/>
      <c r="CS38" s="852"/>
      <c r="CT38" s="852"/>
      <c r="CU38" s="852"/>
      <c r="CV38" s="852"/>
      <c r="CW38" s="852"/>
      <c r="CX38" s="852"/>
      <c r="CY38" s="852"/>
      <c r="CZ38" s="852"/>
      <c r="DA38" s="852"/>
      <c r="DB38" s="852"/>
      <c r="DC38" s="852"/>
      <c r="DD38" s="852"/>
      <c r="DE38" s="852"/>
      <c r="DF38" s="852"/>
      <c r="DG38" s="852"/>
      <c r="DH38" s="852"/>
      <c r="DI38" s="852"/>
      <c r="DJ38" s="852"/>
      <c r="DK38" s="852"/>
      <c r="DL38" s="852"/>
      <c r="DM38" s="852"/>
      <c r="DN38" s="852"/>
      <c r="DO38" s="852"/>
      <c r="DP38" s="852"/>
      <c r="DQ38" s="852"/>
      <c r="DR38" s="852"/>
      <c r="DS38" s="852"/>
      <c r="DT38" s="852"/>
      <c r="DU38" s="852"/>
      <c r="DV38" s="852"/>
      <c r="DW38" s="852"/>
      <c r="DX38" s="852"/>
      <c r="DY38" s="852"/>
      <c r="DZ38" s="852"/>
      <c r="EA38" s="852"/>
      <c r="EB38" s="852"/>
      <c r="EC38" s="852"/>
      <c r="ED38" s="852"/>
      <c r="EE38" s="852"/>
      <c r="EF38" s="852"/>
      <c r="EG38" s="852"/>
      <c r="EH38" s="852"/>
      <c r="EI38" s="852"/>
      <c r="EJ38" s="852"/>
      <c r="EK38" s="852"/>
      <c r="EL38" s="852"/>
      <c r="EM38" s="852"/>
      <c r="EN38" s="852"/>
      <c r="EO38" s="852"/>
      <c r="EP38" s="852"/>
      <c r="EQ38" s="852"/>
      <c r="ER38" s="852"/>
      <c r="ES38" s="852"/>
      <c r="ET38" s="852"/>
      <c r="EU38" s="852"/>
      <c r="EV38" s="852"/>
      <c r="EW38" s="852"/>
      <c r="EX38" s="852"/>
      <c r="EY38" s="852"/>
      <c r="EZ38" s="852"/>
      <c r="FA38" s="852"/>
      <c r="FB38" s="852"/>
      <c r="FC38" s="852"/>
      <c r="FD38" s="852"/>
      <c r="FE38" s="852"/>
      <c r="FF38" s="852"/>
      <c r="FG38" s="852"/>
      <c r="FH38" s="852"/>
      <c r="FI38" s="852"/>
      <c r="FJ38" s="852"/>
      <c r="FK38" s="852"/>
      <c r="FL38" s="852"/>
      <c r="FM38" s="852"/>
      <c r="FN38" s="852"/>
      <c r="FO38" s="852"/>
      <c r="FP38" s="852"/>
      <c r="FQ38" s="852"/>
      <c r="FR38" s="852"/>
      <c r="FS38" s="852"/>
      <c r="FT38" s="852"/>
      <c r="FU38" s="852"/>
      <c r="FV38" s="852"/>
      <c r="FW38" s="852"/>
      <c r="FX38" s="852"/>
      <c r="FY38" s="852"/>
      <c r="FZ38" s="852"/>
      <c r="GA38" s="852"/>
      <c r="GB38" s="852"/>
      <c r="GC38" s="852"/>
      <c r="GD38" s="852"/>
      <c r="GE38" s="852"/>
      <c r="GF38" s="852"/>
      <c r="GG38" s="852"/>
      <c r="GH38" s="852"/>
      <c r="GI38" s="852"/>
      <c r="GJ38" s="852"/>
      <c r="GK38" s="852"/>
      <c r="GL38" s="852"/>
      <c r="GM38" s="852"/>
      <c r="GN38" s="852"/>
      <c r="GO38" s="852"/>
      <c r="GP38" s="852"/>
      <c r="GQ38" s="852"/>
      <c r="GR38" s="852"/>
      <c r="GS38" s="852"/>
      <c r="GT38" s="852"/>
      <c r="GU38" s="852"/>
      <c r="GV38" s="852"/>
      <c r="GW38" s="852"/>
      <c r="GX38" s="852"/>
      <c r="GY38" s="852"/>
      <c r="GZ38" s="852"/>
      <c r="HA38" s="852"/>
      <c r="HB38" s="852"/>
      <c r="HC38" s="852"/>
      <c r="HD38" s="852"/>
      <c r="HE38" s="852"/>
      <c r="HF38" s="852"/>
      <c r="HG38" s="852"/>
      <c r="HH38" s="852"/>
      <c r="HI38" s="852"/>
      <c r="HJ38" s="852"/>
      <c r="HK38" s="852"/>
      <c r="HL38" s="852"/>
      <c r="HM38" s="852"/>
      <c r="HN38" s="852"/>
      <c r="HO38" s="852"/>
      <c r="HP38" s="852"/>
      <c r="HQ38" s="852"/>
      <c r="HR38" s="852"/>
      <c r="HS38" s="852"/>
      <c r="HT38" s="852"/>
      <c r="HU38" s="852"/>
      <c r="HV38" s="852"/>
      <c r="HW38" s="852"/>
      <c r="HX38" s="852"/>
      <c r="HY38" s="852"/>
      <c r="HZ38" s="852"/>
      <c r="IA38" s="852"/>
      <c r="IB38" s="852"/>
      <c r="IC38" s="852"/>
      <c r="ID38" s="852"/>
      <c r="IE38" s="852"/>
      <c r="IF38" s="852"/>
      <c r="IG38" s="852"/>
      <c r="IH38" s="852"/>
      <c r="II38" s="852"/>
      <c r="IJ38" s="852"/>
      <c r="IK38" s="852"/>
      <c r="IL38" s="852"/>
      <c r="IM38" s="852"/>
      <c r="IN38" s="852"/>
      <c r="IO38" s="852"/>
      <c r="IP38" s="852"/>
      <c r="IQ38" s="852"/>
      <c r="IR38" s="852"/>
      <c r="IS38" s="852"/>
      <c r="IT38" s="852"/>
      <c r="IU38" s="852"/>
    </row>
    <row r="39" spans="1:255" s="851" customFormat="1" ht="27" customHeight="1" x14ac:dyDescent="0.35">
      <c r="A39" s="852"/>
      <c r="B39" s="3164" t="s">
        <v>560</v>
      </c>
      <c r="C39" s="3165"/>
      <c r="D39" s="1030"/>
      <c r="E39" s="1030"/>
      <c r="F39" s="2404"/>
      <c r="G39" s="834">
        <f t="shared" si="3"/>
        <v>0</v>
      </c>
      <c r="H39" s="868"/>
      <c r="I39" s="2409"/>
      <c r="J39" s="868"/>
      <c r="K39" s="2002"/>
      <c r="L39" s="892"/>
      <c r="M39" s="852"/>
      <c r="N39" s="852"/>
      <c r="O39" s="852"/>
      <c r="P39" s="852"/>
      <c r="Q39" s="852"/>
      <c r="R39" s="852"/>
      <c r="S39" s="852"/>
      <c r="T39" s="852"/>
      <c r="U39" s="852"/>
      <c r="V39" s="852"/>
      <c r="W39" s="852"/>
      <c r="X39" s="852"/>
      <c r="Y39" s="852"/>
      <c r="Z39" s="852"/>
      <c r="AA39" s="852"/>
      <c r="AB39" s="852"/>
      <c r="AC39" s="852"/>
      <c r="AD39" s="852"/>
      <c r="AE39" s="852"/>
      <c r="AF39" s="852"/>
      <c r="AG39" s="852"/>
      <c r="AH39" s="852"/>
      <c r="AI39" s="852"/>
      <c r="AJ39" s="852"/>
      <c r="AK39" s="852"/>
      <c r="AL39" s="852"/>
      <c r="AM39" s="852"/>
      <c r="AN39" s="852"/>
      <c r="AO39" s="852"/>
      <c r="AP39" s="852"/>
      <c r="AQ39" s="852"/>
      <c r="AR39" s="852"/>
      <c r="AS39" s="852"/>
      <c r="AT39" s="852"/>
      <c r="AU39" s="852"/>
      <c r="AV39" s="852"/>
      <c r="AW39" s="852"/>
      <c r="AX39" s="852"/>
      <c r="AY39" s="852"/>
      <c r="AZ39" s="852"/>
      <c r="BA39" s="852"/>
      <c r="BB39" s="852"/>
      <c r="BC39" s="852"/>
      <c r="BD39" s="852"/>
      <c r="BE39" s="852"/>
      <c r="BF39" s="852"/>
      <c r="BG39" s="852"/>
      <c r="BH39" s="852"/>
      <c r="BI39" s="852"/>
      <c r="BJ39" s="852"/>
      <c r="BK39" s="852"/>
      <c r="BL39" s="852"/>
      <c r="BM39" s="852"/>
      <c r="BN39" s="852"/>
      <c r="BO39" s="852"/>
      <c r="BP39" s="852"/>
      <c r="BQ39" s="852"/>
      <c r="BR39" s="852"/>
      <c r="BS39" s="852"/>
      <c r="BT39" s="852"/>
      <c r="BU39" s="852"/>
      <c r="BV39" s="852"/>
      <c r="BW39" s="852"/>
      <c r="BX39" s="852"/>
      <c r="BY39" s="852"/>
      <c r="BZ39" s="852"/>
      <c r="CA39" s="852"/>
      <c r="CB39" s="852"/>
      <c r="CC39" s="852"/>
      <c r="CD39" s="852"/>
      <c r="CE39" s="852"/>
      <c r="CF39" s="852"/>
      <c r="CG39" s="852"/>
      <c r="CH39" s="852"/>
      <c r="CI39" s="852"/>
      <c r="CJ39" s="852"/>
      <c r="CK39" s="852"/>
      <c r="CL39" s="852"/>
      <c r="CM39" s="852"/>
      <c r="CN39" s="852"/>
      <c r="CO39" s="852"/>
      <c r="CP39" s="852"/>
      <c r="CQ39" s="852"/>
      <c r="CR39" s="852"/>
      <c r="CS39" s="852"/>
      <c r="CT39" s="852"/>
      <c r="CU39" s="852"/>
      <c r="CV39" s="852"/>
      <c r="CW39" s="852"/>
      <c r="CX39" s="852"/>
      <c r="CY39" s="852"/>
      <c r="CZ39" s="852"/>
      <c r="DA39" s="852"/>
      <c r="DB39" s="852"/>
      <c r="DC39" s="852"/>
      <c r="DD39" s="852"/>
      <c r="DE39" s="852"/>
      <c r="DF39" s="852"/>
      <c r="DG39" s="852"/>
      <c r="DH39" s="852"/>
      <c r="DI39" s="852"/>
      <c r="DJ39" s="852"/>
      <c r="DK39" s="852"/>
      <c r="DL39" s="852"/>
      <c r="DM39" s="852"/>
      <c r="DN39" s="852"/>
      <c r="DO39" s="852"/>
      <c r="DP39" s="852"/>
      <c r="DQ39" s="852"/>
      <c r="DR39" s="852"/>
      <c r="DS39" s="852"/>
      <c r="DT39" s="852"/>
      <c r="DU39" s="852"/>
      <c r="DV39" s="852"/>
      <c r="DW39" s="852"/>
      <c r="DX39" s="852"/>
      <c r="DY39" s="852"/>
      <c r="DZ39" s="852"/>
      <c r="EA39" s="852"/>
      <c r="EB39" s="852"/>
      <c r="EC39" s="852"/>
      <c r="ED39" s="852"/>
      <c r="EE39" s="852"/>
      <c r="EF39" s="852"/>
      <c r="EG39" s="852"/>
      <c r="EH39" s="852"/>
      <c r="EI39" s="852"/>
      <c r="EJ39" s="852"/>
      <c r="EK39" s="852"/>
      <c r="EL39" s="852"/>
      <c r="EM39" s="852"/>
      <c r="EN39" s="852"/>
      <c r="EO39" s="852"/>
      <c r="EP39" s="852"/>
      <c r="EQ39" s="852"/>
      <c r="ER39" s="852"/>
      <c r="ES39" s="852"/>
      <c r="ET39" s="852"/>
      <c r="EU39" s="852"/>
      <c r="EV39" s="852"/>
      <c r="EW39" s="852"/>
      <c r="EX39" s="852"/>
      <c r="EY39" s="852"/>
      <c r="EZ39" s="852"/>
      <c r="FA39" s="852"/>
      <c r="FB39" s="852"/>
      <c r="FC39" s="852"/>
      <c r="FD39" s="852"/>
      <c r="FE39" s="852"/>
      <c r="FF39" s="852"/>
      <c r="FG39" s="852"/>
      <c r="FH39" s="852"/>
      <c r="FI39" s="852"/>
      <c r="FJ39" s="852"/>
      <c r="FK39" s="852"/>
      <c r="FL39" s="852"/>
      <c r="FM39" s="852"/>
      <c r="FN39" s="852"/>
      <c r="FO39" s="852"/>
      <c r="FP39" s="852"/>
      <c r="FQ39" s="852"/>
      <c r="FR39" s="852"/>
      <c r="FS39" s="852"/>
      <c r="FT39" s="852"/>
      <c r="FU39" s="852"/>
      <c r="FV39" s="852"/>
      <c r="FW39" s="852"/>
      <c r="FX39" s="852"/>
      <c r="FY39" s="852"/>
      <c r="FZ39" s="852"/>
      <c r="GA39" s="852"/>
      <c r="GB39" s="852"/>
      <c r="GC39" s="852"/>
      <c r="GD39" s="852"/>
      <c r="GE39" s="852"/>
      <c r="GF39" s="852"/>
      <c r="GG39" s="852"/>
      <c r="GH39" s="852"/>
      <c r="GI39" s="852"/>
      <c r="GJ39" s="852"/>
      <c r="GK39" s="852"/>
      <c r="GL39" s="852"/>
      <c r="GM39" s="852"/>
      <c r="GN39" s="852"/>
      <c r="GO39" s="852"/>
      <c r="GP39" s="852"/>
      <c r="GQ39" s="852"/>
      <c r="GR39" s="852"/>
      <c r="GS39" s="852"/>
      <c r="GT39" s="852"/>
      <c r="GU39" s="852"/>
      <c r="GV39" s="852"/>
      <c r="GW39" s="852"/>
      <c r="GX39" s="852"/>
      <c r="GY39" s="852"/>
      <c r="GZ39" s="852"/>
      <c r="HA39" s="852"/>
      <c r="HB39" s="852"/>
      <c r="HC39" s="852"/>
      <c r="HD39" s="852"/>
      <c r="HE39" s="852"/>
      <c r="HF39" s="852"/>
      <c r="HG39" s="852"/>
      <c r="HH39" s="852"/>
      <c r="HI39" s="852"/>
      <c r="HJ39" s="852"/>
      <c r="HK39" s="852"/>
      <c r="HL39" s="852"/>
      <c r="HM39" s="852"/>
      <c r="HN39" s="852"/>
      <c r="HO39" s="852"/>
      <c r="HP39" s="852"/>
      <c r="HQ39" s="852"/>
      <c r="HR39" s="852"/>
      <c r="HS39" s="852"/>
      <c r="HT39" s="852"/>
      <c r="HU39" s="852"/>
      <c r="HV39" s="852"/>
      <c r="HW39" s="852"/>
      <c r="HX39" s="852"/>
      <c r="HY39" s="852"/>
      <c r="HZ39" s="852"/>
      <c r="IA39" s="852"/>
      <c r="IB39" s="852"/>
      <c r="IC39" s="852"/>
      <c r="ID39" s="852"/>
      <c r="IE39" s="852"/>
      <c r="IF39" s="852"/>
      <c r="IG39" s="852"/>
      <c r="IH39" s="852"/>
      <c r="II39" s="852"/>
      <c r="IJ39" s="852"/>
      <c r="IK39" s="852"/>
      <c r="IL39" s="852"/>
      <c r="IM39" s="852"/>
      <c r="IN39" s="852"/>
      <c r="IO39" s="852"/>
      <c r="IP39" s="852"/>
      <c r="IQ39" s="852"/>
      <c r="IR39" s="852"/>
      <c r="IS39" s="852"/>
      <c r="IT39" s="852"/>
      <c r="IU39" s="852"/>
    </row>
    <row r="40" spans="1:255" s="851" customFormat="1" ht="27" customHeight="1" x14ac:dyDescent="0.35">
      <c r="A40" s="852"/>
      <c r="B40" s="3164" t="s">
        <v>561</v>
      </c>
      <c r="C40" s="3165"/>
      <c r="D40" s="1030"/>
      <c r="E40" s="1030"/>
      <c r="F40" s="2404"/>
      <c r="G40" s="834">
        <f t="shared" si="3"/>
        <v>0</v>
      </c>
      <c r="H40" s="868"/>
      <c r="I40" s="2409"/>
      <c r="J40" s="868"/>
      <c r="K40" s="2002"/>
      <c r="L40" s="892"/>
      <c r="M40" s="852"/>
      <c r="N40" s="852"/>
      <c r="O40" s="852"/>
      <c r="P40" s="852"/>
      <c r="Q40" s="852"/>
      <c r="R40" s="852"/>
      <c r="S40" s="852"/>
      <c r="T40" s="852"/>
      <c r="U40" s="852"/>
      <c r="V40" s="852"/>
      <c r="W40" s="852"/>
      <c r="X40" s="852"/>
      <c r="Y40" s="852"/>
      <c r="Z40" s="852"/>
      <c r="AA40" s="852"/>
      <c r="AB40" s="852"/>
      <c r="AC40" s="852"/>
      <c r="AD40" s="852"/>
      <c r="AE40" s="852"/>
      <c r="AF40" s="852"/>
      <c r="AG40" s="852"/>
      <c r="AH40" s="852"/>
      <c r="AI40" s="852"/>
      <c r="AJ40" s="852"/>
      <c r="AK40" s="852"/>
      <c r="AL40" s="852"/>
      <c r="AM40" s="852"/>
      <c r="AN40" s="852"/>
      <c r="AO40" s="852"/>
      <c r="AP40" s="852"/>
      <c r="AQ40" s="852"/>
      <c r="AR40" s="852"/>
      <c r="AS40" s="852"/>
      <c r="AT40" s="852"/>
      <c r="AU40" s="852"/>
      <c r="AV40" s="852"/>
      <c r="AW40" s="852"/>
      <c r="AX40" s="852"/>
      <c r="AY40" s="852"/>
      <c r="AZ40" s="852"/>
      <c r="BA40" s="852"/>
      <c r="BB40" s="852"/>
      <c r="BC40" s="852"/>
      <c r="BD40" s="852"/>
      <c r="BE40" s="852"/>
      <c r="BF40" s="852"/>
      <c r="BG40" s="852"/>
      <c r="BH40" s="852"/>
      <c r="BI40" s="852"/>
      <c r="BJ40" s="852"/>
      <c r="BK40" s="852"/>
      <c r="BL40" s="852"/>
      <c r="BM40" s="852"/>
      <c r="BN40" s="852"/>
      <c r="BO40" s="852"/>
      <c r="BP40" s="852"/>
      <c r="BQ40" s="852"/>
      <c r="BR40" s="852"/>
      <c r="BS40" s="852"/>
      <c r="BT40" s="852"/>
      <c r="BU40" s="852"/>
      <c r="BV40" s="852"/>
      <c r="BW40" s="852"/>
      <c r="BX40" s="852"/>
      <c r="BY40" s="852"/>
      <c r="BZ40" s="852"/>
      <c r="CA40" s="852"/>
      <c r="CB40" s="852"/>
      <c r="CC40" s="852"/>
      <c r="CD40" s="852"/>
      <c r="CE40" s="852"/>
      <c r="CF40" s="852"/>
      <c r="CG40" s="852"/>
      <c r="CH40" s="852"/>
      <c r="CI40" s="852"/>
      <c r="CJ40" s="852"/>
      <c r="CK40" s="852"/>
      <c r="CL40" s="852"/>
      <c r="CM40" s="852"/>
      <c r="CN40" s="852"/>
      <c r="CO40" s="852"/>
      <c r="CP40" s="852"/>
      <c r="CQ40" s="852"/>
      <c r="CR40" s="852"/>
      <c r="CS40" s="852"/>
      <c r="CT40" s="852"/>
      <c r="CU40" s="852"/>
      <c r="CV40" s="852"/>
      <c r="CW40" s="852"/>
      <c r="CX40" s="852"/>
      <c r="CY40" s="852"/>
      <c r="CZ40" s="852"/>
      <c r="DA40" s="852"/>
      <c r="DB40" s="852"/>
      <c r="DC40" s="852"/>
      <c r="DD40" s="852"/>
      <c r="DE40" s="852"/>
      <c r="DF40" s="852"/>
      <c r="DG40" s="852"/>
      <c r="DH40" s="852"/>
      <c r="DI40" s="852"/>
      <c r="DJ40" s="852"/>
      <c r="DK40" s="852"/>
      <c r="DL40" s="852"/>
      <c r="DM40" s="852"/>
      <c r="DN40" s="852"/>
      <c r="DO40" s="852"/>
      <c r="DP40" s="852"/>
      <c r="DQ40" s="852"/>
      <c r="DR40" s="852"/>
      <c r="DS40" s="852"/>
      <c r="DT40" s="852"/>
      <c r="DU40" s="852"/>
      <c r="DV40" s="852"/>
      <c r="DW40" s="852"/>
      <c r="DX40" s="852"/>
      <c r="DY40" s="852"/>
      <c r="DZ40" s="852"/>
      <c r="EA40" s="852"/>
      <c r="EB40" s="852"/>
      <c r="EC40" s="852"/>
      <c r="ED40" s="852"/>
      <c r="EE40" s="852"/>
      <c r="EF40" s="852"/>
      <c r="EG40" s="852"/>
      <c r="EH40" s="852"/>
      <c r="EI40" s="852"/>
      <c r="EJ40" s="852"/>
      <c r="EK40" s="852"/>
      <c r="EL40" s="852"/>
      <c r="EM40" s="852"/>
      <c r="EN40" s="852"/>
      <c r="EO40" s="852"/>
      <c r="EP40" s="852"/>
      <c r="EQ40" s="852"/>
      <c r="ER40" s="852"/>
      <c r="ES40" s="852"/>
      <c r="ET40" s="852"/>
      <c r="EU40" s="852"/>
      <c r="EV40" s="852"/>
      <c r="EW40" s="852"/>
      <c r="EX40" s="852"/>
      <c r="EY40" s="852"/>
      <c r="EZ40" s="852"/>
      <c r="FA40" s="852"/>
      <c r="FB40" s="852"/>
      <c r="FC40" s="852"/>
      <c r="FD40" s="852"/>
      <c r="FE40" s="852"/>
      <c r="FF40" s="852"/>
      <c r="FG40" s="852"/>
      <c r="FH40" s="852"/>
      <c r="FI40" s="852"/>
      <c r="FJ40" s="852"/>
      <c r="FK40" s="852"/>
      <c r="FL40" s="852"/>
      <c r="FM40" s="852"/>
      <c r="FN40" s="852"/>
      <c r="FO40" s="852"/>
      <c r="FP40" s="852"/>
      <c r="FQ40" s="852"/>
      <c r="FR40" s="852"/>
      <c r="FS40" s="852"/>
      <c r="FT40" s="852"/>
      <c r="FU40" s="852"/>
      <c r="FV40" s="852"/>
      <c r="FW40" s="852"/>
      <c r="FX40" s="852"/>
      <c r="FY40" s="852"/>
      <c r="FZ40" s="852"/>
      <c r="GA40" s="852"/>
      <c r="GB40" s="852"/>
      <c r="GC40" s="852"/>
      <c r="GD40" s="852"/>
      <c r="GE40" s="852"/>
      <c r="GF40" s="852"/>
      <c r="GG40" s="852"/>
      <c r="GH40" s="852"/>
      <c r="GI40" s="852"/>
      <c r="GJ40" s="852"/>
      <c r="GK40" s="852"/>
      <c r="GL40" s="852"/>
      <c r="GM40" s="852"/>
      <c r="GN40" s="852"/>
      <c r="GO40" s="852"/>
      <c r="GP40" s="852"/>
      <c r="GQ40" s="852"/>
      <c r="GR40" s="852"/>
      <c r="GS40" s="852"/>
      <c r="GT40" s="852"/>
      <c r="GU40" s="852"/>
      <c r="GV40" s="852"/>
      <c r="GW40" s="852"/>
      <c r="GX40" s="852"/>
      <c r="GY40" s="852"/>
      <c r="GZ40" s="852"/>
      <c r="HA40" s="852"/>
      <c r="HB40" s="852"/>
      <c r="HC40" s="852"/>
      <c r="HD40" s="852"/>
      <c r="HE40" s="852"/>
      <c r="HF40" s="852"/>
      <c r="HG40" s="852"/>
      <c r="HH40" s="852"/>
      <c r="HI40" s="852"/>
      <c r="HJ40" s="852"/>
      <c r="HK40" s="852"/>
      <c r="HL40" s="852"/>
      <c r="HM40" s="852"/>
      <c r="HN40" s="852"/>
      <c r="HO40" s="852"/>
      <c r="HP40" s="852"/>
      <c r="HQ40" s="852"/>
      <c r="HR40" s="852"/>
      <c r="HS40" s="852"/>
      <c r="HT40" s="852"/>
      <c r="HU40" s="852"/>
      <c r="HV40" s="852"/>
      <c r="HW40" s="852"/>
      <c r="HX40" s="852"/>
      <c r="HY40" s="852"/>
      <c r="HZ40" s="852"/>
      <c r="IA40" s="852"/>
      <c r="IB40" s="852"/>
      <c r="IC40" s="852"/>
      <c r="ID40" s="852"/>
      <c r="IE40" s="852"/>
      <c r="IF40" s="852"/>
      <c r="IG40" s="852"/>
      <c r="IH40" s="852"/>
      <c r="II40" s="852"/>
      <c r="IJ40" s="852"/>
      <c r="IK40" s="852"/>
      <c r="IL40" s="852"/>
      <c r="IM40" s="852"/>
      <c r="IN40" s="852"/>
      <c r="IO40" s="852"/>
      <c r="IP40" s="852"/>
      <c r="IQ40" s="852"/>
      <c r="IR40" s="852"/>
      <c r="IS40" s="852"/>
      <c r="IT40" s="852"/>
      <c r="IU40" s="852"/>
    </row>
    <row r="41" spans="1:255" ht="27" customHeight="1" x14ac:dyDescent="0.35">
      <c r="A41" s="7"/>
      <c r="B41" s="3166" t="s">
        <v>548</v>
      </c>
      <c r="C41" s="3167"/>
      <c r="D41" s="870" t="s">
        <v>92</v>
      </c>
      <c r="E41" s="870" t="s">
        <v>92</v>
      </c>
      <c r="F41" s="2402" t="s">
        <v>92</v>
      </c>
      <c r="G41" s="2405" t="s">
        <v>92</v>
      </c>
      <c r="H41" s="212"/>
      <c r="I41" s="2445" t="s">
        <v>92</v>
      </c>
      <c r="J41" s="212"/>
      <c r="K41" s="1932"/>
      <c r="L41" s="888"/>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row>
    <row r="42" spans="1:255" ht="27" customHeight="1" x14ac:dyDescent="0.35">
      <c r="A42" s="7"/>
      <c r="B42" s="3168" t="s">
        <v>1246</v>
      </c>
      <c r="C42" s="3169"/>
      <c r="D42" s="480">
        <f>CC2b3!G27</f>
        <v>0</v>
      </c>
      <c r="E42" s="480"/>
      <c r="F42" s="2406">
        <f>CC2B3_T1-D42</f>
        <v>0</v>
      </c>
      <c r="G42" s="2403">
        <f t="shared" ref="G42:G52" si="4">SUM(D42:F42)</f>
        <v>0</v>
      </c>
      <c r="H42" s="212"/>
      <c r="I42" s="2606"/>
      <c r="J42" s="212"/>
      <c r="K42" s="910">
        <f>CC3_T1-CC2B3_T1</f>
        <v>0</v>
      </c>
      <c r="L42" s="889" t="s">
        <v>1453</v>
      </c>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row>
    <row r="43" spans="1:255" ht="27" customHeight="1" x14ac:dyDescent="0.35">
      <c r="A43" s="7"/>
      <c r="B43" s="3168" t="s">
        <v>436</v>
      </c>
      <c r="C43" s="3169"/>
      <c r="D43" s="480"/>
      <c r="E43" s="480"/>
      <c r="F43" s="2406">
        <f>CC2B3_T2</f>
        <v>0</v>
      </c>
      <c r="G43" s="2420">
        <f t="shared" si="4"/>
        <v>0</v>
      </c>
      <c r="H43" s="212"/>
      <c r="I43" s="2606"/>
      <c r="J43" s="212"/>
      <c r="K43" s="910">
        <f>CC3_T3-CC2B3_T2</f>
        <v>0</v>
      </c>
      <c r="L43" s="909" t="s">
        <v>1453</v>
      </c>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row>
    <row r="44" spans="1:255" ht="27" customHeight="1" x14ac:dyDescent="0.35">
      <c r="A44" s="7"/>
      <c r="B44" s="3166" t="s">
        <v>86</v>
      </c>
      <c r="C44" s="3167"/>
      <c r="D44" s="1019"/>
      <c r="E44" s="1019"/>
      <c r="F44" s="2406"/>
      <c r="G44" s="2421">
        <f t="shared" si="4"/>
        <v>0</v>
      </c>
      <c r="H44" s="212"/>
      <c r="I44" s="2446"/>
      <c r="J44" s="212"/>
      <c r="K44" s="1931"/>
      <c r="L44" s="889"/>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row>
    <row r="45" spans="1:255" ht="27" customHeight="1" x14ac:dyDescent="0.35">
      <c r="A45" s="7"/>
      <c r="B45" s="3166" t="s">
        <v>89</v>
      </c>
      <c r="C45" s="3167"/>
      <c r="D45" s="1019"/>
      <c r="E45" s="1019"/>
      <c r="F45" s="2406"/>
      <c r="G45" s="2422">
        <f t="shared" si="4"/>
        <v>0</v>
      </c>
      <c r="H45" s="212"/>
      <c r="I45" s="2446"/>
      <c r="J45" s="212"/>
      <c r="K45" s="1931"/>
      <c r="L45" s="889"/>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row>
    <row r="46" spans="1:255" s="899" customFormat="1" ht="27" customHeight="1" x14ac:dyDescent="0.35">
      <c r="A46" s="900"/>
      <c r="B46" s="3166" t="s">
        <v>692</v>
      </c>
      <c r="C46" s="3167"/>
      <c r="D46" s="1317"/>
      <c r="E46" s="1317"/>
      <c r="F46" s="2406"/>
      <c r="G46" s="2423">
        <f t="shared" si="4"/>
        <v>0</v>
      </c>
      <c r="H46" s="212"/>
      <c r="I46" s="2447"/>
      <c r="J46" s="212"/>
      <c r="K46" s="902">
        <f>+G46-CC5a!G61</f>
        <v>0</v>
      </c>
      <c r="L46" s="1216" t="s">
        <v>693</v>
      </c>
      <c r="M46" s="1027"/>
      <c r="N46" s="1027"/>
      <c r="O46" s="1027"/>
      <c r="P46" s="900"/>
      <c r="Q46" s="900"/>
      <c r="R46" s="900"/>
      <c r="S46" s="900"/>
      <c r="T46" s="900"/>
      <c r="U46" s="900"/>
      <c r="V46" s="900"/>
      <c r="W46" s="900"/>
      <c r="X46" s="900"/>
      <c r="Y46" s="900"/>
      <c r="Z46" s="900"/>
      <c r="AA46" s="900"/>
      <c r="AB46" s="900"/>
      <c r="AC46" s="900"/>
      <c r="AD46" s="900"/>
      <c r="AE46" s="900"/>
      <c r="AF46" s="900"/>
      <c r="AG46" s="900"/>
      <c r="AH46" s="900"/>
      <c r="AI46" s="900"/>
      <c r="AJ46" s="900"/>
      <c r="AK46" s="900"/>
      <c r="AL46" s="900"/>
      <c r="AM46" s="900"/>
      <c r="AN46" s="900"/>
      <c r="AO46" s="900"/>
      <c r="AP46" s="900"/>
      <c r="AQ46" s="900"/>
      <c r="AR46" s="900"/>
      <c r="AS46" s="900"/>
      <c r="AT46" s="900"/>
      <c r="AU46" s="900"/>
      <c r="AV46" s="900"/>
      <c r="AW46" s="900"/>
      <c r="AX46" s="900"/>
      <c r="AY46" s="900"/>
      <c r="AZ46" s="900"/>
      <c r="BA46" s="900"/>
      <c r="BB46" s="900"/>
      <c r="BC46" s="900"/>
      <c r="BD46" s="900"/>
      <c r="BE46" s="900"/>
      <c r="BF46" s="900"/>
      <c r="BG46" s="900"/>
      <c r="BH46" s="900"/>
      <c r="BI46" s="900"/>
      <c r="BJ46" s="900"/>
      <c r="BK46" s="900"/>
      <c r="BL46" s="900"/>
      <c r="BM46" s="900"/>
      <c r="BN46" s="900"/>
      <c r="BO46" s="900"/>
      <c r="BP46" s="900"/>
      <c r="BQ46" s="900"/>
      <c r="BR46" s="900"/>
      <c r="BS46" s="900"/>
      <c r="BT46" s="900"/>
      <c r="BU46" s="900"/>
      <c r="BV46" s="900"/>
      <c r="BW46" s="900"/>
      <c r="BX46" s="900"/>
      <c r="BY46" s="900"/>
      <c r="BZ46" s="900"/>
      <c r="CA46" s="900"/>
      <c r="CB46" s="900"/>
      <c r="CC46" s="900"/>
      <c r="CD46" s="900"/>
      <c r="CE46" s="900"/>
      <c r="CF46" s="900"/>
      <c r="CG46" s="900"/>
      <c r="CH46" s="900"/>
      <c r="CI46" s="900"/>
      <c r="CJ46" s="900"/>
      <c r="CK46" s="900"/>
      <c r="CL46" s="900"/>
      <c r="CM46" s="900"/>
      <c r="CN46" s="900"/>
      <c r="CO46" s="900"/>
      <c r="CP46" s="900"/>
      <c r="CQ46" s="900"/>
      <c r="CR46" s="900"/>
      <c r="CS46" s="900"/>
      <c r="CT46" s="900"/>
      <c r="CU46" s="900"/>
      <c r="CV46" s="900"/>
      <c r="CW46" s="900"/>
      <c r="CX46" s="900"/>
      <c r="CY46" s="900"/>
      <c r="CZ46" s="900"/>
      <c r="DA46" s="900"/>
      <c r="DB46" s="900"/>
      <c r="DC46" s="900"/>
      <c r="DD46" s="900"/>
      <c r="DE46" s="900"/>
      <c r="DF46" s="900"/>
      <c r="DG46" s="900"/>
      <c r="DH46" s="900"/>
      <c r="DI46" s="900"/>
      <c r="DJ46" s="900"/>
      <c r="DK46" s="900"/>
      <c r="DL46" s="900"/>
      <c r="DM46" s="900"/>
      <c r="DN46" s="900"/>
      <c r="DO46" s="900"/>
      <c r="DP46" s="900"/>
      <c r="DQ46" s="900"/>
      <c r="DR46" s="900"/>
      <c r="DS46" s="900"/>
      <c r="DT46" s="900"/>
      <c r="DU46" s="900"/>
      <c r="DV46" s="900"/>
      <c r="DW46" s="900"/>
      <c r="DX46" s="900"/>
      <c r="DY46" s="900"/>
      <c r="DZ46" s="900"/>
      <c r="EA46" s="900"/>
      <c r="EB46" s="900"/>
      <c r="EC46" s="900"/>
      <c r="ED46" s="900"/>
      <c r="EE46" s="900"/>
      <c r="EF46" s="900"/>
      <c r="EG46" s="900"/>
      <c r="EH46" s="900"/>
      <c r="EI46" s="900"/>
      <c r="EJ46" s="900"/>
      <c r="EK46" s="900"/>
      <c r="EL46" s="900"/>
      <c r="EM46" s="900"/>
      <c r="EN46" s="900"/>
      <c r="EO46" s="900"/>
      <c r="EP46" s="900"/>
      <c r="EQ46" s="900"/>
      <c r="ER46" s="900"/>
      <c r="ES46" s="900"/>
      <c r="ET46" s="900"/>
      <c r="EU46" s="900"/>
      <c r="EV46" s="900"/>
      <c r="EW46" s="900"/>
      <c r="EX46" s="900"/>
      <c r="EY46" s="900"/>
      <c r="EZ46" s="900"/>
      <c r="FA46" s="900"/>
      <c r="FB46" s="900"/>
      <c r="FC46" s="900"/>
      <c r="FD46" s="900"/>
      <c r="FE46" s="900"/>
      <c r="FF46" s="900"/>
      <c r="FG46" s="900"/>
      <c r="FH46" s="900"/>
      <c r="FI46" s="900"/>
      <c r="FJ46" s="900"/>
      <c r="FK46" s="900"/>
      <c r="FL46" s="900"/>
      <c r="FM46" s="900"/>
      <c r="FN46" s="900"/>
      <c r="FO46" s="900"/>
      <c r="FP46" s="900"/>
      <c r="FQ46" s="900"/>
      <c r="FR46" s="900"/>
      <c r="FS46" s="900"/>
      <c r="FT46" s="900"/>
      <c r="FU46" s="900"/>
      <c r="FV46" s="900"/>
      <c r="FW46" s="900"/>
      <c r="FX46" s="900"/>
      <c r="FY46" s="900"/>
      <c r="FZ46" s="900"/>
      <c r="GA46" s="900"/>
      <c r="GB46" s="900"/>
      <c r="GC46" s="900"/>
      <c r="GD46" s="900"/>
      <c r="GE46" s="900"/>
      <c r="GF46" s="900"/>
      <c r="GG46" s="900"/>
      <c r="GH46" s="900"/>
      <c r="GI46" s="900"/>
      <c r="GJ46" s="900"/>
      <c r="GK46" s="900"/>
      <c r="GL46" s="900"/>
      <c r="GM46" s="900"/>
      <c r="GN46" s="900"/>
      <c r="GO46" s="900"/>
      <c r="GP46" s="900"/>
      <c r="GQ46" s="900"/>
      <c r="GR46" s="900"/>
      <c r="GS46" s="900"/>
      <c r="GT46" s="900"/>
      <c r="GU46" s="900"/>
      <c r="GV46" s="900"/>
      <c r="GW46" s="900"/>
      <c r="GX46" s="900"/>
      <c r="GY46" s="900"/>
      <c r="GZ46" s="900"/>
      <c r="HA46" s="900"/>
      <c r="HB46" s="900"/>
      <c r="HC46" s="900"/>
      <c r="HD46" s="900"/>
      <c r="HE46" s="900"/>
      <c r="HF46" s="900"/>
      <c r="HG46" s="900"/>
      <c r="HH46" s="900"/>
      <c r="HI46" s="900"/>
      <c r="HJ46" s="900"/>
      <c r="HK46" s="900"/>
      <c r="HL46" s="900"/>
      <c r="HM46" s="900"/>
      <c r="HN46" s="900"/>
      <c r="HO46" s="900"/>
      <c r="HP46" s="900"/>
      <c r="HQ46" s="900"/>
      <c r="HR46" s="900"/>
      <c r="HS46" s="900"/>
      <c r="HT46" s="900"/>
      <c r="HU46" s="900"/>
      <c r="HV46" s="900"/>
      <c r="HW46" s="900"/>
      <c r="HX46" s="900"/>
      <c r="HY46" s="900"/>
      <c r="HZ46" s="900"/>
      <c r="IA46" s="900"/>
      <c r="IB46" s="900"/>
      <c r="IC46" s="900"/>
      <c r="ID46" s="900"/>
      <c r="IE46" s="900"/>
      <c r="IF46" s="900"/>
      <c r="IG46" s="900"/>
      <c r="IH46" s="900"/>
      <c r="II46" s="900"/>
      <c r="IJ46" s="900"/>
      <c r="IK46" s="900"/>
      <c r="IL46" s="900"/>
      <c r="IM46" s="900"/>
      <c r="IN46" s="900"/>
      <c r="IO46" s="900"/>
      <c r="IP46" s="900"/>
      <c r="IQ46" s="900"/>
      <c r="IR46" s="900"/>
      <c r="IS46" s="900"/>
      <c r="IT46" s="900"/>
      <c r="IU46" s="900"/>
    </row>
    <row r="47" spans="1:255" s="1027" customFormat="1" ht="27" customHeight="1" x14ac:dyDescent="0.35">
      <c r="A47" s="219"/>
      <c r="B47" s="3166" t="s">
        <v>919</v>
      </c>
      <c r="C47" s="3167"/>
      <c r="D47" s="1317"/>
      <c r="E47" s="1317"/>
      <c r="F47" s="2406"/>
      <c r="G47" s="2424">
        <f t="shared" si="4"/>
        <v>0</v>
      </c>
      <c r="H47" s="439"/>
      <c r="I47" s="2447"/>
      <c r="J47" s="439"/>
      <c r="K47" s="1231"/>
      <c r="L47" s="912"/>
      <c r="P47" s="2192"/>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19"/>
      <c r="BQ47" s="219"/>
      <c r="BR47" s="219"/>
      <c r="BS47" s="219"/>
      <c r="BT47" s="219"/>
      <c r="BU47" s="219"/>
      <c r="BV47" s="219"/>
      <c r="BW47" s="219"/>
      <c r="BX47" s="219"/>
      <c r="BY47" s="219"/>
      <c r="BZ47" s="219"/>
      <c r="CA47" s="219"/>
      <c r="CB47" s="219"/>
      <c r="CC47" s="219"/>
      <c r="CD47" s="219"/>
      <c r="CE47" s="219"/>
      <c r="CF47" s="219"/>
      <c r="CG47" s="219"/>
      <c r="CH47" s="219"/>
      <c r="CI47" s="219"/>
      <c r="CJ47" s="219"/>
      <c r="CK47" s="219"/>
      <c r="CL47" s="219"/>
      <c r="CM47" s="219"/>
      <c r="CN47" s="219"/>
      <c r="CO47" s="219"/>
      <c r="CP47" s="219"/>
      <c r="CQ47" s="219"/>
      <c r="CR47" s="219"/>
      <c r="CS47" s="219"/>
      <c r="CT47" s="219"/>
      <c r="CU47" s="219"/>
      <c r="CV47" s="219"/>
      <c r="CW47" s="219"/>
      <c r="CX47" s="219"/>
      <c r="CY47" s="219"/>
      <c r="CZ47" s="219"/>
      <c r="DA47" s="219"/>
      <c r="DB47" s="219"/>
      <c r="DC47" s="219"/>
      <c r="DD47" s="219"/>
      <c r="DE47" s="219"/>
      <c r="DF47" s="219"/>
      <c r="DG47" s="219"/>
      <c r="DH47" s="219"/>
      <c r="DI47" s="219"/>
      <c r="DJ47" s="219"/>
      <c r="DK47" s="219"/>
      <c r="DL47" s="219"/>
      <c r="DM47" s="219"/>
      <c r="DN47" s="219"/>
      <c r="DO47" s="219"/>
      <c r="DP47" s="219"/>
      <c r="DQ47" s="219"/>
      <c r="DR47" s="219"/>
      <c r="DS47" s="219"/>
      <c r="DT47" s="219"/>
      <c r="DU47" s="219"/>
      <c r="DV47" s="219"/>
      <c r="DW47" s="219"/>
      <c r="DX47" s="219"/>
      <c r="DY47" s="219"/>
      <c r="DZ47" s="219"/>
      <c r="EA47" s="219"/>
      <c r="EB47" s="219"/>
      <c r="EC47" s="219"/>
      <c r="ED47" s="219"/>
      <c r="EE47" s="219"/>
      <c r="EF47" s="219"/>
      <c r="EG47" s="219"/>
      <c r="EH47" s="219"/>
      <c r="EI47" s="219"/>
      <c r="EJ47" s="219"/>
      <c r="EK47" s="219"/>
      <c r="EL47" s="219"/>
      <c r="EM47" s="219"/>
      <c r="EN47" s="219"/>
      <c r="EO47" s="219"/>
      <c r="EP47" s="219"/>
      <c r="EQ47" s="219"/>
      <c r="ER47" s="219"/>
      <c r="ES47" s="219"/>
      <c r="ET47" s="219"/>
      <c r="EU47" s="219"/>
      <c r="EV47" s="219"/>
      <c r="EW47" s="219"/>
      <c r="EX47" s="219"/>
      <c r="EY47" s="219"/>
      <c r="EZ47" s="219"/>
      <c r="FA47" s="219"/>
      <c r="FB47" s="219"/>
      <c r="FC47" s="219"/>
      <c r="FD47" s="219"/>
      <c r="FE47" s="219"/>
      <c r="FF47" s="219"/>
      <c r="FG47" s="219"/>
      <c r="FH47" s="219"/>
      <c r="FI47" s="219"/>
      <c r="FJ47" s="219"/>
      <c r="FK47" s="219"/>
      <c r="FL47" s="219"/>
      <c r="FM47" s="219"/>
      <c r="FN47" s="219"/>
      <c r="FO47" s="219"/>
      <c r="FP47" s="219"/>
      <c r="FQ47" s="219"/>
      <c r="FR47" s="219"/>
      <c r="FS47" s="219"/>
      <c r="FT47" s="219"/>
      <c r="FU47" s="219"/>
      <c r="FV47" s="219"/>
      <c r="FW47" s="219"/>
      <c r="FX47" s="219"/>
      <c r="FY47" s="219"/>
      <c r="FZ47" s="219"/>
      <c r="GA47" s="219"/>
      <c r="GB47" s="219"/>
      <c r="GC47" s="219"/>
      <c r="GD47" s="219"/>
      <c r="GE47" s="219"/>
      <c r="GF47" s="219"/>
      <c r="GG47" s="219"/>
      <c r="GH47" s="219"/>
      <c r="GI47" s="219"/>
      <c r="GJ47" s="219"/>
      <c r="GK47" s="219"/>
      <c r="GL47" s="219"/>
      <c r="GM47" s="219"/>
      <c r="GN47" s="219"/>
      <c r="GO47" s="219"/>
      <c r="GP47" s="219"/>
      <c r="GQ47" s="219"/>
      <c r="GR47" s="219"/>
      <c r="GS47" s="219"/>
      <c r="GT47" s="219"/>
      <c r="GU47" s="219"/>
      <c r="GV47" s="219"/>
      <c r="GW47" s="219"/>
      <c r="GX47" s="219"/>
      <c r="GY47" s="219"/>
      <c r="GZ47" s="219"/>
      <c r="HA47" s="219"/>
      <c r="HB47" s="219"/>
      <c r="HC47" s="219"/>
      <c r="HD47" s="219"/>
      <c r="HE47" s="219"/>
      <c r="HF47" s="219"/>
      <c r="HG47" s="219"/>
      <c r="HH47" s="219"/>
      <c r="HI47" s="219"/>
      <c r="HJ47" s="219"/>
      <c r="HK47" s="219"/>
      <c r="HL47" s="219"/>
      <c r="HM47" s="219"/>
      <c r="HN47" s="219"/>
      <c r="HO47" s="219"/>
      <c r="HP47" s="219"/>
      <c r="HQ47" s="219"/>
      <c r="HR47" s="219"/>
      <c r="HS47" s="219"/>
      <c r="HT47" s="219"/>
      <c r="HU47" s="219"/>
      <c r="HV47" s="219"/>
      <c r="HW47" s="219"/>
      <c r="HX47" s="219"/>
      <c r="HY47" s="219"/>
      <c r="HZ47" s="219"/>
      <c r="IA47" s="219"/>
      <c r="IB47" s="219"/>
      <c r="IC47" s="219"/>
      <c r="ID47" s="219"/>
      <c r="IE47" s="219"/>
      <c r="IF47" s="219"/>
      <c r="IG47" s="219"/>
      <c r="IH47" s="219"/>
      <c r="II47" s="219"/>
      <c r="IJ47" s="219"/>
      <c r="IK47" s="219"/>
      <c r="IL47" s="219"/>
      <c r="IM47" s="219"/>
      <c r="IN47" s="219"/>
      <c r="IO47" s="219"/>
      <c r="IP47" s="219"/>
      <c r="IQ47" s="219"/>
      <c r="IR47" s="219"/>
      <c r="IS47" s="219"/>
      <c r="IT47" s="219"/>
      <c r="IU47" s="219"/>
    </row>
    <row r="48" spans="1:255" s="1027" customFormat="1" ht="27" customHeight="1" x14ac:dyDescent="0.35">
      <c r="A48" s="219"/>
      <c r="B48" s="3166" t="s">
        <v>1456</v>
      </c>
      <c r="C48" s="3167"/>
      <c r="D48" s="1572"/>
      <c r="E48" s="1572"/>
      <c r="F48" s="2406"/>
      <c r="G48" s="2424">
        <f>SUM(D48:F48)</f>
        <v>0</v>
      </c>
      <c r="H48" s="439"/>
      <c r="I48" s="2447"/>
      <c r="J48" s="439"/>
      <c r="K48" s="1231"/>
      <c r="L48" s="912"/>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19"/>
      <c r="BR48" s="219"/>
      <c r="BS48" s="219"/>
      <c r="BT48" s="219"/>
      <c r="BU48" s="219"/>
      <c r="BV48" s="219"/>
      <c r="BW48" s="219"/>
      <c r="BX48" s="219"/>
      <c r="BY48" s="219"/>
      <c r="BZ48" s="219"/>
      <c r="CA48" s="219"/>
      <c r="CB48" s="219"/>
      <c r="CC48" s="219"/>
      <c r="CD48" s="219"/>
      <c r="CE48" s="219"/>
      <c r="CF48" s="219"/>
      <c r="CG48" s="219"/>
      <c r="CH48" s="219"/>
      <c r="CI48" s="219"/>
      <c r="CJ48" s="219"/>
      <c r="CK48" s="219"/>
      <c r="CL48" s="219"/>
      <c r="CM48" s="219"/>
      <c r="CN48" s="219"/>
      <c r="CO48" s="219"/>
      <c r="CP48" s="219"/>
      <c r="CQ48" s="219"/>
      <c r="CR48" s="219"/>
      <c r="CS48" s="219"/>
      <c r="CT48" s="219"/>
      <c r="CU48" s="219"/>
      <c r="CV48" s="219"/>
      <c r="CW48" s="219"/>
      <c r="CX48" s="219"/>
      <c r="CY48" s="219"/>
      <c r="CZ48" s="219"/>
      <c r="DA48" s="219"/>
      <c r="DB48" s="219"/>
      <c r="DC48" s="219"/>
      <c r="DD48" s="219"/>
      <c r="DE48" s="219"/>
      <c r="DF48" s="219"/>
      <c r="DG48" s="219"/>
      <c r="DH48" s="219"/>
      <c r="DI48" s="219"/>
      <c r="DJ48" s="219"/>
      <c r="DK48" s="219"/>
      <c r="DL48" s="219"/>
      <c r="DM48" s="219"/>
      <c r="DN48" s="219"/>
      <c r="DO48" s="219"/>
      <c r="DP48" s="219"/>
      <c r="DQ48" s="219"/>
      <c r="DR48" s="219"/>
      <c r="DS48" s="219"/>
      <c r="DT48" s="219"/>
      <c r="DU48" s="219"/>
      <c r="DV48" s="219"/>
      <c r="DW48" s="219"/>
      <c r="DX48" s="219"/>
      <c r="DY48" s="219"/>
      <c r="DZ48" s="219"/>
      <c r="EA48" s="219"/>
      <c r="EB48" s="219"/>
      <c r="EC48" s="219"/>
      <c r="ED48" s="219"/>
      <c r="EE48" s="219"/>
      <c r="EF48" s="219"/>
      <c r="EG48" s="219"/>
      <c r="EH48" s="219"/>
      <c r="EI48" s="219"/>
      <c r="EJ48" s="219"/>
      <c r="EK48" s="219"/>
      <c r="EL48" s="219"/>
      <c r="EM48" s="219"/>
      <c r="EN48" s="219"/>
      <c r="EO48" s="219"/>
      <c r="EP48" s="219"/>
      <c r="EQ48" s="219"/>
      <c r="ER48" s="219"/>
      <c r="ES48" s="219"/>
      <c r="ET48" s="219"/>
      <c r="EU48" s="219"/>
      <c r="EV48" s="219"/>
      <c r="EW48" s="219"/>
      <c r="EX48" s="219"/>
      <c r="EY48" s="219"/>
      <c r="EZ48" s="219"/>
      <c r="FA48" s="219"/>
      <c r="FB48" s="219"/>
      <c r="FC48" s="219"/>
      <c r="FD48" s="219"/>
      <c r="FE48" s="219"/>
      <c r="FF48" s="219"/>
      <c r="FG48" s="219"/>
      <c r="FH48" s="219"/>
      <c r="FI48" s="219"/>
      <c r="FJ48" s="219"/>
      <c r="FK48" s="219"/>
      <c r="FL48" s="219"/>
      <c r="FM48" s="219"/>
      <c r="FN48" s="219"/>
      <c r="FO48" s="219"/>
      <c r="FP48" s="219"/>
      <c r="FQ48" s="219"/>
      <c r="FR48" s="219"/>
      <c r="FS48" s="219"/>
      <c r="FT48" s="219"/>
      <c r="FU48" s="219"/>
      <c r="FV48" s="219"/>
      <c r="FW48" s="219"/>
      <c r="FX48" s="219"/>
      <c r="FY48" s="219"/>
      <c r="FZ48" s="219"/>
      <c r="GA48" s="219"/>
      <c r="GB48" s="219"/>
      <c r="GC48" s="219"/>
      <c r="GD48" s="219"/>
      <c r="GE48" s="219"/>
      <c r="GF48" s="219"/>
      <c r="GG48" s="219"/>
      <c r="GH48" s="219"/>
      <c r="GI48" s="219"/>
      <c r="GJ48" s="219"/>
      <c r="GK48" s="219"/>
      <c r="GL48" s="219"/>
      <c r="GM48" s="219"/>
      <c r="GN48" s="219"/>
      <c r="GO48" s="219"/>
      <c r="GP48" s="219"/>
      <c r="GQ48" s="219"/>
      <c r="GR48" s="219"/>
      <c r="GS48" s="219"/>
      <c r="GT48" s="219"/>
      <c r="GU48" s="219"/>
      <c r="GV48" s="219"/>
      <c r="GW48" s="219"/>
      <c r="GX48" s="219"/>
      <c r="GY48" s="219"/>
      <c r="GZ48" s="219"/>
      <c r="HA48" s="219"/>
      <c r="HB48" s="219"/>
      <c r="HC48" s="219"/>
      <c r="HD48" s="219"/>
      <c r="HE48" s="219"/>
      <c r="HF48" s="219"/>
      <c r="HG48" s="219"/>
      <c r="HH48" s="219"/>
      <c r="HI48" s="219"/>
      <c r="HJ48" s="219"/>
      <c r="HK48" s="219"/>
      <c r="HL48" s="219"/>
      <c r="HM48" s="219"/>
      <c r="HN48" s="219"/>
      <c r="HO48" s="219"/>
      <c r="HP48" s="219"/>
      <c r="HQ48" s="219"/>
      <c r="HR48" s="219"/>
      <c r="HS48" s="219"/>
      <c r="HT48" s="219"/>
      <c r="HU48" s="219"/>
      <c r="HV48" s="219"/>
      <c r="HW48" s="219"/>
      <c r="HX48" s="219"/>
      <c r="HY48" s="219"/>
      <c r="HZ48" s="219"/>
      <c r="IA48" s="219"/>
      <c r="IB48" s="219"/>
      <c r="IC48" s="219"/>
      <c r="ID48" s="219"/>
      <c r="IE48" s="219"/>
      <c r="IF48" s="219"/>
      <c r="IG48" s="219"/>
      <c r="IH48" s="219"/>
      <c r="II48" s="219"/>
      <c r="IJ48" s="219"/>
      <c r="IK48" s="219"/>
      <c r="IL48" s="219"/>
      <c r="IM48" s="219"/>
      <c r="IN48" s="219"/>
      <c r="IO48" s="219"/>
      <c r="IP48" s="219"/>
      <c r="IQ48" s="219"/>
      <c r="IR48" s="219"/>
      <c r="IS48" s="219"/>
      <c r="IT48" s="219"/>
      <c r="IU48" s="219"/>
    </row>
    <row r="49" spans="1:255" ht="27" customHeight="1" x14ac:dyDescent="0.35">
      <c r="A49" s="7"/>
      <c r="B49" s="3166" t="s">
        <v>90</v>
      </c>
      <c r="C49" s="3167"/>
      <c r="D49" s="870" t="s">
        <v>92</v>
      </c>
      <c r="E49" s="870" t="s">
        <v>92</v>
      </c>
      <c r="F49" s="2406"/>
      <c r="G49" s="2422">
        <f t="shared" si="4"/>
        <v>0</v>
      </c>
      <c r="H49" s="212"/>
      <c r="I49" s="2606"/>
      <c r="J49" s="212"/>
      <c r="K49" s="902">
        <f>+CC5a_T3+CC5_T13-CC3_T4</f>
        <v>0</v>
      </c>
      <c r="L49" s="889" t="s">
        <v>576</v>
      </c>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row>
    <row r="50" spans="1:255" ht="27" customHeight="1" x14ac:dyDescent="0.35">
      <c r="A50" s="7"/>
      <c r="B50" s="3166" t="s">
        <v>91</v>
      </c>
      <c r="C50" s="3167"/>
      <c r="D50" s="870" t="s">
        <v>92</v>
      </c>
      <c r="E50" s="870" t="s">
        <v>92</v>
      </c>
      <c r="F50" s="2406"/>
      <c r="G50" s="2422">
        <f t="shared" si="4"/>
        <v>0</v>
      </c>
      <c r="H50" s="212"/>
      <c r="I50" s="2606"/>
      <c r="J50" s="212"/>
      <c r="K50" s="1231"/>
      <c r="L50" s="1028"/>
      <c r="M50" s="219"/>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row>
    <row r="51" spans="1:255" ht="27" customHeight="1" x14ac:dyDescent="0.35">
      <c r="A51" s="2194"/>
      <c r="B51" s="3166" t="s">
        <v>1326</v>
      </c>
      <c r="C51" s="3167"/>
      <c r="D51" s="2299" t="s">
        <v>92</v>
      </c>
      <c r="E51" s="2299" t="s">
        <v>92</v>
      </c>
      <c r="F51" s="2406"/>
      <c r="G51" s="2424">
        <f t="shared" si="4"/>
        <v>0</v>
      </c>
      <c r="H51" s="212"/>
      <c r="I51" s="2605"/>
      <c r="J51" s="212"/>
      <c r="K51" s="1931"/>
      <c r="L51" s="889"/>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row>
    <row r="52" spans="1:255" ht="27" customHeight="1" thickBot="1" x14ac:dyDescent="0.4">
      <c r="A52" s="2194"/>
      <c r="B52" s="473" t="s">
        <v>183</v>
      </c>
      <c r="C52" s="1028"/>
      <c r="D52" s="934"/>
      <c r="E52" s="934"/>
      <c r="F52" s="925"/>
      <c r="G52" s="2425">
        <f t="shared" si="4"/>
        <v>0</v>
      </c>
      <c r="H52" s="212"/>
      <c r="I52" s="2448"/>
      <c r="J52" s="212"/>
      <c r="K52" s="910">
        <f>(CC3_ETG+CC3_ETCC+CC3_ETOUT)-CC3_ET</f>
        <v>0</v>
      </c>
      <c r="L52" s="889" t="s">
        <v>577</v>
      </c>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row>
    <row r="53" spans="1:255" ht="27" customHeight="1" thickBot="1" x14ac:dyDescent="0.4">
      <c r="A53" s="2194"/>
      <c r="B53" s="1249" t="s">
        <v>826</v>
      </c>
      <c r="C53" s="1319"/>
      <c r="D53" s="2300">
        <f>SUM(D33:D52)</f>
        <v>0</v>
      </c>
      <c r="E53" s="2300">
        <f>SUM(E33:E52)</f>
        <v>0</v>
      </c>
      <c r="F53" s="2300">
        <f>SUM(F32:F52)</f>
        <v>0</v>
      </c>
      <c r="G53" s="2426">
        <f>SUM(G33:G52)</f>
        <v>0</v>
      </c>
      <c r="H53" s="212"/>
      <c r="I53" s="2452" t="s">
        <v>92</v>
      </c>
      <c r="J53" s="212"/>
      <c r="K53" s="890"/>
      <c r="L53" s="1028"/>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row>
    <row r="54" spans="1:255" ht="27" customHeight="1" thickTop="1" x14ac:dyDescent="0.35">
      <c r="A54" s="1249" t="s">
        <v>827</v>
      </c>
      <c r="B54" s="867"/>
      <c r="C54" s="867"/>
      <c r="D54" s="699">
        <f>CC3_RTG-CC3_ETG</f>
        <v>0</v>
      </c>
      <c r="E54" s="699">
        <f>CC3_RTCC-CC3_ETCC</f>
        <v>0</v>
      </c>
      <c r="F54" s="699">
        <f>CC3_RTOUT-CC3_ETOUT</f>
        <v>0</v>
      </c>
      <c r="G54" s="2427">
        <f>SUM(D54:F54)</f>
        <v>0</v>
      </c>
      <c r="H54" s="212"/>
      <c r="I54" s="2453" t="s">
        <v>92</v>
      </c>
      <c r="J54" s="212"/>
      <c r="K54" s="890"/>
      <c r="L54" s="1028"/>
      <c r="M54" s="2386"/>
      <c r="N54" s="2386"/>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row>
    <row r="55" spans="1:255" ht="27" customHeight="1" x14ac:dyDescent="0.35">
      <c r="A55" s="2194"/>
      <c r="B55" s="3170" t="s">
        <v>490</v>
      </c>
      <c r="C55" s="3171"/>
      <c r="D55" s="934"/>
      <c r="E55" s="2301" t="s">
        <v>92</v>
      </c>
      <c r="F55" s="480" t="s">
        <v>92</v>
      </c>
      <c r="G55" s="2425">
        <f>SUM(D55:F55)</f>
        <v>0</v>
      </c>
      <c r="H55" s="212"/>
      <c r="I55" s="2454" t="s">
        <v>92</v>
      </c>
      <c r="J55" s="212"/>
      <c r="K55" s="1931"/>
      <c r="L55" s="889"/>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c r="IT55" s="7"/>
      <c r="IU55" s="7"/>
    </row>
    <row r="56" spans="1:255" ht="27" customHeight="1" x14ac:dyDescent="0.35">
      <c r="A56" s="2194"/>
      <c r="B56" s="3170" t="s">
        <v>491</v>
      </c>
      <c r="C56" s="3171"/>
      <c r="D56" s="480" t="s">
        <v>92</v>
      </c>
      <c r="E56" s="480" t="s">
        <v>92</v>
      </c>
      <c r="F56" s="934"/>
      <c r="G56" s="2425">
        <f>SUM(D56:F56)</f>
        <v>0</v>
      </c>
      <c r="H56" s="212"/>
      <c r="I56" s="2449" t="s">
        <v>92</v>
      </c>
      <c r="J56" s="212"/>
      <c r="K56" s="1931"/>
      <c r="L56" s="889"/>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c r="IU56" s="7"/>
    </row>
    <row r="57" spans="1:255" ht="27" customHeight="1" x14ac:dyDescent="0.35">
      <c r="A57" s="1249" t="s">
        <v>828</v>
      </c>
      <c r="B57" s="1320"/>
      <c r="C57" s="1321"/>
      <c r="D57" s="454">
        <f>D54-SUM(D55:D56)</f>
        <v>0</v>
      </c>
      <c r="E57" s="454">
        <f>E54-SUM(E55:E56)</f>
        <v>0</v>
      </c>
      <c r="F57" s="454">
        <f>F54-SUM(F55:F56)</f>
        <v>0</v>
      </c>
      <c r="G57" s="2428">
        <f>G54-SUM(G55:G56)</f>
        <v>0</v>
      </c>
      <c r="H57" s="212"/>
      <c r="I57" s="2450" t="s">
        <v>92</v>
      </c>
      <c r="J57" s="212"/>
      <c r="K57" s="890"/>
      <c r="L57" s="889"/>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c r="IS57" s="7"/>
      <c r="IT57" s="7"/>
      <c r="IU57" s="7"/>
    </row>
    <row r="58" spans="1:255" ht="27" customHeight="1" x14ac:dyDescent="0.35">
      <c r="A58" s="2194"/>
      <c r="B58" s="3170" t="s">
        <v>677</v>
      </c>
      <c r="C58" s="3172"/>
      <c r="D58" s="696"/>
      <c r="E58" s="696"/>
      <c r="F58" s="697"/>
      <c r="G58" s="2429">
        <f>SUM(D58:F58)</f>
        <v>0</v>
      </c>
      <c r="H58" s="212"/>
      <c r="I58" s="2450" t="s">
        <v>92</v>
      </c>
      <c r="J58" s="212"/>
      <c r="K58" s="890"/>
      <c r="L58" s="889"/>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c r="IS58" s="7"/>
      <c r="IT58" s="7"/>
      <c r="IU58" s="7"/>
    </row>
    <row r="59" spans="1:255" ht="27" customHeight="1" thickBot="1" x14ac:dyDescent="0.4">
      <c r="A59" s="1249" t="s">
        <v>1051</v>
      </c>
      <c r="B59" s="2194"/>
      <c r="C59" s="2194"/>
      <c r="D59" s="699">
        <f>D57-D58</f>
        <v>0</v>
      </c>
      <c r="E59" s="699">
        <f>E57-E58</f>
        <v>0</v>
      </c>
      <c r="F59" s="699">
        <f>F57-F58</f>
        <v>0</v>
      </c>
      <c r="G59" s="2430">
        <f>G57-G58</f>
        <v>0</v>
      </c>
      <c r="H59" s="212"/>
      <c r="I59" s="2455" t="s">
        <v>92</v>
      </c>
      <c r="J59" s="212"/>
      <c r="K59" s="910">
        <f>CC3_TNI-CC4_T3</f>
        <v>0</v>
      </c>
      <c r="L59" s="889" t="s">
        <v>574</v>
      </c>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c r="IU59" s="7"/>
    </row>
    <row r="60" spans="1:255" ht="27" customHeight="1" thickTop="1" thickBot="1" x14ac:dyDescent="0.3">
      <c r="A60" s="2194"/>
      <c r="B60" s="2194"/>
      <c r="C60" s="400"/>
      <c r="D60" s="2195"/>
      <c r="E60" s="2195"/>
      <c r="F60" s="2195"/>
      <c r="G60" s="2195"/>
      <c r="H60" s="417"/>
      <c r="I60" s="2451"/>
      <c r="J60" s="900"/>
      <c r="K60" s="52"/>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c r="IQ60" s="7"/>
      <c r="IR60" s="7"/>
      <c r="IS60" s="7"/>
      <c r="IT60" s="7"/>
      <c r="IU60" s="7"/>
    </row>
    <row r="61" spans="1:255" ht="27" customHeight="1" thickTop="1" x14ac:dyDescent="0.2">
      <c r="A61" s="2195"/>
      <c r="B61" s="2195"/>
      <c r="C61" s="2195"/>
      <c r="D61" s="2195"/>
      <c r="E61" s="2195"/>
      <c r="F61" s="2195"/>
      <c r="G61" s="2195"/>
      <c r="H61" s="7"/>
      <c r="I61" s="900"/>
      <c r="J61" s="900"/>
      <c r="K61" s="52"/>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c r="IQ61" s="7"/>
      <c r="IR61" s="7"/>
      <c r="IS61" s="7"/>
      <c r="IT61" s="7"/>
      <c r="IU61" s="7"/>
    </row>
    <row r="62" spans="1:255" ht="21" x14ac:dyDescent="0.2">
      <c r="A62" s="773" t="s">
        <v>678</v>
      </c>
      <c r="B62" s="773"/>
      <c r="C62" s="774"/>
      <c r="D62" s="774"/>
      <c r="E62" s="774"/>
      <c r="F62" s="2194"/>
      <c r="G62" s="2194"/>
      <c r="H62" s="7"/>
      <c r="I62" s="900"/>
      <c r="J62" s="900"/>
      <c r="K62" s="52"/>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7"/>
      <c r="IS62" s="7"/>
      <c r="IT62" s="7"/>
      <c r="IU62" s="7"/>
    </row>
    <row r="63" spans="1:255" ht="66.75" customHeight="1" x14ac:dyDescent="0.2">
      <c r="A63" s="3152" t="s">
        <v>1347</v>
      </c>
      <c r="B63" s="3152"/>
      <c r="C63" s="3152"/>
      <c r="D63" s="3152"/>
      <c r="E63" s="3152"/>
      <c r="F63" s="3152"/>
      <c r="G63" s="3152"/>
      <c r="H63" s="7"/>
      <c r="I63" s="900"/>
      <c r="J63" s="900"/>
      <c r="K63" s="52"/>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c r="IP63" s="7"/>
      <c r="IQ63" s="7"/>
      <c r="IR63" s="7"/>
      <c r="IS63" s="7"/>
      <c r="IT63" s="7"/>
      <c r="IU63" s="7"/>
    </row>
    <row r="64" spans="1:255" s="7" customFormat="1" ht="21" x14ac:dyDescent="0.2">
      <c r="A64" s="773" t="s">
        <v>679</v>
      </c>
      <c r="B64" s="774"/>
      <c r="C64" s="774"/>
      <c r="D64" s="774"/>
      <c r="E64" s="774"/>
      <c r="F64" s="2194"/>
      <c r="G64" s="2194"/>
      <c r="I64" s="900"/>
      <c r="J64" s="900"/>
      <c r="K64" s="52"/>
    </row>
    <row r="65" spans="1:7" ht="21" x14ac:dyDescent="0.2">
      <c r="A65" s="773" t="s">
        <v>1201</v>
      </c>
      <c r="B65" s="775"/>
      <c r="C65" s="775"/>
      <c r="D65" s="775"/>
      <c r="E65" s="775"/>
      <c r="F65"/>
      <c r="G65"/>
    </row>
  </sheetData>
  <customSheetViews>
    <customSheetView guid="{6476E056-C602-4049-8E13-D0438C39A2F7}" scale="60" showPageBreaks="1" showGridLines="0" fitToPage="1" printArea="1" topLeftCell="A7">
      <selection activeCell="C50" sqref="C50"/>
      <pageMargins left="0.35433070866141736" right="0.35433070866141736" top="0.37" bottom="0.28999999999999998" header="0.31496062992125984" footer="0.31496062992125984"/>
      <pageSetup scale="46" orientation="portrait" r:id="rId1"/>
    </customSheetView>
    <customSheetView guid="{FEEF2554-A379-444E-B2CE-7A0B08BFD568}" scale="50" showGridLines="0" fitToPage="1" topLeftCell="A25">
      <selection activeCell="I30" sqref="I30"/>
      <pageMargins left="0.94488188976377963" right="0.55118110236220474" top="0.23622047244094491" bottom="0.23622047244094491" header="0" footer="0"/>
      <pageSetup scale="42" orientation="portrait" r:id="rId2"/>
      <headerFooter differentOddEven="1" differentFirst="1" alignWithMargins="0">
        <evenHeader>&amp;R&amp;"arial,Regular"&amp;12UNCLASSIFIED / NON CLASSIFIÉ</evenHeader>
        <firstHeader>&amp;R&amp;"arial,Regular"&amp;12UNCLASSIFIED / NON CLASSIFIÉ</firstHeader>
      </headerFooter>
    </customSheetView>
    <customSheetView guid="{9999B627-875C-491A-9C70-2AB672A610C9}" scale="50" showPageBreaks="1" showGridLines="0" fitToPage="1" printArea="1" topLeftCell="A34">
      <selection activeCell="E11" sqref="E11:E13"/>
      <pageMargins left="0.94488188976377963" right="0.55118110236220474" top="0.23622047244094491" bottom="0.23622047244094491" header="0" footer="0"/>
      <pageSetup scale="43" orientation="portrait" r:id="rId3"/>
      <headerFooter differentOddEven="1" differentFirst="1" alignWithMargins="0">
        <evenHeader>&amp;R&amp;"arial,Regular"&amp;12UNCLASSIFIED / NON CLASSIFIÉ</evenHeader>
        <firstHeader>&amp;R&amp;"arial,Regular"&amp;12UNCLASSIFIED / NON CLASSIFIÉ</firstHeader>
      </headerFooter>
    </customSheetView>
    <customSheetView guid="{9E1ED2EF-94DF-4EBB-BF10-FA6D2C6EF217}" scale="70" showPageBreaks="1" showGridLines="0" fitToPage="1" printArea="1" topLeftCell="A41">
      <selection activeCell="B47" sqref="B47"/>
      <pageMargins left="0.94488188976377963" right="0.55118110236220474" top="0.23622047244094491" bottom="0.23622047244094491" header="0" footer="0"/>
      <pageSetup scale="41" orientation="portrait" r:id="rId4"/>
      <headerFooter differentOddEven="1" differentFirst="1" alignWithMargins="0">
        <evenHeader>&amp;R&amp;"arial,Regular"&amp;12UNCLASSIFIED / NON CLASSIFIÉ</evenHeader>
        <firstHeader>&amp;R&amp;"arial,Regular"&amp;12UNCLASSIFIED / NON CLASSIFIÉ</firstHeader>
      </headerFooter>
    </customSheetView>
  </customSheetViews>
  <mergeCells count="50">
    <mergeCell ref="B50:C50"/>
    <mergeCell ref="B51:C51"/>
    <mergeCell ref="B55:C55"/>
    <mergeCell ref="B56:C56"/>
    <mergeCell ref="B58:C58"/>
    <mergeCell ref="B45:C45"/>
    <mergeCell ref="B46:C46"/>
    <mergeCell ref="B47:C47"/>
    <mergeCell ref="B48:C48"/>
    <mergeCell ref="B49:C49"/>
    <mergeCell ref="B40:C40"/>
    <mergeCell ref="B41:C41"/>
    <mergeCell ref="B42:C42"/>
    <mergeCell ref="B43:C43"/>
    <mergeCell ref="B44:C44"/>
    <mergeCell ref="B35:C35"/>
    <mergeCell ref="B36:C36"/>
    <mergeCell ref="B37:C37"/>
    <mergeCell ref="B38:C38"/>
    <mergeCell ref="B39:C39"/>
    <mergeCell ref="A63:G63"/>
    <mergeCell ref="B30:C30"/>
    <mergeCell ref="B34:C34"/>
    <mergeCell ref="A2:G2"/>
    <mergeCell ref="A3:G3"/>
    <mergeCell ref="G11:G13"/>
    <mergeCell ref="A4:G4"/>
    <mergeCell ref="A5:G5"/>
    <mergeCell ref="A6:G6"/>
    <mergeCell ref="A7:G7"/>
    <mergeCell ref="D11:D13"/>
    <mergeCell ref="E11:E13"/>
    <mergeCell ref="A9:G9"/>
    <mergeCell ref="B16:C16"/>
    <mergeCell ref="B17:C17"/>
    <mergeCell ref="B18:C18"/>
    <mergeCell ref="B27:C27"/>
    <mergeCell ref="B28:C28"/>
    <mergeCell ref="B29:C29"/>
    <mergeCell ref="B19:C19"/>
    <mergeCell ref="B20:C20"/>
    <mergeCell ref="B21:C21"/>
    <mergeCell ref="B24:C24"/>
    <mergeCell ref="B23:C23"/>
    <mergeCell ref="I10:J10"/>
    <mergeCell ref="I11:I13"/>
    <mergeCell ref="J11:J13"/>
    <mergeCell ref="B25:C25"/>
    <mergeCell ref="B26:C26"/>
    <mergeCell ref="F11:F13"/>
  </mergeCells>
  <phoneticPr fontId="0" type="noConversion"/>
  <pageMargins left="0.94488188976377963" right="0.55118110236220474" top="0.23622047244094491" bottom="0.23622047244094491" header="0" footer="0"/>
  <pageSetup scale="40" orientation="portrait" r:id="rId5"/>
  <headerFooter differentOddEven="1" differentFirst="1" alignWithMargins="0">
    <evenHeader>&amp;R&amp;"arial,Regular"&amp;12UNCLASSIFIED / NON CLASSIFIÉ</evenHeader>
    <firstHeader>&amp;R&amp;"arial,Regular"&amp;12UNCLASSIFIED / NON CLASSIFIÉ</first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6">
    <pageSetUpPr fitToPage="1"/>
  </sheetPr>
  <dimension ref="A1:I52"/>
  <sheetViews>
    <sheetView showGridLines="0" zoomScale="55" zoomScaleNormal="55" zoomScaleSheetLayoutView="55" workbookViewId="0"/>
  </sheetViews>
  <sheetFormatPr defaultColWidth="9.6640625" defaultRowHeight="15" x14ac:dyDescent="0.2"/>
  <cols>
    <col min="1" max="1" width="3.6640625" style="1" customWidth="1"/>
    <col min="2" max="2" width="69.5546875" style="1" customWidth="1"/>
    <col min="3" max="3" width="22.6640625" style="1" customWidth="1"/>
    <col min="4" max="4" width="24.6640625" style="1" customWidth="1"/>
    <col min="5" max="6" width="22.6640625" style="1" customWidth="1"/>
    <col min="7" max="7" width="2.88671875" style="1" customWidth="1"/>
    <col min="8" max="8" width="13.6640625" style="1888" customWidth="1"/>
    <col min="9" max="10" width="9.6640625" style="1" customWidth="1"/>
    <col min="11" max="11" width="4.33203125" style="1" customWidth="1"/>
    <col min="12" max="16384" width="9.6640625" style="1"/>
  </cols>
  <sheetData>
    <row r="1" spans="1:9" ht="18" customHeight="1" x14ac:dyDescent="0.25">
      <c r="A1" s="7"/>
      <c r="B1" s="10"/>
      <c r="C1" s="10"/>
      <c r="D1" s="10"/>
      <c r="E1" s="10"/>
      <c r="F1" s="9"/>
      <c r="G1" s="7"/>
      <c r="H1" s="1996"/>
      <c r="I1" s="22"/>
    </row>
    <row r="2" spans="1:9" ht="24" customHeight="1" x14ac:dyDescent="0.35">
      <c r="A2" s="2781">
        <f>CORPORATION</f>
        <v>0</v>
      </c>
      <c r="B2" s="2781"/>
      <c r="C2" s="2781"/>
      <c r="D2" s="2781"/>
      <c r="E2" s="2781"/>
      <c r="F2" s="2781"/>
      <c r="G2" s="7"/>
      <c r="H2" s="1996"/>
      <c r="I2" s="22"/>
    </row>
    <row r="3" spans="1:9" ht="24" customHeight="1" x14ac:dyDescent="0.35">
      <c r="A3" s="2781" t="s">
        <v>93</v>
      </c>
      <c r="B3" s="2781"/>
      <c r="C3" s="2781"/>
      <c r="D3" s="2781"/>
      <c r="E3" s="2781"/>
      <c r="F3" s="2781"/>
      <c r="G3" s="7"/>
      <c r="H3" s="1996"/>
      <c r="I3" s="22"/>
    </row>
    <row r="4" spans="1:9" ht="24" customHeight="1" x14ac:dyDescent="0.35">
      <c r="A4" s="2782" t="s">
        <v>830</v>
      </c>
      <c r="B4" s="2782"/>
      <c r="C4" s="2782"/>
      <c r="D4" s="2782"/>
      <c r="E4" s="2782"/>
      <c r="F4" s="2782"/>
      <c r="G4" s="7"/>
      <c r="H4" s="1996"/>
      <c r="I4" s="22"/>
    </row>
    <row r="5" spans="1:9" ht="24" customHeight="1" x14ac:dyDescent="0.35">
      <c r="A5" s="2746">
        <f>PERIOD</f>
        <v>0</v>
      </c>
      <c r="B5" s="2746"/>
      <c r="C5" s="2746"/>
      <c r="D5" s="2746"/>
      <c r="E5" s="2746"/>
      <c r="F5" s="2746"/>
      <c r="G5" s="7"/>
      <c r="H5" s="1996"/>
      <c r="I5" s="22"/>
    </row>
    <row r="6" spans="1:9" ht="33" customHeight="1" x14ac:dyDescent="0.3">
      <c r="A6" s="2783" t="s">
        <v>198</v>
      </c>
      <c r="B6" s="2783"/>
      <c r="C6" s="2783"/>
      <c r="D6" s="2783"/>
      <c r="E6" s="2783"/>
      <c r="F6" s="2783"/>
      <c r="G6" s="7"/>
      <c r="H6" s="1996"/>
      <c r="I6" s="22"/>
    </row>
    <row r="7" spans="1:9" ht="24" customHeight="1" x14ac:dyDescent="0.3">
      <c r="A7" s="3178"/>
      <c r="B7" s="3178"/>
      <c r="C7" s="3178"/>
      <c r="D7" s="3178"/>
      <c r="E7" s="3178"/>
      <c r="F7" s="3178"/>
      <c r="G7" s="900"/>
      <c r="H7" s="1997"/>
      <c r="I7" s="13"/>
    </row>
    <row r="8" spans="1:9" s="1027" customFormat="1" ht="24" customHeight="1" x14ac:dyDescent="0.3">
      <c r="A8" s="2740" t="s">
        <v>551</v>
      </c>
      <c r="B8" s="2740"/>
      <c r="C8" s="2740"/>
      <c r="D8" s="2740"/>
      <c r="E8" s="2740"/>
      <c r="F8" s="2740"/>
      <c r="G8" s="1393"/>
      <c r="H8" s="1998"/>
      <c r="I8" s="1216"/>
    </row>
    <row r="9" spans="1:9" ht="30" customHeight="1" x14ac:dyDescent="0.3">
      <c r="A9" s="1227"/>
      <c r="B9" s="1227"/>
      <c r="C9" s="1227"/>
      <c r="D9" s="1227"/>
      <c r="E9" s="1227"/>
      <c r="F9" s="1227"/>
      <c r="G9" s="219"/>
      <c r="H9" s="1997"/>
      <c r="I9" s="13"/>
    </row>
    <row r="10" spans="1:9" ht="30" customHeight="1" x14ac:dyDescent="0.25">
      <c r="A10" s="3182" t="s">
        <v>235</v>
      </c>
      <c r="B10" s="3183"/>
      <c r="C10" s="3179" t="s">
        <v>199</v>
      </c>
      <c r="D10" s="2785" t="s">
        <v>829</v>
      </c>
      <c r="E10" s="3158" t="s">
        <v>201</v>
      </c>
      <c r="F10" s="3158" t="s">
        <v>76</v>
      </c>
      <c r="G10" s="44"/>
      <c r="H10" s="1997"/>
      <c r="I10" s="13"/>
    </row>
    <row r="11" spans="1:9" ht="42" customHeight="1" x14ac:dyDescent="0.25">
      <c r="A11" s="3184"/>
      <c r="B11" s="3185"/>
      <c r="C11" s="3180"/>
      <c r="D11" s="3173"/>
      <c r="E11" s="3174"/>
      <c r="F11" s="3176"/>
      <c r="G11" s="44"/>
      <c r="H11" s="1997"/>
      <c r="I11" s="13"/>
    </row>
    <row r="12" spans="1:9" ht="36" customHeight="1" x14ac:dyDescent="0.25">
      <c r="A12" s="3186"/>
      <c r="B12" s="3187"/>
      <c r="C12" s="3181"/>
      <c r="D12" s="2762"/>
      <c r="E12" s="3175"/>
      <c r="F12" s="3177"/>
      <c r="G12" s="44"/>
      <c r="H12" s="1931"/>
      <c r="I12" s="13"/>
    </row>
    <row r="13" spans="1:9" ht="24" customHeight="1" x14ac:dyDescent="0.3">
      <c r="A13" s="1351" t="s">
        <v>1164</v>
      </c>
      <c r="B13" s="1099"/>
      <c r="C13" s="869" t="s">
        <v>92</v>
      </c>
      <c r="D13" s="870" t="s">
        <v>92</v>
      </c>
      <c r="E13" s="870" t="s">
        <v>92</v>
      </c>
      <c r="F13" s="932">
        <v>0</v>
      </c>
      <c r="G13" s="44"/>
      <c r="H13" s="1931"/>
      <c r="I13" s="13"/>
    </row>
    <row r="14" spans="1:9" ht="24" customHeight="1" x14ac:dyDescent="0.3">
      <c r="A14" s="1273" t="s">
        <v>831</v>
      </c>
      <c r="B14" s="2026"/>
      <c r="C14" s="869" t="s">
        <v>92</v>
      </c>
      <c r="D14" s="870" t="s">
        <v>92</v>
      </c>
      <c r="E14" s="870" t="s">
        <v>92</v>
      </c>
      <c r="F14" s="870" t="s">
        <v>92</v>
      </c>
      <c r="G14" s="44"/>
      <c r="H14" s="1931"/>
      <c r="I14" s="13"/>
    </row>
    <row r="15" spans="1:9" ht="24" customHeight="1" x14ac:dyDescent="0.3">
      <c r="A15" s="2022"/>
      <c r="B15" s="674" t="s">
        <v>96</v>
      </c>
      <c r="C15" s="936"/>
      <c r="D15" s="934"/>
      <c r="E15" s="870" t="s">
        <v>92</v>
      </c>
      <c r="F15" s="231">
        <f t="shared" ref="F15:F23" si="0">SUM(C15:E15)</f>
        <v>0</v>
      </c>
      <c r="G15" s="44"/>
      <c r="H15" s="1931"/>
      <c r="I15" s="13"/>
    </row>
    <row r="16" spans="1:9" ht="24" customHeight="1" x14ac:dyDescent="0.3">
      <c r="A16" s="2022"/>
      <c r="B16" s="674" t="s">
        <v>97</v>
      </c>
      <c r="C16" s="936"/>
      <c r="D16" s="870" t="s">
        <v>92</v>
      </c>
      <c r="E16" s="870" t="s">
        <v>92</v>
      </c>
      <c r="F16" s="231">
        <f t="shared" si="0"/>
        <v>0</v>
      </c>
      <c r="G16" s="44"/>
      <c r="H16" s="1931"/>
      <c r="I16" s="13"/>
    </row>
    <row r="17" spans="1:9" ht="24" customHeight="1" x14ac:dyDescent="0.3">
      <c r="A17" s="2022"/>
      <c r="B17" s="674" t="s">
        <v>271</v>
      </c>
      <c r="C17" s="936"/>
      <c r="D17" s="870" t="s">
        <v>92</v>
      </c>
      <c r="E17" s="870" t="s">
        <v>92</v>
      </c>
      <c r="F17" s="231">
        <f t="shared" si="0"/>
        <v>0</v>
      </c>
      <c r="G17" s="44"/>
      <c r="H17" s="1931"/>
      <c r="I17" s="13"/>
    </row>
    <row r="18" spans="1:9" ht="24" customHeight="1" x14ac:dyDescent="0.3">
      <c r="A18" s="2023"/>
      <c r="B18" s="675" t="s">
        <v>183</v>
      </c>
      <c r="C18" s="935"/>
      <c r="D18" s="1019"/>
      <c r="E18" s="1019"/>
      <c r="F18" s="35">
        <f t="shared" si="0"/>
        <v>0</v>
      </c>
      <c r="G18" s="44"/>
      <c r="H18" s="1931"/>
      <c r="I18" s="13"/>
    </row>
    <row r="19" spans="1:9" ht="24" customHeight="1" x14ac:dyDescent="0.3">
      <c r="A19" s="2024"/>
      <c r="B19" s="1582"/>
      <c r="C19" s="935"/>
      <c r="D19" s="1019"/>
      <c r="E19" s="1019"/>
      <c r="F19" s="35">
        <f t="shared" si="0"/>
        <v>0</v>
      </c>
      <c r="G19" s="44"/>
      <c r="H19" s="1931"/>
      <c r="I19" s="13"/>
    </row>
    <row r="20" spans="1:9" ht="24" customHeight="1" x14ac:dyDescent="0.3">
      <c r="A20" s="2024"/>
      <c r="B20" s="1235"/>
      <c r="C20" s="935"/>
      <c r="D20" s="1019"/>
      <c r="E20" s="1019"/>
      <c r="F20" s="35">
        <f t="shared" si="0"/>
        <v>0</v>
      </c>
      <c r="G20" s="44"/>
      <c r="H20" s="1931"/>
      <c r="I20" s="13"/>
    </row>
    <row r="21" spans="1:9" ht="24" customHeight="1" x14ac:dyDescent="0.3">
      <c r="A21" s="2024"/>
      <c r="B21" s="676"/>
      <c r="C21" s="935"/>
      <c r="D21" s="1019"/>
      <c r="E21" s="1019"/>
      <c r="F21" s="35">
        <f t="shared" si="0"/>
        <v>0</v>
      </c>
      <c r="G21" s="44"/>
      <c r="H21" s="1931"/>
      <c r="I21" s="13"/>
    </row>
    <row r="22" spans="1:9" ht="24" customHeight="1" x14ac:dyDescent="0.3">
      <c r="A22" s="2023"/>
      <c r="B22" s="676"/>
      <c r="C22" s="935"/>
      <c r="D22" s="1019"/>
      <c r="E22" s="1019"/>
      <c r="F22" s="35">
        <f t="shared" si="0"/>
        <v>0</v>
      </c>
      <c r="G22" s="44"/>
      <c r="H22" s="1931"/>
      <c r="I22" s="13"/>
    </row>
    <row r="23" spans="1:9" ht="24" customHeight="1" x14ac:dyDescent="0.3">
      <c r="A23" s="2024"/>
      <c r="B23" s="676"/>
      <c r="C23" s="672"/>
      <c r="D23" s="617"/>
      <c r="E23" s="617"/>
      <c r="F23" s="618">
        <f t="shared" si="0"/>
        <v>0</v>
      </c>
      <c r="G23" s="44"/>
    </row>
    <row r="24" spans="1:9" ht="24" customHeight="1" thickBot="1" x14ac:dyDescent="0.35">
      <c r="A24" s="1322" t="s">
        <v>1165</v>
      </c>
      <c r="B24" s="2025"/>
      <c r="C24" s="871" t="s">
        <v>92</v>
      </c>
      <c r="D24" s="872" t="s">
        <v>92</v>
      </c>
      <c r="E24" s="872" t="s">
        <v>92</v>
      </c>
      <c r="F24" s="257">
        <f>SUM(F13:F23)</f>
        <v>0</v>
      </c>
      <c r="G24" s="212"/>
      <c r="H24" s="910">
        <f>CC4_T1-CC2_T8</f>
        <v>0</v>
      </c>
      <c r="I24" s="13" t="s">
        <v>58</v>
      </c>
    </row>
    <row r="25" spans="1:9" ht="24" customHeight="1" thickTop="1" x14ac:dyDescent="0.25">
      <c r="A25" s="6"/>
      <c r="B25" s="6"/>
      <c r="C25" s="64"/>
      <c r="D25" s="64"/>
      <c r="E25" s="64"/>
      <c r="F25" s="226"/>
      <c r="G25" s="7"/>
      <c r="H25" s="1931"/>
      <c r="I25" s="13"/>
    </row>
    <row r="26" spans="1:9" ht="30" customHeight="1" x14ac:dyDescent="0.25">
      <c r="A26" s="6"/>
      <c r="B26" s="6"/>
      <c r="C26" s="6"/>
      <c r="D26" s="7"/>
      <c r="E26" s="6"/>
      <c r="F26" s="88"/>
      <c r="G26" s="7"/>
      <c r="H26" s="1931"/>
      <c r="I26" s="13"/>
    </row>
    <row r="27" spans="1:9" ht="30" customHeight="1" x14ac:dyDescent="0.25">
      <c r="A27" s="3188" t="s">
        <v>1034</v>
      </c>
      <c r="B27" s="3189"/>
      <c r="C27" s="3179" t="s">
        <v>199</v>
      </c>
      <c r="D27" s="2785" t="s">
        <v>829</v>
      </c>
      <c r="E27" s="3158" t="s">
        <v>201</v>
      </c>
      <c r="F27" s="3158" t="s">
        <v>76</v>
      </c>
      <c r="G27" s="7"/>
      <c r="H27" s="1931"/>
      <c r="I27" s="13"/>
    </row>
    <row r="28" spans="1:9" ht="30" customHeight="1" x14ac:dyDescent="0.25">
      <c r="A28" s="3190"/>
      <c r="B28" s="3191"/>
      <c r="C28" s="3180"/>
      <c r="D28" s="3173"/>
      <c r="E28" s="3174"/>
      <c r="F28" s="3176"/>
      <c r="G28" s="7"/>
      <c r="H28" s="1931"/>
      <c r="I28" s="13"/>
    </row>
    <row r="29" spans="1:9" ht="51" customHeight="1" x14ac:dyDescent="0.25">
      <c r="A29" s="3192"/>
      <c r="B29" s="3193"/>
      <c r="C29" s="3181"/>
      <c r="D29" s="2762"/>
      <c r="E29" s="3175"/>
      <c r="F29" s="3177"/>
      <c r="G29" s="7"/>
      <c r="H29" s="890"/>
      <c r="I29" s="13"/>
    </row>
    <row r="30" spans="1:9" ht="24" customHeight="1" x14ac:dyDescent="0.3">
      <c r="A30" s="1351" t="s">
        <v>1002</v>
      </c>
      <c r="B30" s="1099"/>
      <c r="C30" s="869" t="s">
        <v>92</v>
      </c>
      <c r="D30" s="870" t="s">
        <v>92</v>
      </c>
      <c r="E30" s="1995" t="s">
        <v>92</v>
      </c>
      <c r="F30" s="89">
        <v>0</v>
      </c>
      <c r="G30" s="44"/>
    </row>
    <row r="31" spans="1:9" ht="24" customHeight="1" x14ac:dyDescent="0.3">
      <c r="A31" s="2021"/>
      <c r="B31" s="1099" t="s">
        <v>1166</v>
      </c>
      <c r="C31" s="869" t="s">
        <v>92</v>
      </c>
      <c r="D31" s="870" t="s">
        <v>92</v>
      </c>
      <c r="E31" s="1995" t="s">
        <v>92</v>
      </c>
      <c r="F31" s="90"/>
      <c r="G31" s="44"/>
      <c r="H31" s="910">
        <f>CC4_T4-CC7_T1</f>
        <v>0</v>
      </c>
      <c r="I31" s="13" t="s">
        <v>447</v>
      </c>
    </row>
    <row r="32" spans="1:9" ht="24" customHeight="1" x14ac:dyDescent="0.3">
      <c r="A32" s="2021"/>
      <c r="B32" s="1099" t="s">
        <v>1167</v>
      </c>
      <c r="C32" s="869" t="s">
        <v>92</v>
      </c>
      <c r="D32" s="870" t="s">
        <v>92</v>
      </c>
      <c r="E32" s="1995" t="s">
        <v>92</v>
      </c>
      <c r="F32" s="90"/>
      <c r="G32" s="44"/>
      <c r="H32" s="1931"/>
      <c r="I32" s="13"/>
    </row>
    <row r="33" spans="1:9" ht="24" customHeight="1" x14ac:dyDescent="0.3">
      <c r="A33" s="1351" t="s">
        <v>1003</v>
      </c>
      <c r="B33" s="1099"/>
      <c r="C33" s="869" t="s">
        <v>92</v>
      </c>
      <c r="D33" s="870" t="s">
        <v>92</v>
      </c>
      <c r="E33" s="1995" t="s">
        <v>92</v>
      </c>
      <c r="F33" s="41">
        <f>SUM(F30:F32)</f>
        <v>0</v>
      </c>
      <c r="G33" s="44"/>
    </row>
    <row r="34" spans="1:9" ht="24" customHeight="1" x14ac:dyDescent="0.3">
      <c r="A34" s="2022"/>
      <c r="B34" s="673" t="s">
        <v>1032</v>
      </c>
      <c r="C34" s="869" t="s">
        <v>92</v>
      </c>
      <c r="D34" s="870" t="s">
        <v>92</v>
      </c>
      <c r="E34" s="1995" t="s">
        <v>92</v>
      </c>
      <c r="F34" s="448">
        <f>CC3_TNI</f>
        <v>0</v>
      </c>
      <c r="G34" s="212"/>
      <c r="H34" s="910">
        <f>CC4_T3-CC3_TNI</f>
        <v>0</v>
      </c>
      <c r="I34" s="13" t="s">
        <v>79</v>
      </c>
    </row>
    <row r="35" spans="1:9" s="433" customFormat="1" ht="22.5" customHeight="1" x14ac:dyDescent="0.3">
      <c r="A35" s="2022"/>
      <c r="B35" s="1099" t="s">
        <v>618</v>
      </c>
      <c r="C35" s="936"/>
      <c r="D35" s="870" t="s">
        <v>92</v>
      </c>
      <c r="E35" s="1995" t="s">
        <v>92</v>
      </c>
      <c r="F35" s="589">
        <f t="shared" ref="F35:F40" si="1">SUM(C35:E35)</f>
        <v>0</v>
      </c>
      <c r="G35" s="212"/>
      <c r="H35" s="1933"/>
      <c r="I35" s="398"/>
    </row>
    <row r="36" spans="1:9" ht="24" customHeight="1" x14ac:dyDescent="0.3">
      <c r="A36" s="1857"/>
      <c r="B36" s="675" t="s">
        <v>183</v>
      </c>
      <c r="C36" s="1852"/>
      <c r="D36" s="1853"/>
      <c r="E36" s="1854"/>
      <c r="F36" s="1596">
        <f>SUM(C36:E36)</f>
        <v>0</v>
      </c>
      <c r="G36" s="439"/>
      <c r="H36" s="1931"/>
      <c r="I36" s="13"/>
    </row>
    <row r="37" spans="1:9" ht="24" customHeight="1" x14ac:dyDescent="0.3">
      <c r="A37" s="2023"/>
      <c r="B37" s="1582"/>
      <c r="C37" s="936"/>
      <c r="D37" s="934"/>
      <c r="E37" s="855"/>
      <c r="F37" s="225">
        <f t="shared" si="1"/>
        <v>0</v>
      </c>
      <c r="G37" s="44"/>
      <c r="H37" s="1931"/>
      <c r="I37" s="13"/>
    </row>
    <row r="38" spans="1:9" ht="24" customHeight="1" x14ac:dyDescent="0.3">
      <c r="A38" s="2024"/>
      <c r="B38" s="1702"/>
      <c r="C38" s="936"/>
      <c r="D38" s="934"/>
      <c r="E38" s="855"/>
      <c r="F38" s="91">
        <f t="shared" si="1"/>
        <v>0</v>
      </c>
      <c r="G38" s="44"/>
      <c r="H38" s="1931"/>
      <c r="I38" s="13"/>
    </row>
    <row r="39" spans="1:9" ht="24" customHeight="1" x14ac:dyDescent="0.3">
      <c r="A39" s="2024"/>
      <c r="B39" s="1702"/>
      <c r="C39" s="936"/>
      <c r="D39" s="934"/>
      <c r="E39" s="856"/>
      <c r="F39" s="91">
        <f t="shared" si="1"/>
        <v>0</v>
      </c>
      <c r="G39" s="44"/>
      <c r="H39" s="1931"/>
      <c r="I39" s="13"/>
    </row>
    <row r="40" spans="1:9" ht="24" customHeight="1" x14ac:dyDescent="0.3">
      <c r="A40" s="2024"/>
      <c r="B40" s="1702"/>
      <c r="C40" s="857"/>
      <c r="D40" s="701"/>
      <c r="E40" s="858"/>
      <c r="F40" s="619">
        <f t="shared" si="1"/>
        <v>0</v>
      </c>
      <c r="G40" s="44"/>
    </row>
    <row r="41" spans="1:9" ht="24.75" customHeight="1" thickBot="1" x14ac:dyDescent="0.35">
      <c r="A41" s="328" t="s">
        <v>1168</v>
      </c>
      <c r="B41" s="2025"/>
      <c r="C41" s="871" t="s">
        <v>92</v>
      </c>
      <c r="D41" s="872" t="s">
        <v>92</v>
      </c>
      <c r="E41" s="872" t="s">
        <v>92</v>
      </c>
      <c r="F41" s="1665">
        <f>SUM(F33:F40)</f>
        <v>0</v>
      </c>
      <c r="G41" s="212"/>
      <c r="H41" s="910">
        <f>CC4_T2-CC2_T9</f>
        <v>0</v>
      </c>
      <c r="I41" s="13" t="s">
        <v>58</v>
      </c>
    </row>
    <row r="42" spans="1:9" ht="19.5" thickTop="1" thickBot="1" x14ac:dyDescent="0.3">
      <c r="A42" s="6"/>
      <c r="B42" s="7"/>
      <c r="C42" s="21"/>
      <c r="D42" s="21"/>
      <c r="E42" s="21"/>
      <c r="F42" s="212"/>
      <c r="G42" s="7"/>
      <c r="H42" s="1996"/>
      <c r="I42" s="22"/>
    </row>
    <row r="43" spans="1:9" ht="18.75" thickTop="1" x14ac:dyDescent="0.25">
      <c r="A43" s="64"/>
      <c r="B43" s="64"/>
      <c r="C43" s="64"/>
      <c r="D43" s="64"/>
      <c r="E43" s="64"/>
      <c r="F43" s="64"/>
      <c r="G43" s="7"/>
      <c r="H43" s="1996"/>
      <c r="I43" s="22"/>
    </row>
    <row r="44" spans="1:9" ht="18" x14ac:dyDescent="0.25">
      <c r="A44" s="1323" t="s">
        <v>1033</v>
      </c>
      <c r="B44" s="1274"/>
      <c r="C44" s="1274"/>
      <c r="D44" s="399"/>
      <c r="E44" s="221"/>
      <c r="F44" s="221"/>
      <c r="G44" s="7"/>
    </row>
    <row r="45" spans="1:9" s="1027" customFormat="1" ht="18" x14ac:dyDescent="0.2">
      <c r="A45" s="775" t="s">
        <v>1004</v>
      </c>
      <c r="E45" s="700"/>
      <c r="F45" s="700"/>
      <c r="H45" s="1889"/>
    </row>
    <row r="47" spans="1:9" ht="18" x14ac:dyDescent="0.2">
      <c r="A47" s="776" t="s">
        <v>680</v>
      </c>
      <c r="B47" s="777"/>
      <c r="C47" s="777"/>
      <c r="D47" s="777"/>
      <c r="E47" s="777"/>
      <c r="F47" s="778"/>
    </row>
    <row r="48" spans="1:9" x14ac:dyDescent="0.2">
      <c r="A48" s="327"/>
      <c r="B48" s="586"/>
      <c r="C48" s="586"/>
      <c r="D48" s="586"/>
      <c r="E48" s="586"/>
      <c r="F48" s="779"/>
    </row>
    <row r="49" spans="1:6" x14ac:dyDescent="0.2">
      <c r="A49" s="327"/>
      <c r="B49" s="586"/>
      <c r="C49" s="586"/>
      <c r="D49" s="586"/>
      <c r="E49" s="586"/>
      <c r="F49" s="779"/>
    </row>
    <row r="50" spans="1:6" x14ac:dyDescent="0.2">
      <c r="A50" s="327"/>
      <c r="B50" s="586"/>
      <c r="C50" s="586"/>
      <c r="D50" s="586"/>
      <c r="E50" s="586"/>
      <c r="F50" s="779"/>
    </row>
    <row r="51" spans="1:6" x14ac:dyDescent="0.2">
      <c r="A51" s="327"/>
      <c r="B51" s="586"/>
      <c r="C51" s="586"/>
      <c r="D51" s="586"/>
      <c r="E51" s="586"/>
      <c r="F51" s="779"/>
    </row>
    <row r="52" spans="1:6" x14ac:dyDescent="0.2">
      <c r="A52" s="780"/>
      <c r="B52" s="587"/>
      <c r="C52" s="587"/>
      <c r="D52" s="587"/>
      <c r="E52" s="587"/>
      <c r="F52" s="781"/>
    </row>
  </sheetData>
  <customSheetViews>
    <customSheetView guid="{6476E056-C602-4049-8E13-D0438C39A2F7}" scale="60" showPageBreaks="1" showGridLines="0" fitToPage="1" printArea="1">
      <selection activeCell="B24" sqref="B24"/>
      <pageMargins left="0.35433070866141736" right="0.35433070866141736" top="0.38" bottom="0.37" header="0.31496062992125984" footer="0.31496062992125984"/>
      <pageSetup scale="49" orientation="portrait" r:id="rId1"/>
    </customSheetView>
    <customSheetView guid="{FEEF2554-A379-444E-B2CE-7A0B08BFD568}" scale="50" showGridLines="0" fitToPage="1" topLeftCell="A16">
      <selection activeCell="D38" sqref="D38"/>
      <pageMargins left="0.94488188976377963" right="0.55118110236220474" top="0.23622047244094491" bottom="0.23622047244094491" header="0" footer="0"/>
      <pageSetup scale="44" orientation="portrait" r:id="rId2"/>
      <headerFooter differentOddEven="1" differentFirst="1" alignWithMargins="0">
        <evenHeader>&amp;R&amp;"arial,Regular"&amp;12UNCLASSIFIED / NON CLASSIFIÉ</evenHeader>
        <firstHeader>&amp;R&amp;"arial,Regular"&amp;12UNCLASSIFIED / NON CLASSIFIÉ</firstHeader>
      </headerFooter>
    </customSheetView>
    <customSheetView guid="{9999B627-875C-491A-9C70-2AB672A610C9}" scale="50" showPageBreaks="1" showGridLines="0" fitToPage="1" printArea="1" topLeftCell="A16">
      <selection activeCell="C27" sqref="C27:C29"/>
      <pageMargins left="0.94488188976377963" right="0.55118110236220474" top="0.23622047244094491" bottom="0.23622047244094491" header="0" footer="0"/>
      <pageSetup scale="44" orientation="portrait" r:id="rId3"/>
      <headerFooter differentOddEven="1" differentFirst="1" alignWithMargins="0">
        <evenHeader>&amp;R&amp;"arial,Regular"&amp;12UNCLASSIFIED / NON CLASSIFIÉ</evenHeader>
        <firstHeader>&amp;R&amp;"arial,Regular"&amp;12UNCLASSIFIED / NON CLASSIFIÉ</firstHeader>
      </headerFooter>
    </customSheetView>
    <customSheetView guid="{9E1ED2EF-94DF-4EBB-BF10-FA6D2C6EF217}" scale="70" showPageBreaks="1" showGridLines="0" fitToPage="1" printArea="1" topLeftCell="A13">
      <selection activeCell="J28" sqref="J28"/>
      <pageMargins left="0.94488188976377963" right="0.55118110236220474" top="0.23622047244094491" bottom="0.23622047244094491" header="0" footer="0"/>
      <pageSetup scale="44" orientation="portrait" r:id="rId4"/>
      <headerFooter differentOddEven="1" differentFirst="1" alignWithMargins="0">
        <evenHeader>&amp;R&amp;"arial,Regular"&amp;12UNCLASSIFIED / NON CLASSIFIÉ</evenHeader>
        <firstHeader>&amp;R&amp;"arial,Regular"&amp;12UNCLASSIFIED / NON CLASSIFIÉ</firstHeader>
      </headerFooter>
    </customSheetView>
  </customSheetViews>
  <mergeCells count="17">
    <mergeCell ref="C27:C29"/>
    <mergeCell ref="D27:D29"/>
    <mergeCell ref="A4:F4"/>
    <mergeCell ref="A5:F5"/>
    <mergeCell ref="A10:B12"/>
    <mergeCell ref="A6:F6"/>
    <mergeCell ref="E27:E29"/>
    <mergeCell ref="F27:F29"/>
    <mergeCell ref="C10:C12"/>
    <mergeCell ref="A27:B29"/>
    <mergeCell ref="A8:F8"/>
    <mergeCell ref="A2:F2"/>
    <mergeCell ref="A3:F3"/>
    <mergeCell ref="D10:D12"/>
    <mergeCell ref="E10:E12"/>
    <mergeCell ref="F10:F12"/>
    <mergeCell ref="A7:F7"/>
  </mergeCells>
  <phoneticPr fontId="0" type="noConversion"/>
  <pageMargins left="0.94488188976377963" right="0.55118110236220474" top="0.23622047244094491" bottom="0.23622047244094491" header="0" footer="0"/>
  <pageSetup scale="44" orientation="portrait" r:id="rId5"/>
  <headerFooter differentOddEven="1" differentFirst="1" alignWithMargins="0">
    <evenHeader>&amp;R&amp;"arial,Regular"&amp;12UNCLASSIFIED / NON CLASSIFIÉ</evenHeader>
    <firstHeader>&amp;R&amp;"arial,Regular"&amp;12UNCLASSIFIED / NON CLASSIFIÉ</first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7">
    <pageSetUpPr fitToPage="1"/>
  </sheetPr>
  <dimension ref="A1:IP63"/>
  <sheetViews>
    <sheetView showGridLines="0" zoomScale="70" zoomScaleNormal="70" workbookViewId="0">
      <selection activeCell="M27" sqref="M27"/>
    </sheetView>
  </sheetViews>
  <sheetFormatPr defaultColWidth="8.88671875" defaultRowHeight="15" x14ac:dyDescent="0.2"/>
  <cols>
    <col min="1" max="1" width="7.88671875" style="1" customWidth="1"/>
    <col min="2" max="2" width="64.77734375" style="1" customWidth="1"/>
    <col min="3" max="3" width="23.77734375" style="1" customWidth="1"/>
    <col min="4" max="4" width="25.88671875" style="1" customWidth="1"/>
    <col min="5" max="5" width="22.6640625" style="1" customWidth="1"/>
    <col min="6" max="6" width="21.6640625" style="1" customWidth="1"/>
    <col min="7" max="7" width="2.88671875" style="1" customWidth="1"/>
    <col min="8" max="8" width="13.6640625" style="1888" customWidth="1"/>
    <col min="9" max="10" width="9.6640625" style="1" customWidth="1"/>
    <col min="11" max="11" width="3.33203125" style="1" customWidth="1"/>
    <col min="12" max="16384" width="8.88671875" style="1"/>
  </cols>
  <sheetData>
    <row r="1" spans="1:250" ht="18" customHeight="1" x14ac:dyDescent="0.25">
      <c r="A1" s="7"/>
      <c r="B1" s="10"/>
      <c r="C1" s="10"/>
      <c r="D1" s="10"/>
      <c r="E1" s="10"/>
      <c r="F1" s="9"/>
      <c r="G1" s="6"/>
      <c r="H1" s="1996"/>
      <c r="I1" s="22"/>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row>
    <row r="2" spans="1:250" ht="24" customHeight="1" x14ac:dyDescent="0.35">
      <c r="A2" s="2780">
        <f>CORPORATION</f>
        <v>0</v>
      </c>
      <c r="B2" s="2780"/>
      <c r="C2" s="2780"/>
      <c r="D2" s="2780"/>
      <c r="E2" s="2780"/>
      <c r="F2" s="2780"/>
      <c r="G2" s="17"/>
      <c r="H2" s="1886"/>
      <c r="I2" s="22"/>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row>
    <row r="3" spans="1:250" ht="24" customHeight="1" x14ac:dyDescent="0.35">
      <c r="A3" s="2743" t="s">
        <v>98</v>
      </c>
      <c r="B3" s="2743"/>
      <c r="C3" s="2743"/>
      <c r="D3" s="2743"/>
      <c r="E3" s="2743"/>
      <c r="F3" s="2743"/>
      <c r="G3" s="15"/>
      <c r="H3" s="2027"/>
      <c r="I3" s="92"/>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row>
    <row r="4" spans="1:250" ht="24" customHeight="1" x14ac:dyDescent="0.35">
      <c r="A4" s="2782" t="s">
        <v>830</v>
      </c>
      <c r="B4" s="2782"/>
      <c r="C4" s="2782"/>
      <c r="D4" s="2782"/>
      <c r="E4" s="2782"/>
      <c r="F4" s="2782"/>
      <c r="G4" s="14"/>
      <c r="H4" s="2027"/>
      <c r="I4" s="92"/>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row>
    <row r="5" spans="1:250" ht="24" customHeight="1" x14ac:dyDescent="0.35">
      <c r="A5" s="3204">
        <f>PERIOD</f>
        <v>0</v>
      </c>
      <c r="B5" s="3204"/>
      <c r="C5" s="3204"/>
      <c r="D5" s="3204"/>
      <c r="E5" s="3204"/>
      <c r="F5" s="3204"/>
      <c r="G5" s="15"/>
      <c r="H5" s="2027"/>
      <c r="I5" s="92"/>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row>
    <row r="6" spans="1:250" ht="24" customHeight="1" x14ac:dyDescent="0.3">
      <c r="A6" s="2783" t="s">
        <v>198</v>
      </c>
      <c r="B6" s="2783"/>
      <c r="C6" s="2783"/>
      <c r="D6" s="2783"/>
      <c r="E6" s="2783"/>
      <c r="F6" s="2783"/>
      <c r="G6" s="7"/>
      <c r="H6" s="2028"/>
      <c r="I6" s="22"/>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row>
    <row r="7" spans="1:250" s="899" customFormat="1" ht="24" customHeight="1" x14ac:dyDescent="0.25">
      <c r="A7" s="1224"/>
      <c r="B7" s="1224"/>
      <c r="C7" s="1224"/>
      <c r="D7" s="1224"/>
      <c r="E7" s="1224"/>
      <c r="F7" s="1224"/>
      <c r="G7" s="900"/>
      <c r="H7" s="2028"/>
      <c r="I7" s="903"/>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0"/>
      <c r="AY7" s="900"/>
      <c r="AZ7" s="900"/>
      <c r="BA7" s="900"/>
      <c r="BB7" s="900"/>
      <c r="BC7" s="900"/>
      <c r="BD7" s="900"/>
      <c r="BE7" s="900"/>
      <c r="BF7" s="900"/>
      <c r="BG7" s="900"/>
      <c r="BH7" s="900"/>
      <c r="BI7" s="900"/>
      <c r="BJ7" s="900"/>
      <c r="BK7" s="900"/>
      <c r="BL7" s="900"/>
      <c r="BM7" s="900"/>
      <c r="BN7" s="900"/>
      <c r="BO7" s="900"/>
      <c r="BP7" s="900"/>
      <c r="BQ7" s="900"/>
      <c r="BR7" s="900"/>
      <c r="BS7" s="900"/>
      <c r="BT7" s="900"/>
      <c r="BU7" s="900"/>
      <c r="BV7" s="900"/>
      <c r="BW7" s="900"/>
      <c r="BX7" s="900"/>
      <c r="BY7" s="900"/>
      <c r="BZ7" s="900"/>
      <c r="CA7" s="900"/>
      <c r="CB7" s="900"/>
      <c r="CC7" s="900"/>
      <c r="CD7" s="900"/>
      <c r="CE7" s="900"/>
      <c r="CF7" s="900"/>
      <c r="CG7" s="900"/>
      <c r="CH7" s="900"/>
      <c r="CI7" s="900"/>
      <c r="CJ7" s="900"/>
      <c r="CK7" s="900"/>
      <c r="CL7" s="900"/>
      <c r="CM7" s="900"/>
      <c r="CN7" s="900"/>
      <c r="CO7" s="900"/>
      <c r="CP7" s="900"/>
      <c r="CQ7" s="900"/>
      <c r="CR7" s="900"/>
      <c r="CS7" s="900"/>
      <c r="CT7" s="900"/>
      <c r="CU7" s="900"/>
      <c r="CV7" s="900"/>
      <c r="CW7" s="900"/>
      <c r="CX7" s="900"/>
      <c r="CY7" s="900"/>
      <c r="CZ7" s="900"/>
      <c r="DA7" s="900"/>
      <c r="DB7" s="900"/>
      <c r="DC7" s="900"/>
      <c r="DD7" s="900"/>
      <c r="DE7" s="900"/>
      <c r="DF7" s="900"/>
      <c r="DG7" s="900"/>
      <c r="DH7" s="900"/>
      <c r="DI7" s="900"/>
      <c r="DJ7" s="900"/>
      <c r="DK7" s="900"/>
      <c r="DL7" s="900"/>
      <c r="DM7" s="900"/>
      <c r="DN7" s="900"/>
      <c r="DO7" s="900"/>
      <c r="DP7" s="900"/>
      <c r="DQ7" s="900"/>
      <c r="DR7" s="900"/>
      <c r="DS7" s="900"/>
      <c r="DT7" s="900"/>
      <c r="DU7" s="900"/>
      <c r="DV7" s="900"/>
      <c r="DW7" s="900"/>
      <c r="DX7" s="900"/>
      <c r="DY7" s="900"/>
      <c r="DZ7" s="900"/>
      <c r="EA7" s="900"/>
      <c r="EB7" s="900"/>
      <c r="EC7" s="900"/>
      <c r="ED7" s="900"/>
      <c r="EE7" s="900"/>
      <c r="EF7" s="900"/>
      <c r="EG7" s="900"/>
      <c r="EH7" s="900"/>
      <c r="EI7" s="900"/>
      <c r="EJ7" s="900"/>
      <c r="EK7" s="900"/>
      <c r="EL7" s="900"/>
      <c r="EM7" s="900"/>
      <c r="EN7" s="900"/>
      <c r="EO7" s="900"/>
      <c r="EP7" s="900"/>
      <c r="EQ7" s="900"/>
      <c r="ER7" s="900"/>
      <c r="ES7" s="900"/>
      <c r="ET7" s="900"/>
      <c r="EU7" s="900"/>
      <c r="EV7" s="900"/>
      <c r="EW7" s="900"/>
      <c r="EX7" s="900"/>
      <c r="EY7" s="900"/>
      <c r="EZ7" s="900"/>
      <c r="FA7" s="900"/>
      <c r="FB7" s="900"/>
      <c r="FC7" s="900"/>
      <c r="FD7" s="900"/>
      <c r="FE7" s="900"/>
      <c r="FF7" s="900"/>
      <c r="FG7" s="900"/>
      <c r="FH7" s="900"/>
      <c r="FI7" s="900"/>
      <c r="FJ7" s="900"/>
      <c r="FK7" s="900"/>
      <c r="FL7" s="900"/>
      <c r="FM7" s="900"/>
      <c r="FN7" s="900"/>
      <c r="FO7" s="900"/>
      <c r="FP7" s="900"/>
      <c r="FQ7" s="900"/>
      <c r="FR7" s="900"/>
      <c r="FS7" s="900"/>
      <c r="FT7" s="900"/>
      <c r="FU7" s="900"/>
      <c r="FV7" s="900"/>
      <c r="FW7" s="900"/>
      <c r="FX7" s="900"/>
      <c r="FY7" s="900"/>
      <c r="FZ7" s="900"/>
      <c r="GA7" s="900"/>
      <c r="GB7" s="900"/>
      <c r="GC7" s="900"/>
      <c r="GD7" s="900"/>
      <c r="GE7" s="900"/>
      <c r="GF7" s="900"/>
      <c r="GG7" s="900"/>
      <c r="GH7" s="900"/>
      <c r="GI7" s="900"/>
      <c r="GJ7" s="900"/>
      <c r="GK7" s="900"/>
      <c r="GL7" s="900"/>
      <c r="GM7" s="900"/>
      <c r="GN7" s="900"/>
      <c r="GO7" s="900"/>
      <c r="GP7" s="900"/>
      <c r="GQ7" s="900"/>
      <c r="GR7" s="900"/>
      <c r="GS7" s="900"/>
      <c r="GT7" s="900"/>
      <c r="GU7" s="900"/>
      <c r="GV7" s="900"/>
      <c r="GW7" s="900"/>
      <c r="GX7" s="900"/>
      <c r="GY7" s="900"/>
      <c r="GZ7" s="900"/>
      <c r="HA7" s="900"/>
      <c r="HB7" s="900"/>
      <c r="HC7" s="900"/>
      <c r="HD7" s="900"/>
      <c r="HE7" s="900"/>
      <c r="HF7" s="900"/>
      <c r="HG7" s="900"/>
      <c r="HH7" s="900"/>
      <c r="HI7" s="900"/>
      <c r="HJ7" s="900"/>
      <c r="HK7" s="900"/>
      <c r="HL7" s="900"/>
      <c r="HM7" s="900"/>
      <c r="HN7" s="900"/>
      <c r="HO7" s="900"/>
      <c r="HP7" s="900"/>
      <c r="HQ7" s="900"/>
      <c r="HR7" s="900"/>
      <c r="HS7" s="900"/>
      <c r="HT7" s="900"/>
      <c r="HU7" s="900"/>
      <c r="HV7" s="900"/>
      <c r="HW7" s="900"/>
      <c r="HX7" s="900"/>
      <c r="HY7" s="900"/>
      <c r="HZ7" s="900"/>
      <c r="IA7" s="900"/>
      <c r="IB7" s="900"/>
      <c r="IC7" s="900"/>
      <c r="ID7" s="900"/>
      <c r="IE7" s="900"/>
      <c r="IF7" s="900"/>
      <c r="IG7" s="900"/>
      <c r="IH7" s="900"/>
      <c r="II7" s="900"/>
      <c r="IJ7" s="900"/>
      <c r="IK7" s="900"/>
      <c r="IL7" s="900"/>
      <c r="IM7" s="900"/>
      <c r="IN7" s="900"/>
      <c r="IO7" s="900"/>
      <c r="IP7" s="900"/>
    </row>
    <row r="8" spans="1:250" s="1027" customFormat="1" ht="24" customHeight="1" x14ac:dyDescent="0.3">
      <c r="A8" s="2740" t="s">
        <v>551</v>
      </c>
      <c r="B8" s="2740"/>
      <c r="C8" s="2740"/>
      <c r="D8" s="2740"/>
      <c r="E8" s="2740"/>
      <c r="F8" s="2740"/>
      <c r="H8" s="1998"/>
      <c r="I8" s="1216"/>
    </row>
    <row r="9" spans="1:250" s="1027" customFormat="1" ht="24" customHeight="1" x14ac:dyDescent="0.3">
      <c r="A9" s="1227"/>
      <c r="B9" s="1228"/>
      <c r="C9" s="1228"/>
      <c r="D9" s="1228"/>
      <c r="E9" s="1228"/>
      <c r="F9" s="400"/>
      <c r="G9" s="219"/>
      <c r="H9" s="2029"/>
      <c r="I9" s="1028"/>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219"/>
      <c r="AZ9" s="219"/>
      <c r="BA9" s="219"/>
      <c r="BB9" s="219"/>
      <c r="BC9" s="219"/>
      <c r="BD9" s="219"/>
      <c r="BE9" s="219"/>
      <c r="BF9" s="219"/>
      <c r="BG9" s="219"/>
      <c r="BH9" s="219"/>
      <c r="BI9" s="219"/>
      <c r="BJ9" s="219"/>
      <c r="BK9" s="219"/>
      <c r="BL9" s="219"/>
      <c r="BM9" s="219"/>
      <c r="BN9" s="219"/>
      <c r="BO9" s="219"/>
      <c r="BP9" s="219"/>
      <c r="BQ9" s="219"/>
      <c r="BR9" s="219"/>
      <c r="BS9" s="219"/>
      <c r="BT9" s="219"/>
      <c r="BU9" s="219"/>
      <c r="BV9" s="219"/>
      <c r="BW9" s="219"/>
      <c r="BX9" s="219"/>
      <c r="BY9" s="219"/>
      <c r="BZ9" s="219"/>
      <c r="CA9" s="219"/>
      <c r="CB9" s="219"/>
      <c r="CC9" s="219"/>
      <c r="CD9" s="219"/>
      <c r="CE9" s="219"/>
      <c r="CF9" s="219"/>
      <c r="CG9" s="219"/>
      <c r="CH9" s="219"/>
      <c r="CI9" s="219"/>
      <c r="CJ9" s="219"/>
      <c r="CK9" s="219"/>
      <c r="CL9" s="219"/>
      <c r="CM9" s="219"/>
      <c r="CN9" s="219"/>
      <c r="CO9" s="219"/>
      <c r="CP9" s="219"/>
      <c r="CQ9" s="219"/>
      <c r="CR9" s="219"/>
      <c r="CS9" s="219"/>
      <c r="CT9" s="219"/>
      <c r="CU9" s="219"/>
      <c r="CV9" s="219"/>
      <c r="CW9" s="219"/>
      <c r="CX9" s="219"/>
      <c r="CY9" s="219"/>
      <c r="CZ9" s="219"/>
      <c r="DA9" s="219"/>
      <c r="DB9" s="219"/>
      <c r="DC9" s="219"/>
      <c r="DD9" s="219"/>
      <c r="DE9" s="219"/>
      <c r="DF9" s="219"/>
      <c r="DG9" s="219"/>
      <c r="DH9" s="219"/>
      <c r="DI9" s="219"/>
      <c r="DJ9" s="219"/>
      <c r="DK9" s="219"/>
      <c r="DL9" s="219"/>
      <c r="DM9" s="219"/>
      <c r="DN9" s="219"/>
      <c r="DO9" s="219"/>
      <c r="DP9" s="219"/>
      <c r="DQ9" s="219"/>
      <c r="DR9" s="219"/>
      <c r="DS9" s="219"/>
      <c r="DT9" s="219"/>
      <c r="DU9" s="219"/>
      <c r="DV9" s="219"/>
      <c r="DW9" s="219"/>
      <c r="DX9" s="219"/>
      <c r="DY9" s="219"/>
      <c r="DZ9" s="219"/>
      <c r="EA9" s="219"/>
      <c r="EB9" s="219"/>
      <c r="EC9" s="219"/>
      <c r="ED9" s="219"/>
      <c r="EE9" s="219"/>
      <c r="EF9" s="219"/>
      <c r="EG9" s="219"/>
      <c r="EH9" s="219"/>
      <c r="EI9" s="219"/>
      <c r="EJ9" s="219"/>
      <c r="EK9" s="219"/>
      <c r="EL9" s="219"/>
      <c r="EM9" s="219"/>
      <c r="EN9" s="219"/>
      <c r="EO9" s="219"/>
      <c r="EP9" s="219"/>
      <c r="EQ9" s="219"/>
      <c r="ER9" s="219"/>
      <c r="ES9" s="219"/>
      <c r="ET9" s="219"/>
      <c r="EU9" s="219"/>
      <c r="EV9" s="219"/>
      <c r="EW9" s="219"/>
      <c r="EX9" s="219"/>
      <c r="EY9" s="219"/>
      <c r="EZ9" s="219"/>
      <c r="FA9" s="219"/>
      <c r="FB9" s="219"/>
      <c r="FC9" s="219"/>
      <c r="FD9" s="219"/>
      <c r="FE9" s="219"/>
      <c r="FF9" s="219"/>
      <c r="FG9" s="219"/>
      <c r="FH9" s="219"/>
      <c r="FI9" s="219"/>
      <c r="FJ9" s="219"/>
      <c r="FK9" s="219"/>
      <c r="FL9" s="219"/>
      <c r="FM9" s="219"/>
      <c r="FN9" s="219"/>
      <c r="FO9" s="219"/>
      <c r="FP9" s="219"/>
      <c r="FQ9" s="219"/>
      <c r="FR9" s="219"/>
      <c r="FS9" s="219"/>
      <c r="FT9" s="219"/>
      <c r="FU9" s="219"/>
      <c r="FV9" s="219"/>
      <c r="FW9" s="219"/>
      <c r="FX9" s="219"/>
      <c r="FY9" s="219"/>
      <c r="FZ9" s="219"/>
      <c r="GA9" s="219"/>
      <c r="GB9" s="219"/>
      <c r="GC9" s="219"/>
      <c r="GD9" s="219"/>
      <c r="GE9" s="219"/>
      <c r="GF9" s="219"/>
      <c r="GG9" s="219"/>
      <c r="GH9" s="219"/>
      <c r="GI9" s="219"/>
      <c r="GJ9" s="219"/>
      <c r="GK9" s="219"/>
      <c r="GL9" s="219"/>
      <c r="GM9" s="219"/>
      <c r="GN9" s="219"/>
      <c r="GO9" s="219"/>
      <c r="GP9" s="219"/>
      <c r="GQ9" s="219"/>
      <c r="GR9" s="219"/>
      <c r="GS9" s="219"/>
      <c r="GT9" s="219"/>
      <c r="GU9" s="219"/>
      <c r="GV9" s="219"/>
      <c r="GW9" s="219"/>
      <c r="GX9" s="219"/>
      <c r="GY9" s="219"/>
      <c r="GZ9" s="219"/>
      <c r="HA9" s="219"/>
      <c r="HB9" s="219"/>
      <c r="HC9" s="219"/>
      <c r="HD9" s="219"/>
      <c r="HE9" s="219"/>
      <c r="HF9" s="219"/>
      <c r="HG9" s="219"/>
      <c r="HH9" s="219"/>
      <c r="HI9" s="219"/>
      <c r="HJ9" s="219"/>
      <c r="HK9" s="219"/>
      <c r="HL9" s="219"/>
      <c r="HM9" s="219"/>
      <c r="HN9" s="219"/>
      <c r="HO9" s="219"/>
      <c r="HP9" s="219"/>
      <c r="HQ9" s="219"/>
      <c r="HR9" s="219"/>
      <c r="HS9" s="219"/>
      <c r="HT9" s="219"/>
      <c r="HU9" s="219"/>
      <c r="HV9" s="219"/>
      <c r="HW9" s="219"/>
      <c r="HX9" s="219"/>
      <c r="HY9" s="219"/>
      <c r="HZ9" s="219"/>
      <c r="IA9" s="219"/>
      <c r="IB9" s="219"/>
      <c r="IC9" s="219"/>
      <c r="ID9" s="219"/>
      <c r="IE9" s="219"/>
      <c r="IF9" s="219"/>
      <c r="IG9" s="219"/>
      <c r="IH9" s="219"/>
      <c r="II9" s="219"/>
      <c r="IJ9" s="219"/>
      <c r="IK9" s="219"/>
      <c r="IL9" s="219"/>
      <c r="IM9" s="219"/>
      <c r="IN9" s="219"/>
      <c r="IO9" s="219"/>
      <c r="IP9" s="219"/>
    </row>
    <row r="10" spans="1:250" ht="30" customHeight="1" x14ac:dyDescent="0.25">
      <c r="A10" s="3182" t="s">
        <v>236</v>
      </c>
      <c r="B10" s="3183"/>
      <c r="C10" s="3196" t="s">
        <v>199</v>
      </c>
      <c r="D10" s="2785" t="s">
        <v>829</v>
      </c>
      <c r="E10" s="3199" t="s">
        <v>201</v>
      </c>
      <c r="F10" s="3199" t="s">
        <v>76</v>
      </c>
      <c r="G10" s="44"/>
      <c r="H10" s="1997"/>
      <c r="I10" s="13"/>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row>
    <row r="11" spans="1:250" ht="30" customHeight="1" x14ac:dyDescent="0.25">
      <c r="A11" s="3184"/>
      <c r="B11" s="3185"/>
      <c r="C11" s="3197"/>
      <c r="D11" s="3173"/>
      <c r="E11" s="3200"/>
      <c r="F11" s="3202"/>
      <c r="G11" s="44"/>
      <c r="H11" s="1997"/>
      <c r="I11" s="13"/>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row>
    <row r="12" spans="1:250" ht="52.5" customHeight="1" x14ac:dyDescent="0.25">
      <c r="A12" s="3186"/>
      <c r="B12" s="3187"/>
      <c r="C12" s="3198"/>
      <c r="D12" s="2762"/>
      <c r="E12" s="3201"/>
      <c r="F12" s="3203"/>
      <c r="G12" s="44"/>
      <c r="H12" s="1997"/>
      <c r="I12" s="13"/>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row>
    <row r="13" spans="1:250" ht="24" customHeight="1" x14ac:dyDescent="0.3">
      <c r="A13" s="1351" t="s">
        <v>1144</v>
      </c>
      <c r="B13" s="1099"/>
      <c r="C13" s="869" t="s">
        <v>92</v>
      </c>
      <c r="D13" s="870" t="s">
        <v>92</v>
      </c>
      <c r="E13" s="870" t="s">
        <v>92</v>
      </c>
      <c r="F13" s="859"/>
      <c r="G13" s="44"/>
      <c r="H13" s="1931"/>
      <c r="I13" s="13"/>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row>
    <row r="14" spans="1:250" ht="24" customHeight="1" x14ac:dyDescent="0.3">
      <c r="A14" s="1273" t="s">
        <v>832</v>
      </c>
      <c r="B14" s="2026"/>
      <c r="C14" s="869" t="s">
        <v>92</v>
      </c>
      <c r="D14" s="870" t="s">
        <v>92</v>
      </c>
      <c r="E14" s="870" t="s">
        <v>92</v>
      </c>
      <c r="F14" s="870" t="s">
        <v>92</v>
      </c>
      <c r="G14" s="44"/>
      <c r="H14" s="1931"/>
      <c r="I14" s="13"/>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row>
    <row r="15" spans="1:250" ht="24" customHeight="1" x14ac:dyDescent="0.3">
      <c r="A15" s="2022"/>
      <c r="B15" s="674" t="s">
        <v>100</v>
      </c>
      <c r="C15" s="702"/>
      <c r="D15" s="475"/>
      <c r="E15" s="475"/>
      <c r="F15" s="231">
        <f>SUM(C15:E15)</f>
        <v>0</v>
      </c>
      <c r="G15" s="44"/>
      <c r="H15" s="1931"/>
      <c r="I15" s="13"/>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row>
    <row r="16" spans="1:250" ht="24" customHeight="1" x14ac:dyDescent="0.3">
      <c r="A16" s="2023"/>
      <c r="B16" s="675" t="s">
        <v>183</v>
      </c>
      <c r="C16" s="702"/>
      <c r="D16" s="475"/>
      <c r="E16" s="475"/>
      <c r="F16" s="231">
        <f>SUM(C16:E16)</f>
        <v>0</v>
      </c>
      <c r="G16" s="44"/>
      <c r="H16" s="1931"/>
      <c r="I16" s="13"/>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row>
    <row r="17" spans="1:250" ht="24" customHeight="1" x14ac:dyDescent="0.3">
      <c r="A17" s="2024"/>
      <c r="B17" s="676"/>
      <c r="C17" s="702"/>
      <c r="D17" s="475"/>
      <c r="E17" s="475"/>
      <c r="F17" s="231">
        <f>SUM(C17:E17)</f>
        <v>0</v>
      </c>
      <c r="G17" s="44"/>
      <c r="H17" s="1931"/>
      <c r="I17" s="13"/>
      <c r="J17" s="7"/>
      <c r="K17" s="7"/>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row>
    <row r="18" spans="1:250" ht="24" customHeight="1" x14ac:dyDescent="0.3">
      <c r="A18" s="2023"/>
      <c r="B18" s="676"/>
      <c r="C18" s="702"/>
      <c r="D18" s="475"/>
      <c r="E18" s="475"/>
      <c r="F18" s="231">
        <f>SUM(C18:E18)</f>
        <v>0</v>
      </c>
      <c r="G18" s="44"/>
      <c r="H18" s="1931"/>
      <c r="I18" s="13"/>
      <c r="J18" s="7"/>
      <c r="K18" s="7"/>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row>
    <row r="19" spans="1:250" ht="24" customHeight="1" x14ac:dyDescent="0.3">
      <c r="A19" s="2024"/>
      <c r="B19" s="676"/>
      <c r="C19" s="857"/>
      <c r="D19" s="701"/>
      <c r="E19" s="701"/>
      <c r="F19" s="698">
        <f>SUM(C19:E19)</f>
        <v>0</v>
      </c>
      <c r="G19" s="44"/>
      <c r="H19" s="1931"/>
      <c r="I19" s="13"/>
      <c r="J19" s="7"/>
      <c r="K19" s="7"/>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row>
    <row r="20" spans="1:250" ht="24" customHeight="1" thickBot="1" x14ac:dyDescent="0.35">
      <c r="A20" s="328" t="s">
        <v>1168</v>
      </c>
      <c r="B20" s="2025"/>
      <c r="C20" s="871" t="s">
        <v>92</v>
      </c>
      <c r="D20" s="872" t="s">
        <v>92</v>
      </c>
      <c r="E20" s="872" t="s">
        <v>92</v>
      </c>
      <c r="F20" s="860">
        <f>SUM(F13:F19)</f>
        <v>0</v>
      </c>
      <c r="G20" s="44"/>
      <c r="H20" s="910">
        <f>CC4A_T1-CC2_T10</f>
        <v>0</v>
      </c>
      <c r="I20" s="13" t="s">
        <v>58</v>
      </c>
      <c r="J20" s="7"/>
      <c r="K20" s="7"/>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row>
    <row r="21" spans="1:250" ht="24" customHeight="1" thickTop="1" x14ac:dyDescent="0.25">
      <c r="A21" s="7"/>
      <c r="B21" s="7"/>
      <c r="C21" s="450"/>
      <c r="D21" s="450"/>
      <c r="E21" s="450"/>
      <c r="F21" s="439"/>
      <c r="G21" s="7"/>
      <c r="H21" s="1931"/>
      <c r="I21" s="13"/>
      <c r="J21" s="7"/>
      <c r="K21" s="7"/>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row>
    <row r="22" spans="1:250" ht="24" customHeight="1" x14ac:dyDescent="0.25">
      <c r="A22" s="6"/>
      <c r="B22" s="6"/>
      <c r="C22" s="6"/>
      <c r="D22" s="6"/>
      <c r="E22" s="6"/>
      <c r="F22" s="6"/>
      <c r="G22" s="6"/>
      <c r="H22" s="1886"/>
      <c r="I22" s="13"/>
      <c r="J22" s="7"/>
      <c r="K22" s="7"/>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row>
    <row r="23" spans="1:250" ht="55.5" customHeight="1" x14ac:dyDescent="0.35">
      <c r="A23" s="3194" t="s">
        <v>833</v>
      </c>
      <c r="B23" s="3195"/>
      <c r="C23" s="3179" t="s">
        <v>199</v>
      </c>
      <c r="D23" s="2785" t="s">
        <v>829</v>
      </c>
      <c r="E23" s="3158" t="s">
        <v>201</v>
      </c>
      <c r="F23" s="3158" t="s">
        <v>76</v>
      </c>
      <c r="G23" s="6"/>
      <c r="H23" s="1886"/>
      <c r="I23" s="13"/>
      <c r="J23" s="7"/>
      <c r="K23" s="7"/>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row>
    <row r="24" spans="1:250" ht="30" customHeight="1" x14ac:dyDescent="0.3">
      <c r="A24" s="325" t="s">
        <v>36</v>
      </c>
      <c r="B24" s="670"/>
      <c r="C24" s="3180"/>
      <c r="D24" s="3173"/>
      <c r="E24" s="3174"/>
      <c r="F24" s="3176"/>
      <c r="G24" s="6"/>
      <c r="H24" s="1886"/>
      <c r="I24" s="13"/>
      <c r="J24" s="7"/>
      <c r="K24" s="7"/>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row>
    <row r="25" spans="1:250" ht="30" customHeight="1" x14ac:dyDescent="0.25">
      <c r="A25" s="678"/>
      <c r="B25" s="671"/>
      <c r="C25" s="3181"/>
      <c r="D25" s="2762"/>
      <c r="E25" s="3175"/>
      <c r="F25" s="3177"/>
      <c r="G25" s="7"/>
      <c r="H25" s="1931"/>
      <c r="I25" s="13"/>
      <c r="J25" s="7"/>
      <c r="K25" s="7"/>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row>
    <row r="26" spans="1:250" ht="24" customHeight="1" x14ac:dyDescent="0.3">
      <c r="A26" s="1351" t="s">
        <v>1144</v>
      </c>
      <c r="B26" s="1099"/>
      <c r="C26" s="869" t="s">
        <v>92</v>
      </c>
      <c r="D26" s="870" t="s">
        <v>92</v>
      </c>
      <c r="E26" s="870" t="s">
        <v>92</v>
      </c>
      <c r="F26" s="231"/>
      <c r="G26" s="44"/>
      <c r="H26" s="1931"/>
      <c r="I26" s="13"/>
      <c r="J26" s="7"/>
      <c r="K26" s="7"/>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row>
    <row r="27" spans="1:250" ht="20.25" x14ac:dyDescent="0.3">
      <c r="A27" s="2022"/>
      <c r="B27" s="1363" t="s">
        <v>96</v>
      </c>
      <c r="C27" s="861"/>
      <c r="D27" s="475"/>
      <c r="E27" s="870" t="s">
        <v>92</v>
      </c>
      <c r="F27" s="231">
        <f t="shared" ref="F27:F33" si="0">SUM(C27:E27)</f>
        <v>0</v>
      </c>
      <c r="G27" s="44"/>
      <c r="H27" s="1931"/>
      <c r="I27" s="13"/>
      <c r="J27" s="7"/>
      <c r="K27" s="7"/>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row>
    <row r="28" spans="1:250" ht="24" customHeight="1" x14ac:dyDescent="0.3">
      <c r="A28" s="2022"/>
      <c r="B28" s="674" t="s">
        <v>222</v>
      </c>
      <c r="C28" s="702"/>
      <c r="D28" s="870" t="s">
        <v>92</v>
      </c>
      <c r="E28" s="870" t="s">
        <v>92</v>
      </c>
      <c r="F28" s="231">
        <f t="shared" si="0"/>
        <v>0</v>
      </c>
      <c r="G28" s="44"/>
      <c r="H28" s="1931"/>
      <c r="I28" s="13"/>
      <c r="J28" s="7"/>
      <c r="K28" s="7"/>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row>
    <row r="29" spans="1:250" ht="24" customHeight="1" x14ac:dyDescent="0.3">
      <c r="A29" s="2022"/>
      <c r="B29" s="674" t="s">
        <v>271</v>
      </c>
      <c r="C29" s="702"/>
      <c r="D29" s="870" t="s">
        <v>92</v>
      </c>
      <c r="E29" s="870" t="s">
        <v>92</v>
      </c>
      <c r="F29" s="231">
        <f t="shared" si="0"/>
        <v>0</v>
      </c>
      <c r="G29" s="44"/>
      <c r="H29" s="1931"/>
      <c r="I29" s="13"/>
      <c r="J29" s="7"/>
      <c r="K29" s="7"/>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row>
    <row r="30" spans="1:250" ht="24" customHeight="1" x14ac:dyDescent="0.3">
      <c r="A30" s="2023"/>
      <c r="B30" s="675" t="s">
        <v>183</v>
      </c>
      <c r="C30" s="702"/>
      <c r="D30" s="475"/>
      <c r="E30" s="475"/>
      <c r="F30" s="231">
        <f t="shared" si="0"/>
        <v>0</v>
      </c>
      <c r="G30" s="44"/>
      <c r="H30" s="1931"/>
      <c r="I30" s="13"/>
      <c r="J30" s="7"/>
      <c r="K30" s="7"/>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row>
    <row r="31" spans="1:250" ht="24" customHeight="1" x14ac:dyDescent="0.3">
      <c r="A31" s="2024"/>
      <c r="B31" s="2030"/>
      <c r="C31" s="702"/>
      <c r="D31" s="475"/>
      <c r="E31" s="475"/>
      <c r="F31" s="231">
        <f t="shared" si="0"/>
        <v>0</v>
      </c>
      <c r="G31" s="44"/>
      <c r="H31" s="1931"/>
      <c r="I31" s="13"/>
      <c r="J31" s="7"/>
      <c r="K31" s="7"/>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row>
    <row r="32" spans="1:250" ht="24" customHeight="1" x14ac:dyDescent="0.3">
      <c r="A32" s="2023"/>
      <c r="B32" s="677"/>
      <c r="C32" s="702"/>
      <c r="D32" s="475"/>
      <c r="E32" s="475"/>
      <c r="F32" s="231">
        <f t="shared" si="0"/>
        <v>0</v>
      </c>
      <c r="G32" s="44"/>
      <c r="H32" s="1931"/>
      <c r="I32" s="13"/>
      <c r="J32" s="7"/>
      <c r="K32" s="7"/>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row>
    <row r="33" spans="1:250" ht="24" customHeight="1" x14ac:dyDescent="0.3">
      <c r="A33" s="2024"/>
      <c r="B33" s="2030"/>
      <c r="C33" s="857"/>
      <c r="D33" s="701"/>
      <c r="E33" s="701"/>
      <c r="F33" s="698">
        <f t="shared" si="0"/>
        <v>0</v>
      </c>
      <c r="G33" s="44"/>
      <c r="H33" s="1931"/>
      <c r="I33" s="13"/>
      <c r="J33" s="7"/>
      <c r="K33" s="7"/>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row>
    <row r="34" spans="1:250" ht="24" customHeight="1" thickBot="1" x14ac:dyDescent="0.35">
      <c r="A34" s="328" t="s">
        <v>1168</v>
      </c>
      <c r="B34" s="2025"/>
      <c r="C34" s="871" t="s">
        <v>92</v>
      </c>
      <c r="D34" s="872" t="s">
        <v>92</v>
      </c>
      <c r="E34" s="872" t="s">
        <v>92</v>
      </c>
      <c r="F34" s="860">
        <f>SUM(F26:F33)</f>
        <v>0</v>
      </c>
      <c r="G34" s="44"/>
      <c r="H34" s="910">
        <f>CC4A_T2-CC2_T11</f>
        <v>0</v>
      </c>
      <c r="I34" s="13" t="s">
        <v>58</v>
      </c>
      <c r="J34" s="7"/>
      <c r="K34" s="7"/>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row>
    <row r="35" spans="1:250" ht="19.5" thickTop="1" thickBot="1" x14ac:dyDescent="0.3">
      <c r="A35" s="653"/>
      <c r="B35" s="653"/>
      <c r="C35" s="655"/>
      <c r="D35" s="655"/>
      <c r="E35" s="655"/>
      <c r="F35" s="417"/>
      <c r="G35" s="6"/>
      <c r="H35" s="1886"/>
      <c r="I35" s="22"/>
      <c r="J35" s="7"/>
      <c r="K35" s="7"/>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row>
    <row r="36" spans="1:250" ht="23.25" hidden="1" customHeight="1" thickTop="1" x14ac:dyDescent="0.25">
      <c r="A36" s="335"/>
      <c r="B36" s="335"/>
      <c r="C36" s="336"/>
      <c r="D36" s="335"/>
      <c r="E36" s="335"/>
      <c r="F36" s="335"/>
      <c r="G36" s="329"/>
      <c r="H36" s="1886"/>
      <c r="I36" s="22"/>
      <c r="J36" s="7"/>
      <c r="K36" s="7"/>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row>
    <row r="37" spans="1:250" ht="30" hidden="1" customHeight="1" x14ac:dyDescent="0.35">
      <c r="A37" s="39" t="s">
        <v>415</v>
      </c>
      <c r="B37" s="6"/>
      <c r="C37" s="3158" t="s">
        <v>199</v>
      </c>
      <c r="D37" s="3158" t="s">
        <v>200</v>
      </c>
      <c r="E37" s="3158" t="s">
        <v>201</v>
      </c>
      <c r="F37" s="3158" t="s">
        <v>76</v>
      </c>
      <c r="G37" s="329"/>
      <c r="H37" s="1886"/>
      <c r="I37" s="13"/>
      <c r="J37" s="7"/>
      <c r="K37" s="7"/>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row>
    <row r="38" spans="1:250" ht="30" hidden="1" customHeight="1" x14ac:dyDescent="0.3">
      <c r="A38" s="18"/>
      <c r="B38" s="339"/>
      <c r="C38" s="3159"/>
      <c r="D38" s="3174"/>
      <c r="E38" s="3174"/>
      <c r="F38" s="3176"/>
      <c r="G38" s="329"/>
      <c r="H38" s="1886"/>
      <c r="I38" s="13"/>
      <c r="J38" s="7"/>
      <c r="K38" s="7"/>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row>
    <row r="39" spans="1:250" ht="30" hidden="1" customHeight="1" x14ac:dyDescent="0.25">
      <c r="A39" s="6"/>
      <c r="B39" s="7"/>
      <c r="C39" s="3160"/>
      <c r="D39" s="3175"/>
      <c r="E39" s="3175"/>
      <c r="F39" s="3177"/>
      <c r="G39" s="331"/>
      <c r="H39" s="1931"/>
      <c r="I39" s="13"/>
      <c r="J39" s="7"/>
      <c r="K39" s="7"/>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row>
    <row r="40" spans="1:250" ht="24" hidden="1" customHeight="1" x14ac:dyDescent="0.3">
      <c r="A40" s="18" t="s">
        <v>99</v>
      </c>
      <c r="B40" s="7"/>
      <c r="C40" s="205" t="s">
        <v>92</v>
      </c>
      <c r="D40" s="205" t="s">
        <v>92</v>
      </c>
      <c r="E40" s="205" t="s">
        <v>92</v>
      </c>
      <c r="F40" s="35"/>
      <c r="G40" s="334"/>
      <c r="H40" s="1931"/>
      <c r="I40" s="13"/>
      <c r="J40" s="7"/>
      <c r="K40" s="7"/>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row>
    <row r="41" spans="1:250" ht="20.25" hidden="1" x14ac:dyDescent="0.3">
      <c r="A41" s="7"/>
      <c r="B41" s="32" t="s">
        <v>101</v>
      </c>
      <c r="C41" s="93"/>
      <c r="D41" s="81"/>
      <c r="E41" s="205" t="s">
        <v>92</v>
      </c>
      <c r="F41" s="35">
        <f t="shared" ref="F41:F47" si="1">SUM(C41:E41)</f>
        <v>0</v>
      </c>
      <c r="G41" s="334"/>
      <c r="H41" s="1931"/>
      <c r="I41" s="13"/>
      <c r="J41" s="7"/>
      <c r="K41" s="7"/>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row>
    <row r="42" spans="1:250" ht="24" hidden="1" customHeight="1" x14ac:dyDescent="0.3">
      <c r="A42" s="7"/>
      <c r="B42" s="32" t="s">
        <v>222</v>
      </c>
      <c r="C42" s="81"/>
      <c r="D42" s="298" t="s">
        <v>92</v>
      </c>
      <c r="E42" s="205" t="s">
        <v>92</v>
      </c>
      <c r="F42" s="35">
        <f t="shared" si="1"/>
        <v>0</v>
      </c>
      <c r="G42" s="334"/>
      <c r="H42" s="1931"/>
      <c r="I42" s="13"/>
      <c r="J42" s="7"/>
      <c r="K42" s="7"/>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row>
    <row r="43" spans="1:250" ht="24" hidden="1" customHeight="1" x14ac:dyDescent="0.3">
      <c r="A43" s="7"/>
      <c r="B43" s="32" t="s">
        <v>271</v>
      </c>
      <c r="C43" s="81"/>
      <c r="D43" s="298" t="s">
        <v>92</v>
      </c>
      <c r="E43" s="205" t="s">
        <v>92</v>
      </c>
      <c r="F43" s="35">
        <f t="shared" si="1"/>
        <v>0</v>
      </c>
      <c r="G43" s="334"/>
      <c r="H43" s="1931"/>
      <c r="I43" s="13"/>
      <c r="J43" s="7"/>
      <c r="K43" s="7"/>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row>
    <row r="44" spans="1:250" ht="24" hidden="1" customHeight="1" x14ac:dyDescent="0.3">
      <c r="A44" s="61"/>
      <c r="B44" s="85" t="s">
        <v>183</v>
      </c>
      <c r="C44" s="81"/>
      <c r="D44" s="81"/>
      <c r="E44" s="81"/>
      <c r="F44" s="35">
        <f t="shared" si="1"/>
        <v>0</v>
      </c>
      <c r="G44" s="334"/>
      <c r="H44" s="1931"/>
      <c r="I44" s="13"/>
      <c r="J44" s="7"/>
      <c r="K44" s="7"/>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row>
    <row r="45" spans="1:250" ht="24" hidden="1" customHeight="1" x14ac:dyDescent="0.3">
      <c r="A45" s="20"/>
      <c r="B45" s="86"/>
      <c r="C45" s="81"/>
      <c r="D45" s="81"/>
      <c r="E45" s="81"/>
      <c r="F45" s="35">
        <f t="shared" si="1"/>
        <v>0</v>
      </c>
      <c r="G45" s="334"/>
      <c r="H45" s="1931"/>
      <c r="I45" s="13"/>
      <c r="J45" s="7"/>
      <c r="K45" s="7"/>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row>
    <row r="46" spans="1:250" ht="24" hidden="1" customHeight="1" x14ac:dyDescent="0.3">
      <c r="A46" s="61"/>
      <c r="B46" s="87" t="s">
        <v>102</v>
      </c>
      <c r="C46" s="81"/>
      <c r="D46" s="81"/>
      <c r="E46" s="81"/>
      <c r="F46" s="35">
        <f t="shared" si="1"/>
        <v>0</v>
      </c>
      <c r="G46" s="334"/>
      <c r="H46" s="1931"/>
      <c r="I46" s="13"/>
      <c r="J46" s="7"/>
      <c r="K46" s="7"/>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row>
    <row r="47" spans="1:250" ht="24" hidden="1" customHeight="1" thickBot="1" x14ac:dyDescent="0.35">
      <c r="A47" s="20"/>
      <c r="B47" s="86"/>
      <c r="C47" s="81"/>
      <c r="D47" s="81"/>
      <c r="E47" s="81"/>
      <c r="F47" s="35">
        <f t="shared" si="1"/>
        <v>0</v>
      </c>
      <c r="G47" s="334"/>
      <c r="H47" s="1931"/>
      <c r="I47" s="13"/>
      <c r="J47" s="7"/>
      <c r="K47" s="7"/>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row>
    <row r="48" spans="1:250" ht="48" hidden="1" customHeight="1" thickBot="1" x14ac:dyDescent="0.35">
      <c r="A48" s="18" t="s">
        <v>95</v>
      </c>
      <c r="B48" s="60"/>
      <c r="C48" s="332" t="s">
        <v>92</v>
      </c>
      <c r="D48" s="332" t="s">
        <v>92</v>
      </c>
      <c r="E48" s="333" t="s">
        <v>92</v>
      </c>
      <c r="F48" s="258">
        <f>SUM(F40:F47)</f>
        <v>0</v>
      </c>
      <c r="G48" s="334"/>
      <c r="H48" s="910" t="e">
        <f>CC2_T17-CC4A_T3</f>
        <v>#NAME?</v>
      </c>
      <c r="I48" s="13" t="s">
        <v>58</v>
      </c>
      <c r="J48" s="7"/>
      <c r="K48" s="7"/>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row>
    <row r="49" spans="1:7" ht="53.25" hidden="1" customHeight="1" thickTop="1" x14ac:dyDescent="0.2">
      <c r="A49" s="330"/>
      <c r="B49" s="330"/>
      <c r="C49" s="330"/>
      <c r="D49" s="330"/>
      <c r="E49" s="330"/>
      <c r="F49" s="330"/>
      <c r="G49" s="330"/>
    </row>
    <row r="50" spans="1:7" ht="24.75" customHeight="1" thickTop="1" x14ac:dyDescent="0.2">
      <c r="A50" s="481"/>
      <c r="B50" s="481"/>
      <c r="C50" s="481"/>
      <c r="D50" s="481"/>
      <c r="E50" s="481"/>
      <c r="F50" s="481"/>
      <c r="G50" s="481"/>
    </row>
    <row r="51" spans="1:7" ht="24.75" customHeight="1" x14ac:dyDescent="0.2"/>
    <row r="52" spans="1:7" ht="24.75" customHeight="1" x14ac:dyDescent="0.2"/>
    <row r="53" spans="1:7" ht="24.75" customHeight="1" x14ac:dyDescent="0.2"/>
    <row r="54" spans="1:7" ht="24.75" customHeight="1" x14ac:dyDescent="0.2"/>
    <row r="55" spans="1:7" ht="24.75" customHeight="1" x14ac:dyDescent="0.2"/>
    <row r="56" spans="1:7" ht="24.75" customHeight="1" x14ac:dyDescent="0.2"/>
    <row r="57" spans="1:7" ht="24.75" customHeight="1" x14ac:dyDescent="0.2"/>
    <row r="58" spans="1:7" ht="24.75" customHeight="1" x14ac:dyDescent="0.2"/>
    <row r="59" spans="1:7" ht="24.75" customHeight="1" x14ac:dyDescent="0.2"/>
    <row r="60" spans="1:7" ht="24.75" customHeight="1" x14ac:dyDescent="0.2"/>
    <row r="61" spans="1:7" ht="24.75" customHeight="1" x14ac:dyDescent="0.2"/>
    <row r="62" spans="1:7" ht="24.75" customHeight="1" x14ac:dyDescent="0.2"/>
    <row r="63" spans="1:7" ht="24.75" customHeight="1" x14ac:dyDescent="0.2"/>
  </sheetData>
  <customSheetViews>
    <customSheetView guid="{6476E056-C602-4049-8E13-D0438C39A2F7}" scale="60" showPageBreaks="1" showGridLines="0" fitToPage="1" printArea="1" hiddenRows="1">
      <pageMargins left="0.35433070866141736" right="0.35433070866141736" top="0.37" bottom="0.37" header="0.31496062992125984" footer="0.31496062992125984"/>
      <pageSetup scale="49" orientation="portrait" r:id="rId1"/>
    </customSheetView>
    <customSheetView guid="{FEEF2554-A379-444E-B2CE-7A0B08BFD568}" scale="50" showGridLines="0" fitToPage="1" hiddenRows="1">
      <selection activeCell="A2" sqref="A2:F2"/>
      <pageMargins left="0.94488188976377963" right="0.55118110236220474" top="0.23622047244094491" bottom="0.23622047244094491" header="0" footer="0"/>
      <pageSetup scale="44" orientation="portrait" r:id="rId2"/>
      <headerFooter differentOddEven="1" differentFirst="1" alignWithMargins="0">
        <evenHeader>&amp;R&amp;"arial,Regular"&amp;12UNCLASSIFIED / NON CLASSIFIÉ</evenHeader>
        <firstHeader>&amp;R&amp;"arial,Regular"&amp;12UNCLASSIFIED / NON CLASSIFIÉ</firstHeader>
      </headerFooter>
    </customSheetView>
    <customSheetView guid="{9999B627-875C-491A-9C70-2AB672A610C9}" scale="50" showPageBreaks="1" showGridLines="0" fitToPage="1" printArea="1" hiddenRows="1">
      <selection activeCell="A2" sqref="A2:F2"/>
      <pageMargins left="0.94488188976377963" right="0.55118110236220474" top="0.23622047244094491" bottom="0.23622047244094491" header="0" footer="0"/>
      <pageSetup scale="44" orientation="portrait" r:id="rId3"/>
      <headerFooter differentOddEven="1" differentFirst="1" alignWithMargins="0">
        <evenHeader>&amp;R&amp;"arial,Regular"&amp;12UNCLASSIFIED / NON CLASSIFIÉ</evenHeader>
        <firstHeader>&amp;R&amp;"arial,Regular"&amp;12UNCLASSIFIED / NON CLASSIFIÉ</firstHeader>
      </headerFooter>
    </customSheetView>
    <customSheetView guid="{9E1ED2EF-94DF-4EBB-BF10-FA6D2C6EF217}" scale="70" showPageBreaks="1" showGridLines="0" fitToPage="1" printArea="1" hiddenRows="1">
      <pageMargins left="0.94488188976377963" right="0.55118110236220474" top="0.23622047244094491" bottom="0.23622047244094491" header="0" footer="0"/>
      <pageSetup scale="44" orientation="portrait" r:id="rId4"/>
      <headerFooter differentOddEven="1" differentFirst="1" alignWithMargins="0">
        <evenHeader>&amp;R&amp;"arial,Regular"&amp;12UNCLASSIFIED / NON CLASSIFIÉ</evenHeader>
        <firstHeader>&amp;R&amp;"arial,Regular"&amp;12UNCLASSIFIED / NON CLASSIFIÉ</firstHeader>
      </headerFooter>
    </customSheetView>
  </customSheetViews>
  <mergeCells count="20">
    <mergeCell ref="A2:F2"/>
    <mergeCell ref="A3:F3"/>
    <mergeCell ref="A4:F4"/>
    <mergeCell ref="A5:F5"/>
    <mergeCell ref="A6:F6"/>
    <mergeCell ref="A8:F8"/>
    <mergeCell ref="A23:B23"/>
    <mergeCell ref="C37:C39"/>
    <mergeCell ref="D37:D39"/>
    <mergeCell ref="E37:E39"/>
    <mergeCell ref="F37:F39"/>
    <mergeCell ref="C23:C25"/>
    <mergeCell ref="D23:D25"/>
    <mergeCell ref="E23:E25"/>
    <mergeCell ref="F23:F25"/>
    <mergeCell ref="C10:C12"/>
    <mergeCell ref="D10:D12"/>
    <mergeCell ref="E10:E12"/>
    <mergeCell ref="F10:F12"/>
    <mergeCell ref="A10:B12"/>
  </mergeCells>
  <phoneticPr fontId="0" type="noConversion"/>
  <pageMargins left="0.94488188976377963" right="0.55118110236220474" top="0.23622047244094491" bottom="0.23622047244094491" header="0" footer="0"/>
  <pageSetup scale="44" orientation="portrait" r:id="rId5"/>
  <headerFooter differentOddEven="1" differentFirst="1" alignWithMargins="0">
    <evenHeader>&amp;R&amp;"arial,Regular"&amp;12UNCLASSIFIED / NON CLASSIFIÉ</evenHeader>
    <firstHeader>&amp;R&amp;"arial,Regular"&amp;12UNCLASSIFIED / NON CLASSIFIÉ</first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8">
    <pageSetUpPr fitToPage="1"/>
  </sheetPr>
  <dimension ref="A1:IM36"/>
  <sheetViews>
    <sheetView showGridLines="0" zoomScale="70" zoomScaleNormal="70" workbookViewId="0">
      <selection activeCell="B1" sqref="B1"/>
    </sheetView>
  </sheetViews>
  <sheetFormatPr defaultColWidth="9.6640625" defaultRowHeight="15" x14ac:dyDescent="0.2"/>
  <cols>
    <col min="1" max="1" width="2.88671875" style="1" customWidth="1"/>
    <col min="2" max="2" width="71.21875" style="1" customWidth="1"/>
    <col min="3" max="3" width="26" style="1" customWidth="1"/>
    <col min="4" max="4" width="24.77734375" style="1" customWidth="1"/>
    <col min="5" max="5" width="20.6640625" style="1" customWidth="1"/>
    <col min="6" max="6" width="22.6640625" style="1" customWidth="1"/>
    <col min="7" max="7" width="2.88671875" style="1" customWidth="1"/>
    <col min="8" max="8" width="9.6640625" style="1888"/>
    <col min="9" max="16384" width="9.6640625" style="1"/>
  </cols>
  <sheetData>
    <row r="1" spans="1:247" ht="18" customHeight="1" x14ac:dyDescent="0.25">
      <c r="A1" s="7"/>
      <c r="B1" s="10"/>
      <c r="C1" s="10"/>
      <c r="D1" s="10"/>
      <c r="E1" s="10"/>
      <c r="F1" s="9"/>
      <c r="G1" s="6"/>
      <c r="H1" s="52"/>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row>
    <row r="2" spans="1:247" ht="29.1" customHeight="1" x14ac:dyDescent="0.35">
      <c r="A2" s="2781">
        <f>CORPORATION</f>
        <v>0</v>
      </c>
      <c r="B2" s="2781"/>
      <c r="C2" s="2781"/>
      <c r="D2" s="2781"/>
      <c r="E2" s="2781"/>
      <c r="F2" s="2781"/>
      <c r="G2" s="17"/>
      <c r="H2" s="52"/>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row>
    <row r="3" spans="1:247" ht="24" customHeight="1" x14ac:dyDescent="0.35">
      <c r="A3" s="2781" t="s">
        <v>103</v>
      </c>
      <c r="B3" s="2781"/>
      <c r="C3" s="2781"/>
      <c r="D3" s="2781"/>
      <c r="E3" s="2781"/>
      <c r="F3" s="2781"/>
      <c r="G3" s="15"/>
      <c r="H3" s="2033"/>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row>
    <row r="4" spans="1:247" ht="24" customHeight="1" x14ac:dyDescent="0.35">
      <c r="A4" s="3208" t="s">
        <v>830</v>
      </c>
      <c r="B4" s="3208"/>
      <c r="C4" s="3208"/>
      <c r="D4" s="3208"/>
      <c r="E4" s="3208"/>
      <c r="F4" s="3208"/>
      <c r="G4" s="14"/>
      <c r="H4" s="2033"/>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row>
    <row r="5" spans="1:247" ht="24" customHeight="1" x14ac:dyDescent="0.35">
      <c r="A5" s="3209">
        <f>PERIOD</f>
        <v>0</v>
      </c>
      <c r="B5" s="3209"/>
      <c r="C5" s="3209"/>
      <c r="D5" s="3209"/>
      <c r="E5" s="3209"/>
      <c r="F5" s="3209"/>
      <c r="G5" s="15"/>
      <c r="H5" s="2033"/>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row>
    <row r="6" spans="1:247" ht="24" customHeight="1" x14ac:dyDescent="0.3">
      <c r="A6" s="2783" t="s">
        <v>198</v>
      </c>
      <c r="B6" s="2783"/>
      <c r="C6" s="2783"/>
      <c r="D6" s="2783"/>
      <c r="E6" s="2783"/>
      <c r="F6" s="2783"/>
      <c r="G6" s="7"/>
      <c r="H6" s="52"/>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row>
    <row r="7" spans="1:247" ht="24" customHeight="1" x14ac:dyDescent="0.2">
      <c r="A7" s="772"/>
      <c r="B7" s="772"/>
      <c r="C7" s="772"/>
      <c r="D7" s="772"/>
      <c r="E7" s="772"/>
      <c r="F7" s="772"/>
      <c r="G7" s="296"/>
      <c r="H7" s="2034"/>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c r="AY7" s="296"/>
      <c r="AZ7" s="296"/>
      <c r="BA7" s="296"/>
      <c r="BB7" s="296"/>
      <c r="BC7" s="296"/>
      <c r="BD7" s="296"/>
      <c r="BE7" s="296"/>
      <c r="BF7" s="296"/>
      <c r="BG7" s="296"/>
      <c r="BH7" s="296"/>
      <c r="BI7" s="296"/>
      <c r="BJ7" s="296"/>
      <c r="BK7" s="296"/>
      <c r="BL7" s="296"/>
      <c r="BM7" s="296"/>
      <c r="BN7" s="296"/>
      <c r="BO7" s="296"/>
      <c r="BP7" s="296"/>
      <c r="BQ7" s="296"/>
      <c r="BR7" s="296"/>
      <c r="BS7" s="296"/>
      <c r="BT7" s="296"/>
      <c r="BU7" s="296"/>
      <c r="BV7" s="296"/>
      <c r="BW7" s="296"/>
      <c r="BX7" s="296"/>
      <c r="BY7" s="296"/>
      <c r="BZ7" s="296"/>
      <c r="CA7" s="296"/>
      <c r="CB7" s="296"/>
      <c r="CC7" s="296"/>
      <c r="CD7" s="296"/>
      <c r="CE7" s="296"/>
      <c r="CF7" s="296"/>
      <c r="CG7" s="296"/>
      <c r="CH7" s="296"/>
      <c r="CI7" s="296"/>
      <c r="CJ7" s="296"/>
      <c r="CK7" s="296"/>
      <c r="CL7" s="296"/>
      <c r="CM7" s="296"/>
      <c r="CN7" s="296"/>
      <c r="CO7" s="296"/>
      <c r="CP7" s="296"/>
      <c r="CQ7" s="296"/>
      <c r="CR7" s="296"/>
      <c r="CS7" s="296"/>
      <c r="CT7" s="296"/>
      <c r="CU7" s="296"/>
      <c r="CV7" s="296"/>
      <c r="CW7" s="296"/>
      <c r="CX7" s="296"/>
      <c r="CY7" s="296"/>
      <c r="CZ7" s="296"/>
      <c r="DA7" s="296"/>
      <c r="DB7" s="296"/>
      <c r="DC7" s="296"/>
      <c r="DD7" s="296"/>
      <c r="DE7" s="296"/>
      <c r="DF7" s="296"/>
      <c r="DG7" s="296"/>
      <c r="DH7" s="296"/>
      <c r="DI7" s="296"/>
      <c r="DJ7" s="296"/>
      <c r="DK7" s="296"/>
      <c r="DL7" s="296"/>
      <c r="DM7" s="296"/>
      <c r="DN7" s="296"/>
      <c r="DO7" s="296"/>
      <c r="DP7" s="296"/>
      <c r="DQ7" s="296"/>
      <c r="DR7" s="296"/>
      <c r="DS7" s="296"/>
      <c r="DT7" s="296"/>
      <c r="DU7" s="296"/>
      <c r="DV7" s="296"/>
      <c r="DW7" s="296"/>
      <c r="DX7" s="296"/>
      <c r="DY7" s="296"/>
      <c r="DZ7" s="296"/>
      <c r="EA7" s="296"/>
      <c r="EB7" s="296"/>
      <c r="EC7" s="296"/>
      <c r="ED7" s="296"/>
      <c r="EE7" s="296"/>
      <c r="EF7" s="296"/>
      <c r="EG7" s="296"/>
      <c r="EH7" s="296"/>
      <c r="EI7" s="296"/>
      <c r="EJ7" s="296"/>
      <c r="EK7" s="296"/>
      <c r="EL7" s="296"/>
      <c r="EM7" s="296"/>
      <c r="EN7" s="296"/>
      <c r="EO7" s="296"/>
      <c r="EP7" s="296"/>
      <c r="EQ7" s="296"/>
      <c r="ER7" s="296"/>
      <c r="ES7" s="296"/>
      <c r="ET7" s="296"/>
      <c r="EU7" s="296"/>
      <c r="EV7" s="296"/>
      <c r="EW7" s="296"/>
      <c r="EX7" s="296"/>
      <c r="EY7" s="296"/>
      <c r="EZ7" s="296"/>
      <c r="FA7" s="296"/>
      <c r="FB7" s="296"/>
      <c r="FC7" s="296"/>
      <c r="FD7" s="296"/>
      <c r="FE7" s="296"/>
      <c r="FF7" s="296"/>
      <c r="FG7" s="296"/>
      <c r="FH7" s="296"/>
      <c r="FI7" s="296"/>
      <c r="FJ7" s="296"/>
      <c r="FK7" s="296"/>
      <c r="FL7" s="296"/>
      <c r="FM7" s="296"/>
      <c r="FN7" s="296"/>
      <c r="FO7" s="296"/>
      <c r="FP7" s="296"/>
      <c r="FQ7" s="296"/>
      <c r="FR7" s="296"/>
      <c r="FS7" s="296"/>
      <c r="FT7" s="296"/>
      <c r="FU7" s="296"/>
      <c r="FV7" s="296"/>
      <c r="FW7" s="296"/>
      <c r="FX7" s="296"/>
      <c r="FY7" s="296"/>
      <c r="FZ7" s="296"/>
      <c r="GA7" s="296"/>
      <c r="GB7" s="296"/>
      <c r="GC7" s="296"/>
      <c r="GD7" s="296"/>
      <c r="GE7" s="296"/>
      <c r="GF7" s="296"/>
      <c r="GG7" s="296"/>
      <c r="GH7" s="296"/>
      <c r="GI7" s="296"/>
      <c r="GJ7" s="296"/>
      <c r="GK7" s="296"/>
      <c r="GL7" s="296"/>
      <c r="GM7" s="296"/>
      <c r="GN7" s="296"/>
      <c r="GO7" s="296"/>
      <c r="GP7" s="296"/>
      <c r="GQ7" s="296"/>
      <c r="GR7" s="296"/>
      <c r="GS7" s="296"/>
      <c r="GT7" s="296"/>
      <c r="GU7" s="296"/>
      <c r="GV7" s="296"/>
      <c r="GW7" s="296"/>
      <c r="GX7" s="296"/>
      <c r="GY7" s="296"/>
      <c r="GZ7" s="296"/>
      <c r="HA7" s="296"/>
      <c r="HB7" s="296"/>
      <c r="HC7" s="296"/>
      <c r="HD7" s="296"/>
      <c r="HE7" s="296"/>
      <c r="HF7" s="296"/>
      <c r="HG7" s="296"/>
      <c r="HH7" s="296"/>
      <c r="HI7" s="296"/>
      <c r="HJ7" s="296"/>
      <c r="HK7" s="296"/>
      <c r="HL7" s="296"/>
      <c r="HM7" s="296"/>
      <c r="HN7" s="296"/>
      <c r="HO7" s="296"/>
      <c r="HP7" s="296"/>
      <c r="HQ7" s="296"/>
      <c r="HR7" s="296"/>
      <c r="HS7" s="296"/>
      <c r="HT7" s="296"/>
      <c r="HU7" s="296"/>
      <c r="HV7" s="296"/>
      <c r="HW7" s="296"/>
      <c r="HX7" s="296"/>
      <c r="HY7" s="296"/>
      <c r="HZ7" s="296"/>
      <c r="IA7" s="296"/>
      <c r="IB7" s="296"/>
      <c r="IC7" s="296"/>
      <c r="ID7" s="296"/>
      <c r="IE7" s="296"/>
      <c r="IF7" s="296"/>
      <c r="IG7" s="296"/>
      <c r="IH7" s="296"/>
      <c r="II7" s="296"/>
      <c r="IJ7" s="296"/>
      <c r="IK7" s="296"/>
      <c r="IL7" s="296"/>
      <c r="IM7" s="296"/>
    </row>
    <row r="8" spans="1:247" s="1027" customFormat="1" ht="20.25" x14ac:dyDescent="0.3">
      <c r="A8" s="687" t="s">
        <v>555</v>
      </c>
      <c r="H8" s="2003"/>
      <c r="I8" s="700"/>
    </row>
    <row r="9" spans="1:247" ht="20.25" x14ac:dyDescent="0.3">
      <c r="A9" s="482"/>
      <c r="B9" s="433"/>
      <c r="C9" s="433"/>
      <c r="D9" s="433"/>
      <c r="E9" s="433"/>
      <c r="F9" s="433"/>
      <c r="G9" s="433"/>
      <c r="H9" s="1932"/>
      <c r="I9" s="893"/>
    </row>
    <row r="10" spans="1:247" ht="30" customHeight="1" x14ac:dyDescent="0.25">
      <c r="A10" s="3217" t="s">
        <v>733</v>
      </c>
      <c r="B10" s="3218"/>
      <c r="C10" s="3205" t="s">
        <v>199</v>
      </c>
      <c r="D10" s="3206" t="s">
        <v>829</v>
      </c>
      <c r="E10" s="3207" t="s">
        <v>201</v>
      </c>
      <c r="F10" s="3214" t="s">
        <v>76</v>
      </c>
      <c r="G10" s="439"/>
      <c r="H10" s="1997"/>
      <c r="I10" s="894"/>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row>
    <row r="11" spans="1:247" ht="30" customHeight="1" x14ac:dyDescent="0.25">
      <c r="A11" s="3219"/>
      <c r="B11" s="3220"/>
      <c r="C11" s="3197"/>
      <c r="D11" s="3173"/>
      <c r="E11" s="3200"/>
      <c r="F11" s="3215"/>
      <c r="G11" s="439"/>
      <c r="H11" s="1997"/>
      <c r="I11" s="894"/>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row>
    <row r="12" spans="1:247" ht="48" customHeight="1" x14ac:dyDescent="0.25">
      <c r="A12" s="3221"/>
      <c r="B12" s="3222"/>
      <c r="C12" s="3198"/>
      <c r="D12" s="2762"/>
      <c r="E12" s="3201"/>
      <c r="F12" s="3216"/>
      <c r="G12" s="439"/>
      <c r="H12" s="1997"/>
      <c r="I12" s="894"/>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row>
    <row r="13" spans="1:247" ht="24.75" customHeight="1" x14ac:dyDescent="0.3">
      <c r="A13" s="1351" t="s">
        <v>1169</v>
      </c>
      <c r="B13" s="710"/>
      <c r="C13" s="487" t="s">
        <v>92</v>
      </c>
      <c r="D13" s="487" t="s">
        <v>92</v>
      </c>
      <c r="E13" s="487" t="s">
        <v>92</v>
      </c>
      <c r="F13" s="483">
        <v>0</v>
      </c>
      <c r="G13" s="439"/>
      <c r="H13" s="1931"/>
      <c r="I13" s="894"/>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row>
    <row r="14" spans="1:247" ht="24.75" customHeight="1" x14ac:dyDescent="0.3">
      <c r="A14" s="1857" t="s">
        <v>292</v>
      </c>
      <c r="B14" s="484"/>
      <c r="C14" s="1109"/>
      <c r="D14" s="1109"/>
      <c r="E14" s="1109"/>
      <c r="F14" s="1110"/>
      <c r="G14" s="439"/>
      <c r="H14" s="1931"/>
      <c r="I14" s="894"/>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row>
    <row r="15" spans="1:247" ht="24.75" customHeight="1" x14ac:dyDescent="0.3">
      <c r="A15" s="3223" t="s">
        <v>416</v>
      </c>
      <c r="B15" s="3224"/>
      <c r="C15" s="475"/>
      <c r="D15" s="475"/>
      <c r="E15" s="475"/>
      <c r="F15" s="485">
        <f t="shared" ref="F15:F31" si="0">SUM(C15:E15)</f>
        <v>0</v>
      </c>
      <c r="G15" s="439"/>
      <c r="H15" s="1931"/>
      <c r="I15" s="894"/>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row>
    <row r="16" spans="1:247" ht="24.75" customHeight="1" x14ac:dyDescent="0.3">
      <c r="A16" s="3223" t="s">
        <v>834</v>
      </c>
      <c r="B16" s="3224"/>
      <c r="C16" s="475"/>
      <c r="D16" s="475"/>
      <c r="E16" s="475"/>
      <c r="F16" s="485">
        <f t="shared" si="0"/>
        <v>0</v>
      </c>
      <c r="G16" s="439"/>
      <c r="H16" s="1931"/>
      <c r="I16" s="89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row>
    <row r="17" spans="1:247" ht="24.75" customHeight="1" x14ac:dyDescent="0.3">
      <c r="A17" s="3223" t="s">
        <v>835</v>
      </c>
      <c r="B17" s="3224"/>
      <c r="C17" s="475"/>
      <c r="D17" s="475"/>
      <c r="E17" s="475"/>
      <c r="F17" s="485">
        <f t="shared" si="0"/>
        <v>0</v>
      </c>
      <c r="G17" s="439"/>
      <c r="H17" s="1931"/>
      <c r="I17" s="89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row>
    <row r="18" spans="1:247" ht="24.75" customHeight="1" x14ac:dyDescent="0.3">
      <c r="A18" s="3223" t="s">
        <v>836</v>
      </c>
      <c r="B18" s="3224"/>
      <c r="C18" s="475"/>
      <c r="D18" s="475"/>
      <c r="E18" s="475"/>
      <c r="F18" s="485">
        <f t="shared" si="0"/>
        <v>0</v>
      </c>
      <c r="G18" s="439"/>
      <c r="H18" s="1931"/>
      <c r="I18" s="89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row>
    <row r="19" spans="1:247" ht="24.75" customHeight="1" x14ac:dyDescent="0.3">
      <c r="A19" s="3223" t="s">
        <v>183</v>
      </c>
      <c r="B19" s="3224"/>
      <c r="C19" s="475"/>
      <c r="D19" s="475"/>
      <c r="E19" s="475"/>
      <c r="F19" s="485">
        <f t="shared" si="0"/>
        <v>0</v>
      </c>
      <c r="G19" s="439"/>
      <c r="H19" s="1931"/>
      <c r="I19" s="89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row>
    <row r="20" spans="1:247" ht="24.75" customHeight="1" x14ac:dyDescent="0.3">
      <c r="A20" s="3225" t="s">
        <v>837</v>
      </c>
      <c r="B20" s="3226"/>
      <c r="C20" s="1109"/>
      <c r="D20" s="1109"/>
      <c r="E20" s="1109"/>
      <c r="F20" s="1110"/>
      <c r="G20" s="439"/>
      <c r="H20" s="1931"/>
      <c r="I20" s="89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row>
    <row r="21" spans="1:247" ht="24.75" customHeight="1" x14ac:dyDescent="0.3">
      <c r="A21" s="3223" t="s">
        <v>416</v>
      </c>
      <c r="B21" s="3224"/>
      <c r="C21" s="475"/>
      <c r="D21" s="475"/>
      <c r="E21" s="475"/>
      <c r="F21" s="485">
        <f t="shared" si="0"/>
        <v>0</v>
      </c>
      <c r="G21" s="439"/>
      <c r="H21" s="1931"/>
      <c r="I21" s="89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row>
    <row r="22" spans="1:247" ht="24.75" customHeight="1" x14ac:dyDescent="0.3">
      <c r="A22" s="3223" t="s">
        <v>834</v>
      </c>
      <c r="B22" s="3224"/>
      <c r="C22" s="475"/>
      <c r="D22" s="475"/>
      <c r="E22" s="475"/>
      <c r="F22" s="485">
        <f t="shared" si="0"/>
        <v>0</v>
      </c>
      <c r="G22" s="439"/>
      <c r="H22" s="1931"/>
      <c r="I22" s="89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row>
    <row r="23" spans="1:247" ht="24.75" customHeight="1" x14ac:dyDescent="0.3">
      <c r="A23" s="3223" t="s">
        <v>835</v>
      </c>
      <c r="B23" s="3224"/>
      <c r="C23" s="475"/>
      <c r="D23" s="475"/>
      <c r="E23" s="475"/>
      <c r="F23" s="485">
        <f>SUM(C23:E23)</f>
        <v>0</v>
      </c>
      <c r="G23" s="439"/>
      <c r="H23" s="1931"/>
      <c r="I23" s="89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row>
    <row r="24" spans="1:247" ht="24.75" customHeight="1" x14ac:dyDescent="0.3">
      <c r="A24" s="3223" t="s">
        <v>836</v>
      </c>
      <c r="B24" s="3224"/>
      <c r="C24" s="475"/>
      <c r="D24" s="475"/>
      <c r="E24" s="475"/>
      <c r="F24" s="485">
        <f t="shared" si="0"/>
        <v>0</v>
      </c>
      <c r="G24" s="439"/>
      <c r="H24" s="1931"/>
      <c r="I24" s="89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row>
    <row r="25" spans="1:247" ht="24.75" customHeight="1" x14ac:dyDescent="0.3">
      <c r="A25" s="3223" t="s">
        <v>183</v>
      </c>
      <c r="B25" s="3224"/>
      <c r="C25" s="475"/>
      <c r="D25" s="475"/>
      <c r="E25" s="475"/>
      <c r="F25" s="485">
        <f t="shared" si="0"/>
        <v>0</v>
      </c>
      <c r="G25" s="439"/>
      <c r="H25" s="1931"/>
      <c r="I25" s="89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row>
    <row r="26" spans="1:247" ht="24.75" customHeight="1" x14ac:dyDescent="0.3">
      <c r="A26" s="3210" t="s">
        <v>293</v>
      </c>
      <c r="B26" s="3211"/>
      <c r="C26" s="1109"/>
      <c r="D26" s="1109"/>
      <c r="E26" s="1109"/>
      <c r="F26" s="1110"/>
      <c r="G26" s="439"/>
      <c r="H26" s="1931"/>
      <c r="I26" s="89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row>
    <row r="27" spans="1:247" ht="24.75" customHeight="1" x14ac:dyDescent="0.3">
      <c r="A27" s="2373"/>
      <c r="B27" s="415"/>
      <c r="C27" s="475"/>
      <c r="D27" s="475"/>
      <c r="E27" s="475"/>
      <c r="F27" s="485">
        <f t="shared" si="0"/>
        <v>0</v>
      </c>
      <c r="G27" s="439"/>
      <c r="H27" s="1931"/>
      <c r="I27" s="89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row>
    <row r="28" spans="1:247" ht="24.75" customHeight="1" x14ac:dyDescent="0.3">
      <c r="A28" s="2373"/>
      <c r="B28" s="87"/>
      <c r="C28" s="475"/>
      <c r="D28" s="475"/>
      <c r="E28" s="475"/>
      <c r="F28" s="485">
        <f t="shared" si="0"/>
        <v>0</v>
      </c>
      <c r="G28" s="439"/>
      <c r="H28" s="1931"/>
      <c r="I28" s="89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row>
    <row r="29" spans="1:247" ht="24.75" customHeight="1" x14ac:dyDescent="0.3">
      <c r="A29" s="1857"/>
      <c r="B29" s="87"/>
      <c r="C29" s="475"/>
      <c r="D29" s="475"/>
      <c r="E29" s="475"/>
      <c r="F29" s="485">
        <f t="shared" si="0"/>
        <v>0</v>
      </c>
      <c r="G29" s="439"/>
      <c r="H29" s="1931"/>
      <c r="I29" s="89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row>
    <row r="30" spans="1:247" ht="24.75" customHeight="1" x14ac:dyDescent="0.3">
      <c r="A30" s="2031"/>
      <c r="B30" s="87"/>
      <c r="C30" s="475"/>
      <c r="D30" s="475"/>
      <c r="E30" s="475"/>
      <c r="F30" s="485">
        <f t="shared" si="0"/>
        <v>0</v>
      </c>
      <c r="G30" s="439"/>
      <c r="H30" s="1931"/>
      <c r="I30" s="89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row>
    <row r="31" spans="1:247" ht="24.75" customHeight="1" x14ac:dyDescent="0.3">
      <c r="A31" s="1324" t="s">
        <v>838</v>
      </c>
      <c r="B31" s="1325"/>
      <c r="C31" s="1060">
        <f>SUM(C14:C30)</f>
        <v>0</v>
      </c>
      <c r="D31" s="1060">
        <f>SUM(D14:D30)</f>
        <v>0</v>
      </c>
      <c r="E31" s="1060">
        <f>SUM(E14:E30)</f>
        <v>0</v>
      </c>
      <c r="F31" s="448">
        <f t="shared" si="0"/>
        <v>0</v>
      </c>
      <c r="G31" s="439"/>
      <c r="H31" s="1931"/>
      <c r="I31" s="89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row>
    <row r="32" spans="1:247" ht="23.1" customHeight="1" thickBot="1" x14ac:dyDescent="0.35">
      <c r="A32" s="486" t="s">
        <v>1050</v>
      </c>
      <c r="B32" s="2032"/>
      <c r="C32" s="2333" t="s">
        <v>92</v>
      </c>
      <c r="D32" s="2333" t="s">
        <v>92</v>
      </c>
      <c r="E32" s="2334" t="s">
        <v>92</v>
      </c>
      <c r="F32" s="620">
        <f>+F31+F13</f>
        <v>0</v>
      </c>
      <c r="G32" s="439"/>
      <c r="H32" s="910">
        <f>CC2_T18-CC4B_T2</f>
        <v>0</v>
      </c>
      <c r="I32" s="894" t="s">
        <v>575</v>
      </c>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row>
    <row r="33" spans="1:7" ht="24.75" customHeight="1" thickTop="1" thickBot="1" x14ac:dyDescent="0.25">
      <c r="A33" s="410"/>
      <c r="B33" s="410"/>
      <c r="C33" s="410"/>
      <c r="D33" s="410"/>
      <c r="E33" s="410"/>
      <c r="F33" s="410"/>
      <c r="G33" s="433"/>
    </row>
    <row r="34" spans="1:7" ht="15.75" thickTop="1" x14ac:dyDescent="0.2">
      <c r="A34" s="433"/>
      <c r="B34" s="433"/>
      <c r="C34" s="433"/>
      <c r="D34" s="433"/>
      <c r="E34" s="433"/>
      <c r="F34" s="433"/>
      <c r="G34" s="433"/>
    </row>
    <row r="35" spans="1:7" ht="45.75" customHeight="1" x14ac:dyDescent="0.2">
      <c r="A35" s="3213" t="s">
        <v>1327</v>
      </c>
      <c r="B35" s="3213"/>
      <c r="C35" s="3213"/>
      <c r="D35" s="3213"/>
      <c r="E35" s="3213"/>
      <c r="F35" s="3213"/>
    </row>
    <row r="36" spans="1:7" ht="36.75" customHeight="1" x14ac:dyDescent="0.25">
      <c r="A36" s="3212"/>
      <c r="B36" s="3212"/>
      <c r="C36" s="3212"/>
      <c r="D36" s="3212"/>
      <c r="E36" s="3212"/>
      <c r="F36" s="3212"/>
    </row>
  </sheetData>
  <customSheetViews>
    <customSheetView guid="{6476E056-C602-4049-8E13-D0438C39A2F7}" scale="60" showPageBreaks="1" showGridLines="0" fitToPage="1" printArea="1" topLeftCell="A7">
      <pageMargins left="0.35433070866141736" right="0.35433070866141736" top="0.35" bottom="0.37" header="0.31496062992125984" footer="0.31496062992125984"/>
      <pageSetup scale="48" orientation="portrait" r:id="rId1"/>
    </customSheetView>
    <customSheetView guid="{FEEF2554-A379-444E-B2CE-7A0B08BFD568}" scale="50" showGridLines="0" fitToPage="1">
      <selection activeCell="C21" sqref="C21"/>
      <pageMargins left="0.94488188976377963" right="0.55118110236220474" top="0.23622047244094491" bottom="0.23622047244094491" header="0" footer="0"/>
      <pageSetup scale="43" orientation="portrait" r:id="rId2"/>
      <headerFooter differentOddEven="1" differentFirst="1" alignWithMargins="0">
        <evenHeader>&amp;R&amp;"arial,Regular"&amp;12UNCLASSIFIED / NON CLASSIFIÉ</evenHeader>
        <firstHeader>&amp;R&amp;"arial,Regular"&amp;12UNCLASSIFIED / NON CLASSIFIÉ</firstHeader>
      </headerFooter>
    </customSheetView>
    <customSheetView guid="{9999B627-875C-491A-9C70-2AB672A610C9}" scale="50" showPageBreaks="1" showGridLines="0" fitToPage="1" printArea="1" topLeftCell="A16">
      <selection activeCell="A2" sqref="A2:F2"/>
      <pageMargins left="0.94488188976377963" right="0.55118110236220474" top="0.23622047244094491" bottom="0.23622047244094491" header="0" footer="0"/>
      <pageSetup scale="43" orientation="portrait" r:id="rId3"/>
      <headerFooter differentOddEven="1" differentFirst="1" alignWithMargins="0">
        <evenHeader>&amp;R&amp;"arial,Regular"&amp;12UNCLASSIFIED / NON CLASSIFIÉ</evenHeader>
        <firstHeader>&amp;R&amp;"arial,Regular"&amp;12UNCLASSIFIED / NON CLASSIFIÉ</firstHeader>
      </headerFooter>
    </customSheetView>
    <customSheetView guid="{9E1ED2EF-94DF-4EBB-BF10-FA6D2C6EF217}" scale="70" showPageBreaks="1" showGridLines="0" fitToPage="1" printArea="1" topLeftCell="A25">
      <selection activeCell="L55" sqref="L55"/>
      <pageMargins left="0.94488188976377963" right="0.55118110236220474" top="0.23622047244094491" bottom="0.23622047244094491" header="0" footer="0"/>
      <pageSetup scale="43" orientation="portrait" r:id="rId4"/>
      <headerFooter differentOddEven="1" differentFirst="1" alignWithMargins="0">
        <evenHeader>&amp;R&amp;"arial,Regular"&amp;12UNCLASSIFIED / NON CLASSIFIÉ</evenHeader>
        <firstHeader>&amp;R&amp;"arial,Regular"&amp;12UNCLASSIFIED / NON CLASSIFIÉ</firstHeader>
      </headerFooter>
    </customSheetView>
  </customSheetViews>
  <mergeCells count="24">
    <mergeCell ref="A26:B26"/>
    <mergeCell ref="A36:F36"/>
    <mergeCell ref="A35:F35"/>
    <mergeCell ref="F10:F12"/>
    <mergeCell ref="A10:B12"/>
    <mergeCell ref="A23:B23"/>
    <mergeCell ref="A24:B24"/>
    <mergeCell ref="A25:B25"/>
    <mergeCell ref="A20:B20"/>
    <mergeCell ref="A21:B21"/>
    <mergeCell ref="A22:B22"/>
    <mergeCell ref="A15:B15"/>
    <mergeCell ref="A16:B16"/>
    <mergeCell ref="A17:B17"/>
    <mergeCell ref="A18:B18"/>
    <mergeCell ref="A19:B19"/>
    <mergeCell ref="C10:C12"/>
    <mergeCell ref="D10:D12"/>
    <mergeCell ref="E10:E12"/>
    <mergeCell ref="A2:F2"/>
    <mergeCell ref="A3:F3"/>
    <mergeCell ref="A4:F4"/>
    <mergeCell ref="A5:F5"/>
    <mergeCell ref="A6:F6"/>
  </mergeCells>
  <phoneticPr fontId="0" type="noConversion"/>
  <pageMargins left="0.94488188976377963" right="0.55118110236220474" top="0.23622047244094491" bottom="0.23622047244094491" header="0" footer="0"/>
  <pageSetup scale="44" orientation="portrait" r:id="rId5"/>
  <headerFooter differentOddEven="1" differentFirst="1" alignWithMargins="0">
    <evenHeader>&amp;R&amp;"arial,Regular"&amp;12UNCLASSIFIED / NON CLASSIFIÉ</evenHeader>
    <firstHeader>&amp;R&amp;"arial,Regular"&amp;12UNCLASSIFIED / NON CLASSIFIÉ</firstHeader>
  </headerFooter>
  <ignoredErrors>
    <ignoredError sqref="C31:E31" unlocked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1">
    <pageSetUpPr fitToPage="1"/>
  </sheetPr>
  <dimension ref="A1:HP92"/>
  <sheetViews>
    <sheetView showGridLines="0" zoomScale="60" zoomScaleNormal="60" zoomScaleSheetLayoutView="55" workbookViewId="0">
      <selection activeCell="R48" sqref="R48"/>
    </sheetView>
  </sheetViews>
  <sheetFormatPr defaultColWidth="9.6640625" defaultRowHeight="15" x14ac:dyDescent="0.2"/>
  <cols>
    <col min="1" max="1" width="3.6640625" style="1" customWidth="1"/>
    <col min="2" max="2" width="21.6640625" style="1" customWidth="1"/>
    <col min="3" max="3" width="33.5546875" style="1" customWidth="1"/>
    <col min="4" max="4" width="12.6640625" style="1" customWidth="1"/>
    <col min="5" max="5" width="16.44140625" style="1" customWidth="1"/>
    <col min="6" max="6" width="18.77734375" style="1" customWidth="1"/>
    <col min="7" max="7" width="18.77734375" style="899" customWidth="1"/>
    <col min="8" max="8" width="18.44140625" style="1" customWidth="1"/>
    <col min="9" max="9" width="16.88671875" style="1" customWidth="1"/>
    <col min="10" max="10" width="12.6640625" style="1" customWidth="1"/>
    <col min="11" max="11" width="1.6640625" style="1" customWidth="1"/>
    <col min="12" max="12" width="12.6640625" style="1" customWidth="1"/>
    <col min="13" max="13" width="16.5546875" style="1" customWidth="1"/>
    <col min="14" max="14" width="18" style="1" customWidth="1"/>
    <col min="15" max="15" width="18" style="899" customWidth="1"/>
    <col min="16" max="16" width="17.6640625" style="1" customWidth="1"/>
    <col min="17" max="17" width="12.6640625" style="1" customWidth="1"/>
    <col min="18" max="18" width="14.44140625" style="1" customWidth="1"/>
    <col min="19" max="19" width="1.6640625" style="1" customWidth="1"/>
    <col min="20" max="20" width="2.88671875" style="1" customWidth="1"/>
    <col min="21" max="21" width="6.88671875" style="1888" customWidth="1"/>
    <col min="22" max="16384" width="9.6640625" style="1"/>
  </cols>
  <sheetData>
    <row r="1" spans="1:224" ht="18" customHeight="1" x14ac:dyDescent="0.25">
      <c r="A1" s="219"/>
      <c r="B1" s="219"/>
      <c r="C1" s="219"/>
      <c r="D1" s="218"/>
      <c r="E1" s="218"/>
      <c r="F1" s="218"/>
      <c r="G1" s="218"/>
      <c r="H1" s="218"/>
      <c r="I1" s="218"/>
      <c r="J1" s="431"/>
      <c r="K1" s="431"/>
      <c r="L1" s="431"/>
      <c r="M1" s="218"/>
      <c r="N1" s="218"/>
      <c r="O1" s="218"/>
      <c r="P1" s="218"/>
      <c r="Q1" s="218"/>
      <c r="R1" s="431"/>
      <c r="S1" s="10"/>
      <c r="T1" s="7"/>
      <c r="U1" s="52"/>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row>
    <row r="2" spans="1:224" ht="26.1" customHeight="1" x14ac:dyDescent="0.35">
      <c r="A2" s="2733">
        <f>CORPORATION</f>
        <v>0</v>
      </c>
      <c r="B2" s="2733"/>
      <c r="C2" s="2733"/>
      <c r="D2" s="2733"/>
      <c r="E2" s="2733"/>
      <c r="F2" s="2733"/>
      <c r="G2" s="2733"/>
      <c r="H2" s="2733"/>
      <c r="I2" s="2733"/>
      <c r="J2" s="2733"/>
      <c r="K2" s="2733"/>
      <c r="L2" s="2733"/>
      <c r="M2" s="2733"/>
      <c r="N2" s="2733"/>
      <c r="O2" s="2733"/>
      <c r="P2" s="2733"/>
      <c r="Q2" s="2733"/>
      <c r="R2" s="2733"/>
      <c r="S2" s="2733"/>
      <c r="T2" s="58"/>
      <c r="U2" s="5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row>
    <row r="3" spans="1:224" ht="24" customHeight="1" x14ac:dyDescent="0.35">
      <c r="A3" s="3233" t="s">
        <v>104</v>
      </c>
      <c r="B3" s="3233"/>
      <c r="C3" s="3233"/>
      <c r="D3" s="3233"/>
      <c r="E3" s="3233"/>
      <c r="F3" s="3233"/>
      <c r="G3" s="3233"/>
      <c r="H3" s="3233"/>
      <c r="I3" s="3233"/>
      <c r="J3" s="3233"/>
      <c r="K3" s="3233"/>
      <c r="L3" s="3233"/>
      <c r="M3" s="3233"/>
      <c r="N3" s="3233"/>
      <c r="O3" s="3233"/>
      <c r="P3" s="3233"/>
      <c r="Q3" s="3233"/>
      <c r="R3" s="3233"/>
      <c r="S3" s="3233"/>
      <c r="T3" s="58"/>
      <c r="U3" s="5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row>
    <row r="4" spans="1:224" s="1027" customFormat="1" ht="21" customHeight="1" x14ac:dyDescent="0.35">
      <c r="A4" s="3234" t="s">
        <v>1005</v>
      </c>
      <c r="B4" s="3234"/>
      <c r="C4" s="3234"/>
      <c r="D4" s="3234"/>
      <c r="E4" s="3234"/>
      <c r="F4" s="3234"/>
      <c r="G4" s="3234"/>
      <c r="H4" s="3234"/>
      <c r="I4" s="3234"/>
      <c r="J4" s="3234"/>
      <c r="K4" s="3234"/>
      <c r="L4" s="3234"/>
      <c r="M4" s="3234"/>
      <c r="N4" s="3234"/>
      <c r="O4" s="3234"/>
      <c r="P4" s="3234"/>
      <c r="Q4" s="3234"/>
      <c r="R4" s="3234"/>
      <c r="S4" s="3234"/>
      <c r="T4" s="1229"/>
      <c r="U4" s="1884"/>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c r="BJ4" s="219"/>
      <c r="BK4" s="219"/>
      <c r="BL4" s="219"/>
      <c r="BM4" s="219"/>
      <c r="BN4" s="219"/>
      <c r="BO4" s="219"/>
      <c r="BP4" s="219"/>
      <c r="BQ4" s="219"/>
      <c r="BR4" s="219"/>
      <c r="BS4" s="219"/>
      <c r="BT4" s="219"/>
      <c r="BU4" s="219"/>
      <c r="BV4" s="219"/>
      <c r="BW4" s="219"/>
      <c r="BX4" s="219"/>
      <c r="BY4" s="219"/>
      <c r="BZ4" s="219"/>
      <c r="CA4" s="219"/>
      <c r="CB4" s="219"/>
      <c r="CC4" s="219"/>
      <c r="CD4" s="219"/>
      <c r="CE4" s="219"/>
      <c r="CF4" s="219"/>
      <c r="CG4" s="219"/>
      <c r="CH4" s="219"/>
      <c r="CI4" s="219"/>
      <c r="CJ4" s="219"/>
      <c r="CK4" s="219"/>
      <c r="CL4" s="219"/>
      <c r="CM4" s="219"/>
      <c r="CN4" s="219"/>
      <c r="CO4" s="219"/>
      <c r="CP4" s="219"/>
      <c r="CQ4" s="219"/>
      <c r="CR4" s="219"/>
      <c r="CS4" s="219"/>
      <c r="CT4" s="219"/>
      <c r="CU4" s="219"/>
      <c r="CV4" s="219"/>
      <c r="CW4" s="219"/>
      <c r="CX4" s="219"/>
      <c r="CY4" s="219"/>
      <c r="CZ4" s="219"/>
      <c r="DA4" s="219"/>
      <c r="DB4" s="219"/>
      <c r="DC4" s="219"/>
      <c r="DD4" s="219"/>
      <c r="DE4" s="219"/>
      <c r="DF4" s="219"/>
      <c r="DG4" s="219"/>
      <c r="DH4" s="219"/>
      <c r="DI4" s="219"/>
      <c r="DJ4" s="219"/>
      <c r="DK4" s="219"/>
      <c r="DL4" s="219"/>
      <c r="DM4" s="219"/>
      <c r="DN4" s="219"/>
      <c r="DO4" s="219"/>
      <c r="DP4" s="219"/>
      <c r="DQ4" s="219"/>
      <c r="DR4" s="219"/>
      <c r="DS4" s="219"/>
      <c r="DT4" s="219"/>
      <c r="DU4" s="219"/>
      <c r="DV4" s="219"/>
      <c r="DW4" s="219"/>
      <c r="DX4" s="219"/>
      <c r="DY4" s="219"/>
      <c r="DZ4" s="219"/>
      <c r="EA4" s="219"/>
      <c r="EB4" s="219"/>
      <c r="EC4" s="219"/>
      <c r="ED4" s="219"/>
      <c r="EE4" s="219"/>
      <c r="EF4" s="219"/>
      <c r="EG4" s="219"/>
      <c r="EH4" s="219"/>
      <c r="EI4" s="219"/>
      <c r="EJ4" s="219"/>
      <c r="EK4" s="219"/>
      <c r="EL4" s="219"/>
      <c r="EM4" s="219"/>
      <c r="EN4" s="219"/>
      <c r="EO4" s="219"/>
      <c r="EP4" s="219"/>
      <c r="EQ4" s="219"/>
      <c r="ER4" s="219"/>
      <c r="ES4" s="219"/>
      <c r="ET4" s="219"/>
      <c r="EU4" s="219"/>
      <c r="EV4" s="219"/>
      <c r="EW4" s="219"/>
      <c r="EX4" s="219"/>
      <c r="EY4" s="219"/>
      <c r="EZ4" s="219"/>
      <c r="FA4" s="219"/>
      <c r="FB4" s="219"/>
      <c r="FC4" s="219"/>
      <c r="FD4" s="219"/>
      <c r="FE4" s="219"/>
      <c r="FF4" s="219"/>
      <c r="FG4" s="219"/>
      <c r="FH4" s="219"/>
      <c r="FI4" s="219"/>
      <c r="FJ4" s="219"/>
      <c r="FK4" s="219"/>
      <c r="FL4" s="219"/>
      <c r="FM4" s="219"/>
      <c r="FN4" s="219"/>
      <c r="FO4" s="219"/>
      <c r="FP4" s="219"/>
      <c r="FQ4" s="219"/>
      <c r="FR4" s="219"/>
      <c r="FS4" s="219"/>
      <c r="FT4" s="219"/>
      <c r="FU4" s="219"/>
      <c r="FV4" s="219"/>
      <c r="FW4" s="219"/>
      <c r="FX4" s="219"/>
      <c r="FY4" s="219"/>
      <c r="FZ4" s="219"/>
      <c r="GA4" s="219"/>
      <c r="GB4" s="219"/>
      <c r="GC4" s="219"/>
      <c r="GD4" s="219"/>
      <c r="GE4" s="219"/>
      <c r="GF4" s="219"/>
      <c r="GG4" s="219"/>
      <c r="GH4" s="219"/>
      <c r="GI4" s="219"/>
      <c r="GJ4" s="219"/>
      <c r="GK4" s="219"/>
      <c r="GL4" s="219"/>
      <c r="GM4" s="219"/>
      <c r="GN4" s="219"/>
      <c r="GO4" s="219"/>
      <c r="GP4" s="219"/>
      <c r="GQ4" s="219"/>
      <c r="GR4" s="219"/>
      <c r="GS4" s="219"/>
      <c r="GT4" s="219"/>
      <c r="GU4" s="219"/>
      <c r="GV4" s="219"/>
      <c r="GW4" s="219"/>
      <c r="GX4" s="219"/>
      <c r="GY4" s="219"/>
      <c r="GZ4" s="219"/>
      <c r="HA4" s="219"/>
      <c r="HB4" s="219"/>
      <c r="HC4" s="219"/>
      <c r="HD4" s="219"/>
      <c r="HE4" s="219"/>
      <c r="HF4" s="219"/>
      <c r="HG4" s="219"/>
      <c r="HH4" s="219"/>
      <c r="HI4" s="219"/>
      <c r="HJ4" s="219"/>
      <c r="HK4" s="219"/>
      <c r="HL4" s="219"/>
      <c r="HM4" s="219"/>
      <c r="HN4" s="219"/>
      <c r="HO4" s="219"/>
      <c r="HP4" s="219"/>
    </row>
    <row r="5" spans="1:224" ht="21" customHeight="1" x14ac:dyDescent="0.35">
      <c r="A5" s="2807" t="s">
        <v>839</v>
      </c>
      <c r="B5" s="2807"/>
      <c r="C5" s="2807"/>
      <c r="D5" s="2807"/>
      <c r="E5" s="2807"/>
      <c r="F5" s="2807"/>
      <c r="G5" s="2807"/>
      <c r="H5" s="2807"/>
      <c r="I5" s="2807"/>
      <c r="J5" s="2807"/>
      <c r="K5" s="2807"/>
      <c r="L5" s="2807"/>
      <c r="M5" s="2807"/>
      <c r="N5" s="2807"/>
      <c r="O5" s="2807"/>
      <c r="P5" s="2807"/>
      <c r="Q5" s="2807"/>
      <c r="R5" s="2807"/>
      <c r="S5" s="2807"/>
      <c r="T5" s="58"/>
      <c r="U5" s="5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row>
    <row r="6" spans="1:224" ht="24" customHeight="1" x14ac:dyDescent="0.35">
      <c r="A6" s="2808">
        <f>PERIOD</f>
        <v>0</v>
      </c>
      <c r="B6" s="2808"/>
      <c r="C6" s="2808"/>
      <c r="D6" s="2808"/>
      <c r="E6" s="2808"/>
      <c r="F6" s="2808"/>
      <c r="G6" s="2808"/>
      <c r="H6" s="2808"/>
      <c r="I6" s="2808"/>
      <c r="J6" s="2808"/>
      <c r="K6" s="2808"/>
      <c r="L6" s="2808"/>
      <c r="M6" s="2808"/>
      <c r="N6" s="2808"/>
      <c r="O6" s="2808"/>
      <c r="P6" s="2808"/>
      <c r="Q6" s="2808"/>
      <c r="R6" s="2808"/>
      <c r="S6" s="2808"/>
      <c r="T6" s="58"/>
      <c r="U6" s="52"/>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row>
    <row r="7" spans="1:224" ht="21" customHeight="1" x14ac:dyDescent="0.3">
      <c r="A7" s="2809" t="s">
        <v>198</v>
      </c>
      <c r="B7" s="2809"/>
      <c r="C7" s="2809"/>
      <c r="D7" s="2809"/>
      <c r="E7" s="2809"/>
      <c r="F7" s="2809"/>
      <c r="G7" s="2809"/>
      <c r="H7" s="2809"/>
      <c r="I7" s="2809"/>
      <c r="J7" s="2809"/>
      <c r="K7" s="2809"/>
      <c r="L7" s="2809"/>
      <c r="M7" s="2809"/>
      <c r="N7" s="2809"/>
      <c r="O7" s="2809"/>
      <c r="P7" s="2809"/>
      <c r="Q7" s="2809"/>
      <c r="R7" s="2809"/>
      <c r="S7" s="2809"/>
      <c r="T7" s="58"/>
      <c r="U7" s="52"/>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row>
    <row r="8" spans="1:224" s="1027" customFormat="1" ht="21" customHeight="1" x14ac:dyDescent="0.3">
      <c r="A8" s="1122"/>
      <c r="B8" s="1122"/>
      <c r="C8" s="1122"/>
      <c r="D8" s="1122"/>
      <c r="E8" s="1122"/>
      <c r="F8" s="1122"/>
      <c r="G8" s="1122"/>
      <c r="H8" s="1122"/>
      <c r="I8" s="1122"/>
      <c r="J8" s="1122"/>
      <c r="K8" s="1122"/>
      <c r="L8" s="1122"/>
      <c r="M8" s="1122"/>
      <c r="N8" s="1122"/>
      <c r="O8" s="1122"/>
      <c r="P8" s="1122"/>
      <c r="Q8" s="1122"/>
      <c r="R8" s="1122"/>
      <c r="S8" s="1122"/>
      <c r="T8" s="1410"/>
      <c r="U8" s="1889"/>
    </row>
    <row r="9" spans="1:224" s="1027" customFormat="1" ht="21" customHeight="1" x14ac:dyDescent="0.3">
      <c r="A9" s="3245" t="s">
        <v>554</v>
      </c>
      <c r="B9" s="3245"/>
      <c r="C9" s="3245"/>
      <c r="D9" s="3245"/>
      <c r="E9" s="3245"/>
      <c r="F9" s="3245"/>
      <c r="G9" s="3245"/>
      <c r="H9" s="3245"/>
      <c r="I9" s="3245"/>
      <c r="J9" s="3245"/>
      <c r="K9" s="3245"/>
      <c r="L9" s="3245"/>
      <c r="M9" s="3245"/>
      <c r="N9" s="3245"/>
      <c r="O9" s="3245"/>
      <c r="P9" s="3245"/>
      <c r="Q9" s="3245"/>
      <c r="R9" s="3245"/>
      <c r="S9" s="3245"/>
      <c r="T9" s="1410"/>
      <c r="U9" s="1889"/>
    </row>
    <row r="10" spans="1:224" ht="30" customHeight="1" x14ac:dyDescent="0.35">
      <c r="A10" s="6"/>
      <c r="B10" s="1230"/>
      <c r="C10" s="1230"/>
      <c r="D10" s="1230"/>
      <c r="E10" s="1230"/>
      <c r="F10" s="1230"/>
      <c r="G10" s="2196"/>
      <c r="H10" s="1230"/>
      <c r="I10" s="1230"/>
      <c r="J10" s="1230"/>
      <c r="K10" s="1230"/>
      <c r="L10" s="1230"/>
      <c r="M10" s="1230"/>
      <c r="N10" s="1230"/>
      <c r="O10" s="2196"/>
      <c r="P10" s="1230"/>
      <c r="Q10" s="1230"/>
      <c r="R10" s="1230"/>
      <c r="S10" s="1230"/>
      <c r="T10" s="58"/>
      <c r="U10" s="52"/>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row>
    <row r="11" spans="1:224" ht="33" customHeight="1" x14ac:dyDescent="0.25">
      <c r="A11" s="1326" t="s">
        <v>840</v>
      </c>
      <c r="B11" s="1327"/>
      <c r="C11" s="1327"/>
      <c r="D11" s="1327"/>
      <c r="E11" s="1327"/>
      <c r="F11" s="1327"/>
      <c r="G11" s="2197"/>
      <c r="H11" s="51"/>
      <c r="I11" s="51"/>
      <c r="J11" s="51"/>
      <c r="K11" s="51"/>
      <c r="L11" s="51"/>
      <c r="M11" s="51"/>
      <c r="N11" s="51"/>
      <c r="O11" s="2201"/>
      <c r="P11" s="51"/>
      <c r="Q11" s="37"/>
      <c r="R11" s="37"/>
      <c r="S11" s="37"/>
      <c r="T11" s="96"/>
      <c r="U11" s="52"/>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row>
    <row r="12" spans="1:224" ht="24" customHeight="1" x14ac:dyDescent="0.25">
      <c r="A12" s="1241"/>
      <c r="B12" s="6"/>
      <c r="C12" s="6"/>
      <c r="D12" s="3238" t="s">
        <v>717</v>
      </c>
      <c r="E12" s="3239"/>
      <c r="F12" s="3239"/>
      <c r="G12" s="3240"/>
      <c r="H12" s="3239"/>
      <c r="I12" s="3239"/>
      <c r="J12" s="3241"/>
      <c r="K12" s="496"/>
      <c r="L12" s="3238" t="s">
        <v>844</v>
      </c>
      <c r="M12" s="3239"/>
      <c r="N12" s="3239"/>
      <c r="O12" s="3240"/>
      <c r="P12" s="3239"/>
      <c r="Q12" s="3241"/>
      <c r="R12" s="1331"/>
      <c r="S12" s="7"/>
      <c r="T12" s="96"/>
      <c r="U12" s="52"/>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row>
    <row r="13" spans="1:224" ht="92.25" customHeight="1" x14ac:dyDescent="0.25">
      <c r="A13" s="1241"/>
      <c r="B13" s="6"/>
      <c r="C13" s="6"/>
      <c r="D13" s="1328" t="s">
        <v>925</v>
      </c>
      <c r="E13" s="1328" t="s">
        <v>425</v>
      </c>
      <c r="F13" s="1328" t="s">
        <v>1339</v>
      </c>
      <c r="G13" s="2302" t="s">
        <v>1338</v>
      </c>
      <c r="H13" s="1328" t="s">
        <v>841</v>
      </c>
      <c r="I13" s="1329" t="s">
        <v>1021</v>
      </c>
      <c r="J13" s="1328" t="s">
        <v>427</v>
      </c>
      <c r="K13" s="497"/>
      <c r="L13" s="1328" t="s">
        <v>925</v>
      </c>
      <c r="M13" s="1328" t="s">
        <v>424</v>
      </c>
      <c r="N13" s="1328" t="s">
        <v>1339</v>
      </c>
      <c r="O13" s="2302" t="s">
        <v>1338</v>
      </c>
      <c r="P13" s="1329" t="s">
        <v>1021</v>
      </c>
      <c r="Q13" s="1328" t="s">
        <v>427</v>
      </c>
      <c r="R13" s="1328" t="s">
        <v>845</v>
      </c>
      <c r="S13" s="102"/>
      <c r="T13" s="96"/>
      <c r="U13" s="52"/>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row>
    <row r="14" spans="1:224" ht="22.5" customHeight="1" x14ac:dyDescent="0.25">
      <c r="A14" s="1330" t="s">
        <v>842</v>
      </c>
      <c r="B14" s="1244"/>
      <c r="C14" s="1244"/>
      <c r="D14" s="939"/>
      <c r="E14" s="939"/>
      <c r="F14" s="939"/>
      <c r="G14" s="939"/>
      <c r="H14" s="939"/>
      <c r="I14" s="939"/>
      <c r="J14" s="939"/>
      <c r="K14" s="940"/>
      <c r="L14" s="939"/>
      <c r="M14" s="939"/>
      <c r="N14" s="939"/>
      <c r="O14" s="939"/>
      <c r="P14" s="939"/>
      <c r="Q14" s="108"/>
      <c r="R14" s="108"/>
      <c r="S14" s="109"/>
      <c r="T14" s="96"/>
      <c r="U14" s="52"/>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row>
    <row r="15" spans="1:224" ht="23.1" customHeight="1" x14ac:dyDescent="0.3">
      <c r="A15" s="2035" t="s">
        <v>843</v>
      </c>
      <c r="B15" s="1243"/>
      <c r="C15" s="1243"/>
      <c r="D15" s="939"/>
      <c r="E15" s="939"/>
      <c r="F15" s="939"/>
      <c r="G15" s="939"/>
      <c r="H15" s="939"/>
      <c r="I15" s="939"/>
      <c r="J15" s="939"/>
      <c r="K15" s="940"/>
      <c r="L15" s="939"/>
      <c r="M15" s="939"/>
      <c r="N15" s="939"/>
      <c r="O15" s="939"/>
      <c r="P15" s="939"/>
      <c r="Q15" s="108"/>
      <c r="R15" s="108"/>
      <c r="S15" s="109"/>
      <c r="T15" s="96"/>
      <c r="U15" s="52"/>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row>
    <row r="16" spans="1:224" ht="23.1" customHeight="1" x14ac:dyDescent="0.3">
      <c r="A16" s="36"/>
      <c r="B16" s="32" t="s">
        <v>113</v>
      </c>
      <c r="C16" s="32"/>
      <c r="D16" s="960"/>
      <c r="E16" s="960"/>
      <c r="F16" s="960"/>
      <c r="G16" s="960"/>
      <c r="H16" s="960"/>
      <c r="I16" s="960"/>
      <c r="J16" s="974">
        <f>SUM(D16:I16)</f>
        <v>0</v>
      </c>
      <c r="K16" s="940"/>
      <c r="L16" s="961"/>
      <c r="M16" s="961"/>
      <c r="N16" s="961"/>
      <c r="O16" s="961"/>
      <c r="P16" s="961"/>
      <c r="Q16" s="941">
        <f>SUM(L16:P16)</f>
        <v>0</v>
      </c>
      <c r="R16" s="941">
        <f>J16-Q16</f>
        <v>0</v>
      </c>
      <c r="S16" s="109"/>
      <c r="T16" s="96"/>
      <c r="U16" s="52"/>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row>
    <row r="17" spans="1:224" ht="23.1" customHeight="1" x14ac:dyDescent="0.3">
      <c r="A17" s="36"/>
      <c r="B17" s="32" t="s">
        <v>114</v>
      </c>
      <c r="C17" s="32"/>
      <c r="D17" s="960"/>
      <c r="E17" s="960"/>
      <c r="F17" s="960"/>
      <c r="G17" s="960"/>
      <c r="H17" s="960"/>
      <c r="I17" s="960"/>
      <c r="J17" s="974">
        <f>SUM(D17:I17)</f>
        <v>0</v>
      </c>
      <c r="K17" s="940"/>
      <c r="L17" s="960"/>
      <c r="M17" s="960"/>
      <c r="N17" s="960"/>
      <c r="O17" s="960"/>
      <c r="P17" s="960"/>
      <c r="Q17" s="974">
        <f>SUM(L17:P17)</f>
        <v>0</v>
      </c>
      <c r="R17" s="974">
        <f>J17-Q17</f>
        <v>0</v>
      </c>
      <c r="S17" s="109"/>
      <c r="T17" s="96"/>
      <c r="U17" s="52"/>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row>
    <row r="18" spans="1:224" ht="23.1" customHeight="1" x14ac:dyDescent="0.3">
      <c r="A18" s="36"/>
      <c r="B18" s="1246" t="s">
        <v>846</v>
      </c>
      <c r="C18" s="1246"/>
      <c r="D18" s="960"/>
      <c r="E18" s="960"/>
      <c r="F18" s="960"/>
      <c r="G18" s="960"/>
      <c r="H18" s="960"/>
      <c r="I18" s="960"/>
      <c r="J18" s="974">
        <f>SUM(D18:I18)</f>
        <v>0</v>
      </c>
      <c r="K18" s="940"/>
      <c r="L18" s="962"/>
      <c r="M18" s="960"/>
      <c r="N18" s="960"/>
      <c r="O18" s="960"/>
      <c r="P18" s="960"/>
      <c r="Q18" s="974">
        <f>SUM(L18:P18)</f>
        <v>0</v>
      </c>
      <c r="R18" s="974">
        <f>J18-Q18</f>
        <v>0</v>
      </c>
      <c r="S18" s="109"/>
      <c r="T18" s="96"/>
      <c r="U18" s="52"/>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row>
    <row r="19" spans="1:224" ht="23.1" customHeight="1" x14ac:dyDescent="0.3">
      <c r="A19" s="2036"/>
      <c r="B19" s="116" t="s">
        <v>550</v>
      </c>
      <c r="C19" s="116"/>
      <c r="D19" s="963">
        <f t="shared" ref="D19:J19" si="0">SUM(D16:D18)</f>
        <v>0</v>
      </c>
      <c r="E19" s="963">
        <f t="shared" si="0"/>
        <v>0</v>
      </c>
      <c r="F19" s="963">
        <f t="shared" si="0"/>
        <v>0</v>
      </c>
      <c r="G19" s="963">
        <f t="shared" ref="G19" si="1">SUM(G16:G18)</f>
        <v>0</v>
      </c>
      <c r="H19" s="963">
        <f t="shared" si="0"/>
        <v>0</v>
      </c>
      <c r="I19" s="963">
        <f t="shared" si="0"/>
        <v>0</v>
      </c>
      <c r="J19" s="963">
        <f t="shared" si="0"/>
        <v>0</v>
      </c>
      <c r="K19" s="943"/>
      <c r="L19" s="963">
        <f t="shared" ref="L19:Q19" si="2">SUM(L16:L18)</f>
        <v>0</v>
      </c>
      <c r="M19" s="963">
        <f t="shared" si="2"/>
        <v>0</v>
      </c>
      <c r="N19" s="963">
        <f t="shared" si="2"/>
        <v>0</v>
      </c>
      <c r="O19" s="963">
        <f t="shared" si="2"/>
        <v>0</v>
      </c>
      <c r="P19" s="963">
        <f t="shared" si="2"/>
        <v>0</v>
      </c>
      <c r="Q19" s="942">
        <f t="shared" si="2"/>
        <v>0</v>
      </c>
      <c r="R19" s="942">
        <f>J19-Q19</f>
        <v>0</v>
      </c>
      <c r="S19" s="119"/>
      <c r="T19" s="120"/>
      <c r="U19" s="2044"/>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c r="DK19" s="122"/>
      <c r="DL19" s="122"/>
      <c r="DM19" s="122"/>
      <c r="DN19" s="122"/>
      <c r="DO19" s="122"/>
      <c r="DP19" s="122"/>
      <c r="DQ19" s="122"/>
      <c r="DR19" s="122"/>
      <c r="DS19" s="122"/>
      <c r="DT19" s="122"/>
      <c r="DU19" s="122"/>
      <c r="DV19" s="122"/>
      <c r="DW19" s="122"/>
      <c r="DX19" s="122"/>
      <c r="DY19" s="122"/>
      <c r="DZ19" s="122"/>
      <c r="EA19" s="122"/>
      <c r="EB19" s="122"/>
      <c r="EC19" s="122"/>
      <c r="ED19" s="122"/>
      <c r="EE19" s="122"/>
      <c r="EF19" s="122"/>
      <c r="EG19" s="122"/>
      <c r="EH19" s="122"/>
      <c r="EI19" s="122"/>
      <c r="EJ19" s="122"/>
      <c r="EK19" s="122"/>
      <c r="EL19" s="122"/>
      <c r="EM19" s="122"/>
      <c r="EN19" s="122"/>
      <c r="EO19" s="122"/>
      <c r="EP19" s="122"/>
      <c r="EQ19" s="122"/>
      <c r="ER19" s="122"/>
      <c r="ES19" s="122"/>
      <c r="ET19" s="122"/>
      <c r="EU19" s="122"/>
      <c r="EV19" s="122"/>
      <c r="EW19" s="122"/>
      <c r="EX19" s="122"/>
      <c r="EY19" s="122"/>
      <c r="EZ19" s="122"/>
      <c r="FA19" s="122"/>
      <c r="FB19" s="122"/>
      <c r="FC19" s="122"/>
      <c r="FD19" s="122"/>
      <c r="FE19" s="122"/>
      <c r="FF19" s="122"/>
      <c r="FG19" s="122"/>
      <c r="FH19" s="122"/>
      <c r="FI19" s="122"/>
      <c r="FJ19" s="122"/>
      <c r="FK19" s="122"/>
      <c r="FL19" s="122"/>
      <c r="FM19" s="122"/>
      <c r="FN19" s="122"/>
      <c r="FO19" s="122"/>
      <c r="FP19" s="122"/>
      <c r="FQ19" s="122"/>
      <c r="FR19" s="122"/>
      <c r="FS19" s="122"/>
      <c r="FT19" s="122"/>
      <c r="FU19" s="122"/>
      <c r="FV19" s="122"/>
      <c r="FW19" s="122"/>
      <c r="FX19" s="122"/>
      <c r="FY19" s="122"/>
      <c r="FZ19" s="122"/>
      <c r="GA19" s="122"/>
      <c r="GB19" s="122"/>
      <c r="GC19" s="122"/>
      <c r="GD19" s="122"/>
      <c r="GE19" s="122"/>
      <c r="GF19" s="122"/>
      <c r="GG19" s="122"/>
      <c r="GH19" s="122"/>
      <c r="GI19" s="122"/>
      <c r="GJ19" s="122"/>
      <c r="GK19" s="122"/>
      <c r="GL19" s="122"/>
      <c r="GM19" s="122"/>
      <c r="GN19" s="122"/>
      <c r="GO19" s="122"/>
      <c r="GP19" s="122"/>
      <c r="GQ19" s="122"/>
      <c r="GR19" s="122"/>
      <c r="GS19" s="122"/>
      <c r="GT19" s="122"/>
      <c r="GU19" s="122"/>
      <c r="GV19" s="122"/>
      <c r="GW19" s="122"/>
      <c r="GX19" s="122"/>
      <c r="GY19" s="122"/>
      <c r="GZ19" s="122"/>
      <c r="HA19" s="122"/>
      <c r="HB19" s="122"/>
      <c r="HC19" s="122"/>
      <c r="HD19" s="122"/>
      <c r="HE19" s="122"/>
      <c r="HF19" s="122"/>
      <c r="HG19" s="122"/>
      <c r="HH19" s="122"/>
      <c r="HI19" s="122"/>
      <c r="HJ19" s="122"/>
      <c r="HK19" s="122"/>
      <c r="HL19" s="122"/>
      <c r="HM19" s="122"/>
      <c r="HN19" s="122"/>
      <c r="HO19" s="122"/>
      <c r="HP19" s="122"/>
    </row>
    <row r="20" spans="1:224" ht="23.1" customHeight="1" x14ac:dyDescent="0.3">
      <c r="A20" s="2037" t="s">
        <v>498</v>
      </c>
      <c r="B20" s="1243"/>
      <c r="C20" s="1243"/>
      <c r="D20" s="939"/>
      <c r="E20" s="939"/>
      <c r="F20" s="939"/>
      <c r="G20" s="939"/>
      <c r="H20" s="939"/>
      <c r="I20" s="939"/>
      <c r="J20" s="939"/>
      <c r="K20" s="940"/>
      <c r="L20" s="939"/>
      <c r="M20" s="939"/>
      <c r="N20" s="939"/>
      <c r="O20" s="939"/>
      <c r="P20" s="939"/>
      <c r="Q20" s="939"/>
      <c r="R20" s="939"/>
      <c r="S20" s="109"/>
      <c r="T20" s="96"/>
      <c r="U20" s="52"/>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row>
    <row r="21" spans="1:224" ht="23.1" customHeight="1" x14ac:dyDescent="0.3">
      <c r="A21" s="36"/>
      <c r="B21" s="32" t="s">
        <v>498</v>
      </c>
      <c r="C21" s="32"/>
      <c r="D21" s="960"/>
      <c r="E21" s="960"/>
      <c r="F21" s="960"/>
      <c r="G21" s="960"/>
      <c r="H21" s="954"/>
      <c r="I21" s="954"/>
      <c r="J21" s="974">
        <f>SUM(D21:I21)</f>
        <v>0</v>
      </c>
      <c r="K21" s="940"/>
      <c r="L21" s="960"/>
      <c r="M21" s="960"/>
      <c r="N21" s="960"/>
      <c r="O21" s="960"/>
      <c r="P21" s="960"/>
      <c r="Q21" s="941">
        <f>SUM(L21:P21)</f>
        <v>0</v>
      </c>
      <c r="R21" s="941">
        <f>J21-Q21</f>
        <v>0</v>
      </c>
      <c r="S21" s="109"/>
      <c r="T21" s="96"/>
      <c r="U21" s="52"/>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row>
    <row r="22" spans="1:224" ht="23.1" customHeight="1" x14ac:dyDescent="0.3">
      <c r="A22" s="36"/>
      <c r="B22" s="32" t="s">
        <v>203</v>
      </c>
      <c r="C22" s="32"/>
      <c r="D22" s="960"/>
      <c r="E22" s="960"/>
      <c r="F22" s="960"/>
      <c r="G22" s="960"/>
      <c r="H22" s="954"/>
      <c r="I22" s="954"/>
      <c r="J22" s="974">
        <f>SUM(D22:I22)</f>
        <v>0</v>
      </c>
      <c r="K22" s="940"/>
      <c r="L22" s="960"/>
      <c r="M22" s="960"/>
      <c r="N22" s="960"/>
      <c r="O22" s="960"/>
      <c r="P22" s="960"/>
      <c r="Q22" s="974">
        <f>SUM(L22:P22)</f>
        <v>0</v>
      </c>
      <c r="R22" s="974">
        <f>J22-Q22</f>
        <v>0</v>
      </c>
      <c r="S22" s="109"/>
      <c r="T22" s="96"/>
      <c r="U22" s="52"/>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row>
    <row r="23" spans="1:224" ht="23.1" customHeight="1" x14ac:dyDescent="0.3">
      <c r="A23" s="36"/>
      <c r="B23" s="32" t="s">
        <v>118</v>
      </c>
      <c r="C23" s="32"/>
      <c r="D23" s="960"/>
      <c r="E23" s="960"/>
      <c r="F23" s="960"/>
      <c r="G23" s="960"/>
      <c r="H23" s="954"/>
      <c r="I23" s="954"/>
      <c r="J23" s="974">
        <f>SUM(D23:I23)</f>
        <v>0</v>
      </c>
      <c r="K23" s="940"/>
      <c r="L23" s="960"/>
      <c r="M23" s="960"/>
      <c r="N23" s="960"/>
      <c r="O23" s="960"/>
      <c r="P23" s="960"/>
      <c r="Q23" s="974">
        <f>SUM(L23:P23)</f>
        <v>0</v>
      </c>
      <c r="R23" s="974">
        <f>J23-Q23</f>
        <v>0</v>
      </c>
      <c r="S23" s="109"/>
      <c r="T23" s="96"/>
      <c r="U23" s="52"/>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row>
    <row r="24" spans="1:224" ht="23.1" customHeight="1" x14ac:dyDescent="0.3">
      <c r="A24" s="36"/>
      <c r="B24" s="123" t="s">
        <v>495</v>
      </c>
      <c r="C24" s="123"/>
      <c r="D24" s="960"/>
      <c r="E24" s="960"/>
      <c r="F24" s="960"/>
      <c r="G24" s="960"/>
      <c r="H24" s="954"/>
      <c r="I24" s="975"/>
      <c r="J24" s="974">
        <f>SUM(D24:I24)</f>
        <v>0</v>
      </c>
      <c r="K24" s="940"/>
      <c r="L24" s="960"/>
      <c r="M24" s="960"/>
      <c r="N24" s="960"/>
      <c r="O24" s="960"/>
      <c r="P24" s="960"/>
      <c r="Q24" s="974">
        <f>SUM(L24:P24)</f>
        <v>0</v>
      </c>
      <c r="R24" s="974">
        <f>J24-Q24</f>
        <v>0</v>
      </c>
      <c r="S24" s="109"/>
      <c r="T24" s="96"/>
      <c r="U24" s="52"/>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row>
    <row r="25" spans="1:224" ht="23.1" customHeight="1" x14ac:dyDescent="0.3">
      <c r="A25" s="2036"/>
      <c r="B25" s="116" t="s">
        <v>550</v>
      </c>
      <c r="C25" s="116"/>
      <c r="D25" s="959">
        <f t="shared" ref="D25:J25" si="3">SUM(D21:D24)</f>
        <v>0</v>
      </c>
      <c r="E25" s="959">
        <f t="shared" si="3"/>
        <v>0</v>
      </c>
      <c r="F25" s="959">
        <f t="shared" si="3"/>
        <v>0</v>
      </c>
      <c r="G25" s="959">
        <f t="shared" ref="G25" si="4">SUM(G21:G24)</f>
        <v>0</v>
      </c>
      <c r="H25" s="959">
        <f t="shared" si="3"/>
        <v>0</v>
      </c>
      <c r="I25" s="959">
        <f t="shared" si="3"/>
        <v>0</v>
      </c>
      <c r="J25" s="959">
        <f t="shared" si="3"/>
        <v>0</v>
      </c>
      <c r="K25" s="948"/>
      <c r="L25" s="959">
        <f t="shared" ref="L25:Q25" si="5">SUM(L21:L24)</f>
        <v>0</v>
      </c>
      <c r="M25" s="959">
        <f t="shared" si="5"/>
        <v>0</v>
      </c>
      <c r="N25" s="959">
        <f t="shared" si="5"/>
        <v>0</v>
      </c>
      <c r="O25" s="959">
        <f t="shared" si="5"/>
        <v>0</v>
      </c>
      <c r="P25" s="959">
        <f t="shared" si="5"/>
        <v>0</v>
      </c>
      <c r="Q25" s="959">
        <f t="shared" si="5"/>
        <v>0</v>
      </c>
      <c r="R25" s="938">
        <f>J25-Q25</f>
        <v>0</v>
      </c>
      <c r="S25" s="119"/>
      <c r="T25" s="120"/>
      <c r="U25" s="2044"/>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22"/>
      <c r="BY25" s="122"/>
      <c r="BZ25" s="122"/>
      <c r="CA25" s="122"/>
      <c r="CB25" s="122"/>
      <c r="CC25" s="122"/>
      <c r="CD25" s="122"/>
      <c r="CE25" s="122"/>
      <c r="CF25" s="122"/>
      <c r="CG25" s="122"/>
      <c r="CH25" s="122"/>
      <c r="CI25" s="122"/>
      <c r="CJ25" s="122"/>
      <c r="CK25" s="122"/>
      <c r="CL25" s="122"/>
      <c r="CM25" s="122"/>
      <c r="CN25" s="122"/>
      <c r="CO25" s="122"/>
      <c r="CP25" s="122"/>
      <c r="CQ25" s="122"/>
      <c r="CR25" s="122"/>
      <c r="CS25" s="122"/>
      <c r="CT25" s="122"/>
      <c r="CU25" s="122"/>
      <c r="CV25" s="122"/>
      <c r="CW25" s="122"/>
      <c r="CX25" s="122"/>
      <c r="CY25" s="122"/>
      <c r="CZ25" s="122"/>
      <c r="DA25" s="122"/>
      <c r="DB25" s="122"/>
      <c r="DC25" s="122"/>
      <c r="DD25" s="122"/>
      <c r="DE25" s="122"/>
      <c r="DF25" s="122"/>
      <c r="DG25" s="122"/>
      <c r="DH25" s="122"/>
      <c r="DI25" s="122"/>
      <c r="DJ25" s="122"/>
      <c r="DK25" s="122"/>
      <c r="DL25" s="122"/>
      <c r="DM25" s="122"/>
      <c r="DN25" s="122"/>
      <c r="DO25" s="122"/>
      <c r="DP25" s="122"/>
      <c r="DQ25" s="122"/>
      <c r="DR25" s="122"/>
      <c r="DS25" s="122"/>
      <c r="DT25" s="122"/>
      <c r="DU25" s="122"/>
      <c r="DV25" s="122"/>
      <c r="DW25" s="122"/>
      <c r="DX25" s="122"/>
      <c r="DY25" s="122"/>
      <c r="DZ25" s="122"/>
      <c r="EA25" s="122"/>
      <c r="EB25" s="122"/>
      <c r="EC25" s="122"/>
      <c r="ED25" s="122"/>
      <c r="EE25" s="122"/>
      <c r="EF25" s="122"/>
      <c r="EG25" s="122"/>
      <c r="EH25" s="122"/>
      <c r="EI25" s="122"/>
      <c r="EJ25" s="122"/>
      <c r="EK25" s="122"/>
      <c r="EL25" s="122"/>
      <c r="EM25" s="122"/>
      <c r="EN25" s="122"/>
      <c r="EO25" s="122"/>
      <c r="EP25" s="122"/>
      <c r="EQ25" s="122"/>
      <c r="ER25" s="122"/>
      <c r="ES25" s="122"/>
      <c r="ET25" s="122"/>
      <c r="EU25" s="122"/>
      <c r="EV25" s="122"/>
      <c r="EW25" s="122"/>
      <c r="EX25" s="122"/>
      <c r="EY25" s="122"/>
      <c r="EZ25" s="122"/>
      <c r="FA25" s="122"/>
      <c r="FB25" s="122"/>
      <c r="FC25" s="122"/>
      <c r="FD25" s="122"/>
      <c r="FE25" s="122"/>
      <c r="FF25" s="122"/>
      <c r="FG25" s="122"/>
      <c r="FH25" s="122"/>
      <c r="FI25" s="122"/>
      <c r="FJ25" s="122"/>
      <c r="FK25" s="122"/>
      <c r="FL25" s="122"/>
      <c r="FM25" s="122"/>
      <c r="FN25" s="122"/>
      <c r="FO25" s="122"/>
      <c r="FP25" s="122"/>
      <c r="FQ25" s="122"/>
      <c r="FR25" s="122"/>
      <c r="FS25" s="122"/>
      <c r="FT25" s="122"/>
      <c r="FU25" s="122"/>
      <c r="FV25" s="122"/>
      <c r="FW25" s="122"/>
      <c r="FX25" s="122"/>
      <c r="FY25" s="122"/>
      <c r="FZ25" s="122"/>
      <c r="GA25" s="122"/>
      <c r="GB25" s="122"/>
      <c r="GC25" s="122"/>
      <c r="GD25" s="122"/>
      <c r="GE25" s="122"/>
      <c r="GF25" s="122"/>
      <c r="GG25" s="122"/>
      <c r="GH25" s="122"/>
      <c r="GI25" s="122"/>
      <c r="GJ25" s="122"/>
      <c r="GK25" s="122"/>
      <c r="GL25" s="122"/>
      <c r="GM25" s="122"/>
      <c r="GN25" s="122"/>
      <c r="GO25" s="122"/>
      <c r="GP25" s="122"/>
      <c r="GQ25" s="122"/>
      <c r="GR25" s="122"/>
      <c r="GS25" s="122"/>
      <c r="GT25" s="122"/>
      <c r="GU25" s="122"/>
      <c r="GV25" s="122"/>
      <c r="GW25" s="122"/>
      <c r="GX25" s="122"/>
      <c r="GY25" s="122"/>
      <c r="GZ25" s="122"/>
      <c r="HA25" s="122"/>
      <c r="HB25" s="122"/>
      <c r="HC25" s="122"/>
      <c r="HD25" s="122"/>
      <c r="HE25" s="122"/>
      <c r="HF25" s="122"/>
      <c r="HG25" s="122"/>
      <c r="HH25" s="122"/>
      <c r="HI25" s="122"/>
      <c r="HJ25" s="122"/>
      <c r="HK25" s="122"/>
      <c r="HL25" s="122"/>
      <c r="HM25" s="122"/>
      <c r="HN25" s="122"/>
      <c r="HO25" s="122"/>
      <c r="HP25" s="122"/>
    </row>
    <row r="26" spans="1:224" ht="23.1" customHeight="1" x14ac:dyDescent="0.3">
      <c r="A26" s="247" t="s">
        <v>140</v>
      </c>
      <c r="B26" s="18"/>
      <c r="C26" s="18"/>
      <c r="D26" s="939"/>
      <c r="E26" s="939"/>
      <c r="F26" s="939"/>
      <c r="G26" s="939"/>
      <c r="H26" s="939"/>
      <c r="I26" s="939"/>
      <c r="J26" s="939"/>
      <c r="K26" s="940"/>
      <c r="L26" s="939"/>
      <c r="M26" s="939"/>
      <c r="N26" s="939"/>
      <c r="O26" s="939"/>
      <c r="P26" s="939"/>
      <c r="Q26" s="939"/>
      <c r="R26" s="939"/>
      <c r="S26" s="109"/>
      <c r="T26" s="96"/>
      <c r="U26" s="52"/>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row>
    <row r="27" spans="1:224" ht="23.1" customHeight="1" x14ac:dyDescent="0.3">
      <c r="A27" s="36"/>
      <c r="B27" s="1246" t="s">
        <v>847</v>
      </c>
      <c r="C27" s="32"/>
      <c r="D27" s="960"/>
      <c r="E27" s="960"/>
      <c r="F27" s="960"/>
      <c r="G27" s="960"/>
      <c r="H27" s="960"/>
      <c r="I27" s="960"/>
      <c r="J27" s="974">
        <f>SUM(D27:I27)</f>
        <v>0</v>
      </c>
      <c r="K27" s="940"/>
      <c r="L27" s="960"/>
      <c r="M27" s="960"/>
      <c r="N27" s="960"/>
      <c r="O27" s="960"/>
      <c r="P27" s="960"/>
      <c r="Q27" s="941">
        <f>SUM(L27:P27)</f>
        <v>0</v>
      </c>
      <c r="R27" s="941">
        <f>J27-Q27</f>
        <v>0</v>
      </c>
      <c r="S27" s="109"/>
      <c r="T27" s="96"/>
      <c r="U27" s="52"/>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row>
    <row r="28" spans="1:224" ht="23.1" customHeight="1" x14ac:dyDescent="0.3">
      <c r="A28" s="36"/>
      <c r="B28" s="32" t="s">
        <v>120</v>
      </c>
      <c r="C28" s="32"/>
      <c r="D28" s="962"/>
      <c r="E28" s="962"/>
      <c r="F28" s="954"/>
      <c r="G28" s="954"/>
      <c r="H28" s="962"/>
      <c r="I28" s="962"/>
      <c r="J28" s="974">
        <f>SUM(D28:I28)</f>
        <v>0</v>
      </c>
      <c r="K28" s="944"/>
      <c r="L28" s="962"/>
      <c r="M28" s="960"/>
      <c r="N28" s="960"/>
      <c r="O28" s="960"/>
      <c r="P28" s="960"/>
      <c r="Q28" s="974">
        <f>SUM(L28:P28)</f>
        <v>0</v>
      </c>
      <c r="R28" s="974">
        <f>J28-Q28</f>
        <v>0</v>
      </c>
      <c r="S28" s="124"/>
      <c r="T28" s="96"/>
      <c r="U28" s="52"/>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row>
    <row r="29" spans="1:224" ht="23.1" customHeight="1" x14ac:dyDescent="0.3">
      <c r="A29" s="36"/>
      <c r="B29" s="1246" t="s">
        <v>848</v>
      </c>
      <c r="C29" s="1246"/>
      <c r="D29" s="960"/>
      <c r="E29" s="960"/>
      <c r="F29" s="960"/>
      <c r="G29" s="960"/>
      <c r="H29" s="960"/>
      <c r="I29" s="960"/>
      <c r="J29" s="974">
        <f>SUM(D29:I29)</f>
        <v>0</v>
      </c>
      <c r="K29" s="945"/>
      <c r="L29" s="960"/>
      <c r="M29" s="960"/>
      <c r="N29" s="960"/>
      <c r="O29" s="960"/>
      <c r="P29" s="960"/>
      <c r="Q29" s="974">
        <f>SUM(L29:P29)</f>
        <v>0</v>
      </c>
      <c r="R29" s="974">
        <f>J29-Q29</f>
        <v>0</v>
      </c>
      <c r="S29" s="125"/>
      <c r="T29" s="96"/>
      <c r="U29" s="52"/>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row>
    <row r="30" spans="1:224" ht="23.1" customHeight="1" x14ac:dyDescent="0.3">
      <c r="A30" s="36"/>
      <c r="B30" s="32" t="s">
        <v>122</v>
      </c>
      <c r="C30" s="32"/>
      <c r="D30" s="960"/>
      <c r="E30" s="960"/>
      <c r="F30" s="960"/>
      <c r="G30" s="960"/>
      <c r="H30" s="960"/>
      <c r="I30" s="960"/>
      <c r="J30" s="974">
        <f>SUM(D30:I30)</f>
        <v>0</v>
      </c>
      <c r="K30" s="945"/>
      <c r="L30" s="960"/>
      <c r="M30" s="960"/>
      <c r="N30" s="960"/>
      <c r="O30" s="960"/>
      <c r="P30" s="960"/>
      <c r="Q30" s="974">
        <f>SUM(L30:P30)</f>
        <v>0</v>
      </c>
      <c r="R30" s="974">
        <f>J30-Q30</f>
        <v>0</v>
      </c>
      <c r="S30" s="125"/>
      <c r="T30" s="96"/>
      <c r="U30" s="52"/>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row>
    <row r="31" spans="1:224" ht="23.1" customHeight="1" x14ac:dyDescent="0.3">
      <c r="A31" s="2036"/>
      <c r="B31" s="18" t="s">
        <v>550</v>
      </c>
      <c r="C31" s="18"/>
      <c r="D31" s="959">
        <f t="shared" ref="D31:I31" si="6">SUM(D27:D30)</f>
        <v>0</v>
      </c>
      <c r="E31" s="959">
        <f t="shared" si="6"/>
        <v>0</v>
      </c>
      <c r="F31" s="959">
        <f t="shared" si="6"/>
        <v>0</v>
      </c>
      <c r="G31" s="959">
        <f t="shared" ref="G31" si="7">SUM(G27:G30)</f>
        <v>0</v>
      </c>
      <c r="H31" s="959">
        <f t="shared" si="6"/>
        <v>0</v>
      </c>
      <c r="I31" s="959">
        <f t="shared" si="6"/>
        <v>0</v>
      </c>
      <c r="J31" s="959">
        <f>SUM(J27:J30)</f>
        <v>0</v>
      </c>
      <c r="K31" s="949"/>
      <c r="L31" s="959">
        <f t="shared" ref="L31:P31" si="8">SUM(L27:L30)</f>
        <v>0</v>
      </c>
      <c r="M31" s="959">
        <f t="shared" si="8"/>
        <v>0</v>
      </c>
      <c r="N31" s="959">
        <f t="shared" si="8"/>
        <v>0</v>
      </c>
      <c r="O31" s="959">
        <f t="shared" si="8"/>
        <v>0</v>
      </c>
      <c r="P31" s="959">
        <f t="shared" si="8"/>
        <v>0</v>
      </c>
      <c r="Q31" s="959">
        <f>SUM(Q27:Q30)</f>
        <v>0</v>
      </c>
      <c r="R31" s="938">
        <f>J31-Q31</f>
        <v>0</v>
      </c>
      <c r="S31" s="126"/>
      <c r="T31" s="120"/>
      <c r="U31" s="2044"/>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2"/>
      <c r="BS31" s="122"/>
      <c r="BT31" s="122"/>
      <c r="BU31" s="122"/>
      <c r="BV31" s="122"/>
      <c r="BW31" s="122"/>
      <c r="BX31" s="122"/>
      <c r="BY31" s="122"/>
      <c r="BZ31" s="122"/>
      <c r="CA31" s="122"/>
      <c r="CB31" s="122"/>
      <c r="CC31" s="122"/>
      <c r="CD31" s="122"/>
      <c r="CE31" s="122"/>
      <c r="CF31" s="122"/>
      <c r="CG31" s="122"/>
      <c r="CH31" s="122"/>
      <c r="CI31" s="122"/>
      <c r="CJ31" s="122"/>
      <c r="CK31" s="122"/>
      <c r="CL31" s="122"/>
      <c r="CM31" s="122"/>
      <c r="CN31" s="122"/>
      <c r="CO31" s="122"/>
      <c r="CP31" s="122"/>
      <c r="CQ31" s="122"/>
      <c r="CR31" s="122"/>
      <c r="CS31" s="122"/>
      <c r="CT31" s="122"/>
      <c r="CU31" s="122"/>
      <c r="CV31" s="122"/>
      <c r="CW31" s="122"/>
      <c r="CX31" s="122"/>
      <c r="CY31" s="122"/>
      <c r="CZ31" s="122"/>
      <c r="DA31" s="122"/>
      <c r="DB31" s="122"/>
      <c r="DC31" s="122"/>
      <c r="DD31" s="122"/>
      <c r="DE31" s="122"/>
      <c r="DF31" s="122"/>
      <c r="DG31" s="122"/>
      <c r="DH31" s="122"/>
      <c r="DI31" s="122"/>
      <c r="DJ31" s="122"/>
      <c r="DK31" s="122"/>
      <c r="DL31" s="122"/>
      <c r="DM31" s="122"/>
      <c r="DN31" s="122"/>
      <c r="DO31" s="122"/>
      <c r="DP31" s="122"/>
      <c r="DQ31" s="122"/>
      <c r="DR31" s="122"/>
      <c r="DS31" s="122"/>
      <c r="DT31" s="122"/>
      <c r="DU31" s="122"/>
      <c r="DV31" s="122"/>
      <c r="DW31" s="122"/>
      <c r="DX31" s="122"/>
      <c r="DY31" s="122"/>
      <c r="DZ31" s="122"/>
      <c r="EA31" s="122"/>
      <c r="EB31" s="122"/>
      <c r="EC31" s="122"/>
      <c r="ED31" s="122"/>
      <c r="EE31" s="122"/>
      <c r="EF31" s="122"/>
      <c r="EG31" s="122"/>
      <c r="EH31" s="122"/>
      <c r="EI31" s="122"/>
      <c r="EJ31" s="122"/>
      <c r="EK31" s="122"/>
      <c r="EL31" s="122"/>
      <c r="EM31" s="122"/>
      <c r="EN31" s="122"/>
      <c r="EO31" s="122"/>
      <c r="EP31" s="122"/>
      <c r="EQ31" s="122"/>
      <c r="ER31" s="122"/>
      <c r="ES31" s="122"/>
      <c r="ET31" s="122"/>
      <c r="EU31" s="122"/>
      <c r="EV31" s="122"/>
      <c r="EW31" s="122"/>
      <c r="EX31" s="122"/>
      <c r="EY31" s="122"/>
      <c r="EZ31" s="122"/>
      <c r="FA31" s="122"/>
      <c r="FB31" s="122"/>
      <c r="FC31" s="122"/>
      <c r="FD31" s="122"/>
      <c r="FE31" s="122"/>
      <c r="FF31" s="122"/>
      <c r="FG31" s="122"/>
      <c r="FH31" s="122"/>
      <c r="FI31" s="122"/>
      <c r="FJ31" s="122"/>
      <c r="FK31" s="122"/>
      <c r="FL31" s="122"/>
      <c r="FM31" s="122"/>
      <c r="FN31" s="122"/>
      <c r="FO31" s="122"/>
      <c r="FP31" s="122"/>
      <c r="FQ31" s="122"/>
      <c r="FR31" s="122"/>
      <c r="FS31" s="122"/>
      <c r="FT31" s="122"/>
      <c r="FU31" s="122"/>
      <c r="FV31" s="122"/>
      <c r="FW31" s="122"/>
      <c r="FX31" s="122"/>
      <c r="FY31" s="122"/>
      <c r="FZ31" s="122"/>
      <c r="GA31" s="122"/>
      <c r="GB31" s="122"/>
      <c r="GC31" s="122"/>
      <c r="GD31" s="122"/>
      <c r="GE31" s="122"/>
      <c r="GF31" s="122"/>
      <c r="GG31" s="122"/>
      <c r="GH31" s="122"/>
      <c r="GI31" s="122"/>
      <c r="GJ31" s="122"/>
      <c r="GK31" s="122"/>
      <c r="GL31" s="122"/>
      <c r="GM31" s="122"/>
      <c r="GN31" s="122"/>
      <c r="GO31" s="122"/>
      <c r="GP31" s="122"/>
      <c r="GQ31" s="122"/>
      <c r="GR31" s="122"/>
      <c r="GS31" s="122"/>
      <c r="GT31" s="122"/>
      <c r="GU31" s="122"/>
      <c r="GV31" s="122"/>
      <c r="GW31" s="122"/>
      <c r="GX31" s="122"/>
      <c r="GY31" s="122"/>
      <c r="GZ31" s="122"/>
      <c r="HA31" s="122"/>
      <c r="HB31" s="122"/>
      <c r="HC31" s="122"/>
      <c r="HD31" s="122"/>
      <c r="HE31" s="122"/>
      <c r="HF31" s="122"/>
      <c r="HG31" s="122"/>
      <c r="HH31" s="122"/>
      <c r="HI31" s="122"/>
      <c r="HJ31" s="122"/>
      <c r="HK31" s="122"/>
      <c r="HL31" s="122"/>
      <c r="HM31" s="122"/>
      <c r="HN31" s="122"/>
      <c r="HO31" s="122"/>
      <c r="HP31" s="122"/>
    </row>
    <row r="32" spans="1:224" ht="23.1" customHeight="1" x14ac:dyDescent="0.3">
      <c r="A32" s="2037" t="s">
        <v>123</v>
      </c>
      <c r="B32" s="1246"/>
      <c r="C32" s="1246"/>
      <c r="D32" s="939"/>
      <c r="E32" s="939"/>
      <c r="F32" s="939"/>
      <c r="G32" s="939"/>
      <c r="H32" s="939"/>
      <c r="I32" s="939"/>
      <c r="J32" s="939"/>
      <c r="K32" s="945"/>
      <c r="L32" s="939"/>
      <c r="M32" s="939"/>
      <c r="N32" s="939"/>
      <c r="O32" s="939"/>
      <c r="P32" s="939"/>
      <c r="Q32" s="939"/>
      <c r="R32" s="939"/>
      <c r="S32" s="125"/>
      <c r="T32" s="96"/>
      <c r="U32" s="52"/>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row>
    <row r="33" spans="1:224" ht="23.1" customHeight="1" x14ac:dyDescent="0.3">
      <c r="A33" s="36"/>
      <c r="B33" s="32" t="s">
        <v>123</v>
      </c>
      <c r="C33" s="32"/>
      <c r="D33" s="960"/>
      <c r="E33" s="960"/>
      <c r="F33" s="960"/>
      <c r="G33" s="960"/>
      <c r="H33" s="960"/>
      <c r="I33" s="960"/>
      <c r="J33" s="974">
        <f>SUM(D33:I33)</f>
        <v>0</v>
      </c>
      <c r="K33" s="945"/>
      <c r="L33" s="960"/>
      <c r="M33" s="960"/>
      <c r="N33" s="960"/>
      <c r="O33" s="960"/>
      <c r="P33" s="960"/>
      <c r="Q33" s="941">
        <f>SUM(L33:P33)</f>
        <v>0</v>
      </c>
      <c r="R33" s="941">
        <f>J33-Q33</f>
        <v>0</v>
      </c>
      <c r="S33" s="125"/>
      <c r="T33" s="96"/>
      <c r="U33" s="52"/>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row>
    <row r="34" spans="1:224" ht="23.1" customHeight="1" x14ac:dyDescent="0.3">
      <c r="A34" s="247" t="s">
        <v>242</v>
      </c>
      <c r="B34" s="18"/>
      <c r="C34" s="18"/>
      <c r="D34" s="939"/>
      <c r="E34" s="939"/>
      <c r="F34" s="939"/>
      <c r="G34" s="939"/>
      <c r="H34" s="939"/>
      <c r="I34" s="939"/>
      <c r="J34" s="939"/>
      <c r="K34" s="945"/>
      <c r="L34" s="939"/>
      <c r="M34" s="939"/>
      <c r="N34" s="939"/>
      <c r="O34" s="939"/>
      <c r="P34" s="939"/>
      <c r="Q34" s="939"/>
      <c r="R34" s="939"/>
      <c r="S34" s="125"/>
      <c r="T34" s="96"/>
      <c r="U34" s="52"/>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row>
    <row r="35" spans="1:224" ht="23.1" customHeight="1" x14ac:dyDescent="0.3">
      <c r="A35" s="1292"/>
      <c r="B35" s="1246" t="s">
        <v>849</v>
      </c>
      <c r="C35" s="1246"/>
      <c r="D35" s="960"/>
      <c r="E35" s="960"/>
      <c r="F35" s="960"/>
      <c r="G35" s="960"/>
      <c r="H35" s="960"/>
      <c r="I35" s="960"/>
      <c r="J35" s="974">
        <f>SUM(D35:I35)</f>
        <v>0</v>
      </c>
      <c r="K35" s="945"/>
      <c r="L35" s="960"/>
      <c r="M35" s="960"/>
      <c r="N35" s="960"/>
      <c r="O35" s="960"/>
      <c r="P35" s="960"/>
      <c r="Q35" s="941">
        <f>SUM(L35:P35)</f>
        <v>0</v>
      </c>
      <c r="R35" s="941">
        <f>J35-Q35</f>
        <v>0</v>
      </c>
      <c r="S35" s="125"/>
      <c r="T35" s="127"/>
      <c r="U35" s="910">
        <f>CC5_T12-CC5C_T1</f>
        <v>0</v>
      </c>
      <c r="V35" s="896" t="s">
        <v>1454</v>
      </c>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row>
    <row r="36" spans="1:224" ht="23.1" customHeight="1" x14ac:dyDescent="0.3">
      <c r="A36" s="2038"/>
      <c r="B36" s="85" t="s">
        <v>183</v>
      </c>
      <c r="C36" s="85"/>
      <c r="D36" s="960"/>
      <c r="E36" s="960"/>
      <c r="F36" s="960"/>
      <c r="G36" s="960"/>
      <c r="H36" s="960"/>
      <c r="I36" s="960"/>
      <c r="J36" s="974">
        <f>SUM(D36:I36)</f>
        <v>0</v>
      </c>
      <c r="K36" s="945"/>
      <c r="L36" s="960"/>
      <c r="M36" s="960"/>
      <c r="N36" s="960"/>
      <c r="O36" s="960"/>
      <c r="P36" s="960"/>
      <c r="Q36" s="974">
        <f>SUM(L36:P36)</f>
        <v>0</v>
      </c>
      <c r="R36" s="974">
        <f>J36-Q36</f>
        <v>0</v>
      </c>
      <c r="S36" s="125"/>
      <c r="T36" s="96"/>
      <c r="U36" s="1887"/>
      <c r="V36" s="895"/>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row>
    <row r="37" spans="1:224" ht="23.1" customHeight="1" x14ac:dyDescent="0.3">
      <c r="A37" s="2038"/>
      <c r="B37" s="18" t="s">
        <v>550</v>
      </c>
      <c r="C37" s="129"/>
      <c r="D37" s="963">
        <f t="shared" ref="D37:I37" si="9">SUM(D35:D36)</f>
        <v>0</v>
      </c>
      <c r="E37" s="963">
        <f t="shared" si="9"/>
        <v>0</v>
      </c>
      <c r="F37" s="963">
        <f t="shared" si="9"/>
        <v>0</v>
      </c>
      <c r="G37" s="963">
        <f t="shared" ref="G37" si="10">SUM(G35:G36)</f>
        <v>0</v>
      </c>
      <c r="H37" s="963">
        <f t="shared" si="9"/>
        <v>0</v>
      </c>
      <c r="I37" s="963">
        <f t="shared" si="9"/>
        <v>0</v>
      </c>
      <c r="J37" s="963">
        <f>SUM(J35:J36)</f>
        <v>0</v>
      </c>
      <c r="K37" s="945"/>
      <c r="L37" s="963">
        <f t="shared" ref="L37:R37" si="11">SUM(L35:L36)</f>
        <v>0</v>
      </c>
      <c r="M37" s="963">
        <f t="shared" si="11"/>
        <v>0</v>
      </c>
      <c r="N37" s="963">
        <f t="shared" si="11"/>
        <v>0</v>
      </c>
      <c r="O37" s="963">
        <f t="shared" ref="O37" si="12">SUM(O35:O36)</f>
        <v>0</v>
      </c>
      <c r="P37" s="963">
        <f t="shared" si="11"/>
        <v>0</v>
      </c>
      <c r="Q37" s="942">
        <f>SUM(Q35:Q36)</f>
        <v>0</v>
      </c>
      <c r="R37" s="942">
        <f t="shared" si="11"/>
        <v>0</v>
      </c>
      <c r="S37" s="125"/>
      <c r="T37" s="96"/>
      <c r="U37" s="1887"/>
      <c r="V37" s="895"/>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row>
    <row r="38" spans="1:224" ht="23.1" customHeight="1" x14ac:dyDescent="0.3">
      <c r="A38" s="3248" t="s">
        <v>850</v>
      </c>
      <c r="B38" s="3249"/>
      <c r="C38" s="3250"/>
      <c r="D38" s="959">
        <f t="shared" ref="D38:J38" si="13">D19+D25+D31+D33+D37</f>
        <v>0</v>
      </c>
      <c r="E38" s="959">
        <f t="shared" si="13"/>
        <v>0</v>
      </c>
      <c r="F38" s="959">
        <f t="shared" si="13"/>
        <v>0</v>
      </c>
      <c r="G38" s="959">
        <f t="shared" ref="G38" si="14">G19+G25+G31+G33+G37</f>
        <v>0</v>
      </c>
      <c r="H38" s="959">
        <f t="shared" si="13"/>
        <v>0</v>
      </c>
      <c r="I38" s="959">
        <f t="shared" si="13"/>
        <v>0</v>
      </c>
      <c r="J38" s="959">
        <f t="shared" si="13"/>
        <v>0</v>
      </c>
      <c r="K38" s="950"/>
      <c r="L38" s="959">
        <f t="shared" ref="L38:Q38" si="15">L19+L25+L31+L33+L37</f>
        <v>0</v>
      </c>
      <c r="M38" s="959">
        <f t="shared" si="15"/>
        <v>0</v>
      </c>
      <c r="N38" s="959">
        <f t="shared" si="15"/>
        <v>0</v>
      </c>
      <c r="O38" s="959">
        <f t="shared" ref="O38" si="16">O19+O25+O31+O33+O37</f>
        <v>0</v>
      </c>
      <c r="P38" s="959">
        <f t="shared" si="15"/>
        <v>0</v>
      </c>
      <c r="Q38" s="959">
        <f t="shared" si="15"/>
        <v>0</v>
      </c>
      <c r="R38" s="959">
        <f>R19+R25+R31+R33+R37</f>
        <v>0</v>
      </c>
      <c r="S38" s="125"/>
      <c r="T38" s="127"/>
      <c r="U38" s="910">
        <f>SUM(D38:I38)-CC5_T1+SUM(L38:P38)-CC5_T2</f>
        <v>0</v>
      </c>
      <c r="V38" s="895"/>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row>
    <row r="39" spans="1:224" ht="11.1" customHeight="1" x14ac:dyDescent="0.3">
      <c r="A39" s="2039"/>
      <c r="B39" s="2040"/>
      <c r="C39" s="2040"/>
      <c r="D39" s="951"/>
      <c r="E39" s="952"/>
      <c r="F39" s="952"/>
      <c r="G39" s="952"/>
      <c r="H39" s="952"/>
      <c r="I39" s="952"/>
      <c r="J39" s="952"/>
      <c r="K39" s="957"/>
      <c r="L39" s="951"/>
      <c r="M39" s="952"/>
      <c r="N39" s="952"/>
      <c r="O39" s="952"/>
      <c r="P39" s="952"/>
      <c r="Q39" s="952"/>
      <c r="R39" s="953"/>
      <c r="S39" s="126"/>
      <c r="T39" s="96"/>
      <c r="U39" s="1887"/>
      <c r="V39" s="895"/>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row>
    <row r="40" spans="1:224" ht="25.5" customHeight="1" x14ac:dyDescent="0.3">
      <c r="A40" s="2041" t="s">
        <v>851</v>
      </c>
      <c r="B40" s="2042"/>
      <c r="C40" s="2043"/>
      <c r="D40" s="946"/>
      <c r="E40" s="946"/>
      <c r="F40" s="946"/>
      <c r="G40" s="946"/>
      <c r="H40" s="946"/>
      <c r="I40" s="946"/>
      <c r="J40" s="946"/>
      <c r="K40" s="940"/>
      <c r="L40" s="946"/>
      <c r="M40" s="946"/>
      <c r="N40" s="946"/>
      <c r="O40" s="946"/>
      <c r="P40" s="946"/>
      <c r="Q40" s="946"/>
      <c r="R40" s="946"/>
      <c r="S40" s="109"/>
      <c r="T40" s="96"/>
      <c r="U40" s="1887"/>
      <c r="V40" s="895"/>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row>
    <row r="41" spans="1:224" ht="23.1" customHeight="1" x14ac:dyDescent="0.3">
      <c r="A41" s="1292"/>
      <c r="B41" s="1246" t="s">
        <v>852</v>
      </c>
      <c r="C41" s="1246"/>
      <c r="D41" s="976"/>
      <c r="E41" s="976"/>
      <c r="F41" s="976"/>
      <c r="G41" s="976"/>
      <c r="H41" s="976"/>
      <c r="I41" s="976"/>
      <c r="J41" s="974">
        <f>SUM(D41:I41)</f>
        <v>0</v>
      </c>
      <c r="K41" s="945"/>
      <c r="L41" s="956" t="s">
        <v>92</v>
      </c>
      <c r="M41" s="956" t="s">
        <v>92</v>
      </c>
      <c r="N41" s="956" t="s">
        <v>92</v>
      </c>
      <c r="O41" s="956" t="s">
        <v>92</v>
      </c>
      <c r="P41" s="956" t="s">
        <v>92</v>
      </c>
      <c r="Q41" s="956" t="s">
        <v>92</v>
      </c>
      <c r="R41" s="941">
        <f>J41</f>
        <v>0</v>
      </c>
      <c r="S41" s="125"/>
      <c r="T41" s="96"/>
      <c r="U41" s="1887"/>
      <c r="V41" s="895"/>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row>
    <row r="42" spans="1:224" ht="23.1" customHeight="1" x14ac:dyDescent="0.3">
      <c r="A42" s="1292"/>
      <c r="B42" s="482" t="s">
        <v>980</v>
      </c>
      <c r="C42" s="482"/>
      <c r="D42" s="976"/>
      <c r="E42" s="976"/>
      <c r="F42" s="976"/>
      <c r="G42" s="976"/>
      <c r="H42" s="976"/>
      <c r="I42" s="976"/>
      <c r="J42" s="974">
        <f>SUM(D42:I42)</f>
        <v>0</v>
      </c>
      <c r="K42" s="945"/>
      <c r="L42" s="956" t="s">
        <v>92</v>
      </c>
      <c r="M42" s="956" t="s">
        <v>92</v>
      </c>
      <c r="N42" s="956" t="s">
        <v>92</v>
      </c>
      <c r="O42" s="956" t="s">
        <v>92</v>
      </c>
      <c r="P42" s="956" t="s">
        <v>92</v>
      </c>
      <c r="Q42" s="956" t="s">
        <v>92</v>
      </c>
      <c r="R42" s="941">
        <f>J42</f>
        <v>0</v>
      </c>
      <c r="S42" s="125"/>
      <c r="T42" s="96"/>
      <c r="U42" s="1887"/>
      <c r="V42" s="895"/>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row>
    <row r="43" spans="1:224" ht="23.1" customHeight="1" x14ac:dyDescent="0.3">
      <c r="A43" s="1292"/>
      <c r="B43" s="1246" t="s">
        <v>1170</v>
      </c>
      <c r="C43" s="1246"/>
      <c r="D43" s="976"/>
      <c r="E43" s="976"/>
      <c r="F43" s="976"/>
      <c r="G43" s="976"/>
      <c r="H43" s="955"/>
      <c r="I43" s="955"/>
      <c r="J43" s="974">
        <f>SUM(D43:I43)</f>
        <v>0</v>
      </c>
      <c r="K43" s="945"/>
      <c r="L43" s="956" t="s">
        <v>92</v>
      </c>
      <c r="M43" s="956" t="s">
        <v>92</v>
      </c>
      <c r="N43" s="956" t="s">
        <v>92</v>
      </c>
      <c r="O43" s="956" t="s">
        <v>92</v>
      </c>
      <c r="P43" s="956" t="s">
        <v>92</v>
      </c>
      <c r="Q43" s="956" t="s">
        <v>92</v>
      </c>
      <c r="R43" s="941">
        <f>J43</f>
        <v>0</v>
      </c>
      <c r="S43" s="125"/>
      <c r="T43" s="96"/>
      <c r="U43" s="1887"/>
      <c r="V43" s="895"/>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row>
    <row r="44" spans="1:224" s="899" customFormat="1" ht="45" customHeight="1" x14ac:dyDescent="0.3">
      <c r="A44" s="1292"/>
      <c r="B44" s="3246" t="s">
        <v>1396</v>
      </c>
      <c r="C44" s="3247"/>
      <c r="D44" s="1762"/>
      <c r="E44" s="1758"/>
      <c r="F44" s="1758"/>
      <c r="G44" s="1758"/>
      <c r="H44" s="1758"/>
      <c r="I44" s="1758"/>
      <c r="J44" s="1828">
        <f>SUM(D44:I44)</f>
        <v>0</v>
      </c>
      <c r="K44" s="945"/>
      <c r="L44" s="1763" t="s">
        <v>92</v>
      </c>
      <c r="M44" s="1763" t="s">
        <v>92</v>
      </c>
      <c r="N44" s="1763" t="s">
        <v>92</v>
      </c>
      <c r="O44" s="1763" t="s">
        <v>92</v>
      </c>
      <c r="P44" s="1763" t="s">
        <v>92</v>
      </c>
      <c r="Q44" s="1763" t="s">
        <v>92</v>
      </c>
      <c r="R44" s="1764">
        <f>J44</f>
        <v>0</v>
      </c>
      <c r="S44" s="945"/>
      <c r="T44" s="96"/>
      <c r="U44" s="1887"/>
      <c r="V44" s="900"/>
      <c r="W44" s="900"/>
      <c r="X44" s="900"/>
      <c r="Y44" s="900"/>
      <c r="Z44" s="900"/>
      <c r="AA44" s="900"/>
      <c r="AB44" s="900"/>
      <c r="AC44" s="900"/>
      <c r="AD44" s="900"/>
      <c r="AE44" s="900"/>
      <c r="AF44" s="900"/>
      <c r="AG44" s="900"/>
      <c r="AH44" s="900"/>
      <c r="AI44" s="900"/>
      <c r="AJ44" s="900"/>
      <c r="AK44" s="900"/>
      <c r="AL44" s="900"/>
      <c r="AM44" s="900"/>
      <c r="AN44" s="900"/>
      <c r="AO44" s="900"/>
      <c r="AP44" s="900"/>
      <c r="AQ44" s="900"/>
      <c r="AR44" s="900"/>
      <c r="AS44" s="900"/>
      <c r="AT44" s="900"/>
      <c r="AU44" s="900"/>
      <c r="AV44" s="900"/>
      <c r="AW44" s="900"/>
      <c r="AX44" s="900"/>
      <c r="AY44" s="900"/>
      <c r="AZ44" s="900"/>
      <c r="BA44" s="900"/>
      <c r="BB44" s="900"/>
      <c r="BC44" s="900"/>
      <c r="BD44" s="900"/>
      <c r="BE44" s="900"/>
      <c r="BF44" s="900"/>
      <c r="BG44" s="900"/>
      <c r="BH44" s="900"/>
      <c r="BI44" s="900"/>
      <c r="BJ44" s="900"/>
      <c r="BK44" s="900"/>
      <c r="BL44" s="900"/>
      <c r="BM44" s="900"/>
      <c r="BN44" s="900"/>
      <c r="BO44" s="900"/>
      <c r="BP44" s="900"/>
      <c r="BQ44" s="900"/>
      <c r="BR44" s="900"/>
      <c r="BS44" s="900"/>
      <c r="BT44" s="900"/>
      <c r="BU44" s="900"/>
      <c r="BV44" s="900"/>
      <c r="BW44" s="900"/>
      <c r="BX44" s="900"/>
      <c r="BY44" s="900"/>
      <c r="BZ44" s="900"/>
      <c r="CA44" s="900"/>
      <c r="CB44" s="900"/>
      <c r="CC44" s="900"/>
      <c r="CD44" s="900"/>
      <c r="CE44" s="900"/>
      <c r="CF44" s="900"/>
      <c r="CG44" s="900"/>
      <c r="CH44" s="900"/>
      <c r="CI44" s="900"/>
      <c r="CJ44" s="900"/>
      <c r="CK44" s="900"/>
      <c r="CL44" s="900"/>
      <c r="CM44" s="900"/>
      <c r="CN44" s="900"/>
      <c r="CO44" s="900"/>
      <c r="CP44" s="900"/>
      <c r="CQ44" s="900"/>
      <c r="CR44" s="900"/>
      <c r="CS44" s="900"/>
      <c r="CT44" s="900"/>
      <c r="CU44" s="900"/>
      <c r="CV44" s="900"/>
      <c r="CW44" s="900"/>
      <c r="CX44" s="900"/>
      <c r="CY44" s="900"/>
      <c r="CZ44" s="900"/>
      <c r="DA44" s="900"/>
      <c r="DB44" s="900"/>
      <c r="DC44" s="900"/>
      <c r="DD44" s="900"/>
      <c r="DE44" s="900"/>
      <c r="DF44" s="900"/>
      <c r="DG44" s="900"/>
      <c r="DH44" s="900"/>
      <c r="DI44" s="900"/>
      <c r="DJ44" s="900"/>
      <c r="DK44" s="900"/>
      <c r="DL44" s="900"/>
      <c r="DM44" s="900"/>
      <c r="DN44" s="900"/>
      <c r="DO44" s="900"/>
      <c r="DP44" s="900"/>
      <c r="DQ44" s="900"/>
      <c r="DR44" s="900"/>
      <c r="DS44" s="900"/>
      <c r="DT44" s="900"/>
      <c r="DU44" s="900"/>
      <c r="DV44" s="900"/>
      <c r="DW44" s="900"/>
      <c r="DX44" s="900"/>
      <c r="DY44" s="900"/>
      <c r="DZ44" s="900"/>
      <c r="EA44" s="900"/>
      <c r="EB44" s="900"/>
      <c r="EC44" s="900"/>
      <c r="ED44" s="900"/>
      <c r="EE44" s="900"/>
      <c r="EF44" s="900"/>
      <c r="EG44" s="900"/>
      <c r="EH44" s="900"/>
      <c r="EI44" s="900"/>
      <c r="EJ44" s="900"/>
      <c r="EK44" s="900"/>
      <c r="EL44" s="900"/>
      <c r="EM44" s="900"/>
      <c r="EN44" s="900"/>
      <c r="EO44" s="900"/>
      <c r="EP44" s="900"/>
      <c r="EQ44" s="900"/>
      <c r="ER44" s="900"/>
      <c r="ES44" s="900"/>
      <c r="ET44" s="900"/>
      <c r="EU44" s="900"/>
      <c r="EV44" s="900"/>
      <c r="EW44" s="900"/>
      <c r="EX44" s="900"/>
      <c r="EY44" s="900"/>
      <c r="EZ44" s="900"/>
      <c r="FA44" s="900"/>
      <c r="FB44" s="900"/>
      <c r="FC44" s="900"/>
      <c r="FD44" s="900"/>
      <c r="FE44" s="900"/>
      <c r="FF44" s="900"/>
      <c r="FG44" s="900"/>
      <c r="FH44" s="900"/>
      <c r="FI44" s="900"/>
      <c r="FJ44" s="900"/>
      <c r="FK44" s="900"/>
      <c r="FL44" s="900"/>
      <c r="FM44" s="900"/>
      <c r="FN44" s="900"/>
      <c r="FO44" s="900"/>
      <c r="FP44" s="900"/>
      <c r="FQ44" s="900"/>
      <c r="FR44" s="900"/>
      <c r="FS44" s="900"/>
      <c r="FT44" s="900"/>
      <c r="FU44" s="900"/>
      <c r="FV44" s="900"/>
      <c r="FW44" s="900"/>
      <c r="FX44" s="900"/>
      <c r="FY44" s="900"/>
      <c r="FZ44" s="900"/>
      <c r="GA44" s="900"/>
      <c r="GB44" s="900"/>
      <c r="GC44" s="900"/>
      <c r="GD44" s="900"/>
      <c r="GE44" s="900"/>
      <c r="GF44" s="900"/>
      <c r="GG44" s="900"/>
      <c r="GH44" s="900"/>
      <c r="GI44" s="900"/>
      <c r="GJ44" s="900"/>
      <c r="GK44" s="900"/>
      <c r="GL44" s="900"/>
      <c r="GM44" s="900"/>
      <c r="GN44" s="900"/>
      <c r="GO44" s="900"/>
      <c r="GP44" s="900"/>
      <c r="GQ44" s="900"/>
      <c r="GR44" s="900"/>
      <c r="GS44" s="900"/>
      <c r="GT44" s="900"/>
      <c r="GU44" s="900"/>
      <c r="GV44" s="900"/>
      <c r="GW44" s="900"/>
      <c r="GX44" s="900"/>
      <c r="GY44" s="900"/>
      <c r="GZ44" s="900"/>
      <c r="HA44" s="900"/>
      <c r="HB44" s="900"/>
      <c r="HC44" s="900"/>
      <c r="HD44" s="900"/>
      <c r="HE44" s="900"/>
      <c r="HF44" s="900"/>
      <c r="HG44" s="900"/>
      <c r="HH44" s="900"/>
      <c r="HI44" s="900"/>
      <c r="HJ44" s="900"/>
      <c r="HK44" s="900"/>
      <c r="HL44" s="900"/>
      <c r="HM44" s="900"/>
      <c r="HN44" s="900"/>
      <c r="HO44" s="900"/>
      <c r="HP44" s="900"/>
    </row>
    <row r="45" spans="1:224" ht="23.1" customHeight="1" x14ac:dyDescent="0.3">
      <c r="A45" s="1292"/>
      <c r="B45" s="1246" t="s">
        <v>128</v>
      </c>
      <c r="C45" s="1246"/>
      <c r="D45" s="976"/>
      <c r="E45" s="976"/>
      <c r="F45" s="976"/>
      <c r="G45" s="976"/>
      <c r="H45" s="976"/>
      <c r="I45" s="976"/>
      <c r="J45" s="974">
        <f>SUM(D45:I45)</f>
        <v>0</v>
      </c>
      <c r="K45" s="945"/>
      <c r="L45" s="956" t="s">
        <v>92</v>
      </c>
      <c r="M45" s="956" t="s">
        <v>92</v>
      </c>
      <c r="N45" s="956" t="s">
        <v>92</v>
      </c>
      <c r="O45" s="956" t="s">
        <v>92</v>
      </c>
      <c r="P45" s="956" t="s">
        <v>92</v>
      </c>
      <c r="Q45" s="956" t="s">
        <v>92</v>
      </c>
      <c r="R45" s="941">
        <f>J45</f>
        <v>0</v>
      </c>
      <c r="S45" s="125"/>
      <c r="T45" s="96"/>
      <c r="U45" s="1887"/>
      <c r="V45" s="895"/>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row>
    <row r="46" spans="1:224" ht="23.1" customHeight="1" x14ac:dyDescent="0.3">
      <c r="A46" s="3230" t="s">
        <v>853</v>
      </c>
      <c r="B46" s="3231"/>
      <c r="C46" s="3232"/>
      <c r="D46" s="959">
        <f>SUM(D41:D45)</f>
        <v>0</v>
      </c>
      <c r="E46" s="959">
        <f t="shared" ref="E46:J46" si="17">SUM(E41:E45)</f>
        <v>0</v>
      </c>
      <c r="F46" s="959">
        <f t="shared" si="17"/>
        <v>0</v>
      </c>
      <c r="G46" s="959">
        <f t="shared" ref="G46" si="18">SUM(G41:G45)</f>
        <v>0</v>
      </c>
      <c r="H46" s="959">
        <f t="shared" si="17"/>
        <v>0</v>
      </c>
      <c r="I46" s="959">
        <f t="shared" si="17"/>
        <v>0</v>
      </c>
      <c r="J46" s="959">
        <f t="shared" si="17"/>
        <v>0</v>
      </c>
      <c r="K46" s="945"/>
      <c r="L46" s="947" t="s">
        <v>92</v>
      </c>
      <c r="M46" s="947" t="s">
        <v>92</v>
      </c>
      <c r="N46" s="947" t="s">
        <v>92</v>
      </c>
      <c r="O46" s="947" t="s">
        <v>92</v>
      </c>
      <c r="P46" s="947" t="s">
        <v>92</v>
      </c>
      <c r="Q46" s="947" t="s">
        <v>92</v>
      </c>
      <c r="R46" s="938">
        <f>SUM(R41:R45)</f>
        <v>0</v>
      </c>
      <c r="S46" s="125"/>
      <c r="T46" s="127"/>
      <c r="U46" s="910">
        <f>SUM(D46:I46)-CC5_T4</f>
        <v>0</v>
      </c>
      <c r="V46" s="895"/>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row>
    <row r="47" spans="1:224" ht="12" customHeight="1" x14ac:dyDescent="0.3">
      <c r="A47" s="2039"/>
      <c r="B47" s="2040"/>
      <c r="C47" s="2040"/>
      <c r="D47" s="2348"/>
      <c r="E47" s="2348"/>
      <c r="F47" s="2348"/>
      <c r="G47" s="2348"/>
      <c r="H47" s="2348"/>
      <c r="I47" s="2348"/>
      <c r="J47" s="2456"/>
      <c r="K47" s="2342"/>
      <c r="L47" s="2343"/>
      <c r="M47" s="2344"/>
      <c r="N47" s="2344"/>
      <c r="O47" s="2344"/>
      <c r="P47" s="2344"/>
      <c r="Q47" s="2344"/>
      <c r="R47" s="2358"/>
      <c r="S47" s="2361"/>
      <c r="T47" s="2345"/>
      <c r="U47" s="1931"/>
      <c r="V47" s="895"/>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row>
    <row r="48" spans="1:224" ht="48" customHeight="1" thickBot="1" x14ac:dyDescent="0.3">
      <c r="A48" s="3242" t="s">
        <v>1462</v>
      </c>
      <c r="B48" s="3243"/>
      <c r="C48" s="3244"/>
      <c r="D48" s="958">
        <f>D38+D46</f>
        <v>0</v>
      </c>
      <c r="E48" s="958">
        <f t="shared" ref="E48:J48" si="19">E38+E46</f>
        <v>0</v>
      </c>
      <c r="F48" s="958">
        <f t="shared" si="19"/>
        <v>0</v>
      </c>
      <c r="G48" s="958">
        <f t="shared" si="19"/>
        <v>0</v>
      </c>
      <c r="H48" s="958">
        <f t="shared" si="19"/>
        <v>0</v>
      </c>
      <c r="I48" s="958">
        <f t="shared" si="19"/>
        <v>0</v>
      </c>
      <c r="J48" s="958">
        <f t="shared" si="19"/>
        <v>0</v>
      </c>
      <c r="K48" s="2352"/>
      <c r="L48" s="2351">
        <f>L38</f>
        <v>0</v>
      </c>
      <c r="M48" s="958">
        <f t="shared" ref="M48:Q48" si="20">M38+M52</f>
        <v>0</v>
      </c>
      <c r="N48" s="958">
        <f t="shared" si="20"/>
        <v>0</v>
      </c>
      <c r="O48" s="958">
        <f t="shared" si="20"/>
        <v>0</v>
      </c>
      <c r="P48" s="958">
        <f t="shared" si="20"/>
        <v>0</v>
      </c>
      <c r="Q48" s="958">
        <f t="shared" si="20"/>
        <v>0</v>
      </c>
      <c r="R48" s="2367">
        <f>CC5_T3+CC5_T5</f>
        <v>0</v>
      </c>
      <c r="S48" s="2362"/>
      <c r="T48" s="2360"/>
      <c r="U48" s="902">
        <f>+CC5a_T3+CC5_T13-CC3_T4</f>
        <v>0</v>
      </c>
      <c r="V48" s="901" t="s">
        <v>79</v>
      </c>
      <c r="W48" s="1412"/>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row>
    <row r="49" spans="1:224" s="899" customFormat="1" ht="12" customHeight="1" thickTop="1" x14ac:dyDescent="0.3">
      <c r="A49" s="2039"/>
      <c r="B49" s="2040"/>
      <c r="C49" s="2040"/>
      <c r="D49" s="2348"/>
      <c r="E49" s="2348"/>
      <c r="F49" s="2348"/>
      <c r="G49" s="2348"/>
      <c r="H49" s="2348"/>
      <c r="I49" s="2348"/>
      <c r="J49" s="2353"/>
      <c r="K49" s="2342"/>
      <c r="L49" s="2343"/>
      <c r="M49" s="2344"/>
      <c r="N49" s="2344"/>
      <c r="O49" s="2344"/>
      <c r="P49" s="2344"/>
      <c r="Q49" s="2344"/>
      <c r="R49" s="2358"/>
      <c r="S49" s="2361"/>
      <c r="T49" s="2345"/>
      <c r="U49" s="1931"/>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0"/>
      <c r="AY49" s="900"/>
      <c r="AZ49" s="900"/>
      <c r="BA49" s="900"/>
      <c r="BB49" s="900"/>
      <c r="BC49" s="900"/>
      <c r="BD49" s="900"/>
      <c r="BE49" s="900"/>
      <c r="BF49" s="900"/>
      <c r="BG49" s="900"/>
      <c r="BH49" s="900"/>
      <c r="BI49" s="900"/>
      <c r="BJ49" s="900"/>
      <c r="BK49" s="900"/>
      <c r="BL49" s="900"/>
      <c r="BM49" s="900"/>
      <c r="BN49" s="900"/>
      <c r="BO49" s="900"/>
      <c r="BP49" s="900"/>
      <c r="BQ49" s="900"/>
      <c r="BR49" s="900"/>
      <c r="BS49" s="900"/>
      <c r="BT49" s="900"/>
      <c r="BU49" s="900"/>
      <c r="BV49" s="900"/>
      <c r="BW49" s="900"/>
      <c r="BX49" s="900"/>
      <c r="BY49" s="900"/>
      <c r="BZ49" s="900"/>
      <c r="CA49" s="900"/>
      <c r="CB49" s="900"/>
      <c r="CC49" s="900"/>
      <c r="CD49" s="900"/>
      <c r="CE49" s="900"/>
      <c r="CF49" s="900"/>
      <c r="CG49" s="900"/>
      <c r="CH49" s="900"/>
      <c r="CI49" s="900"/>
      <c r="CJ49" s="900"/>
      <c r="CK49" s="900"/>
      <c r="CL49" s="900"/>
      <c r="CM49" s="900"/>
      <c r="CN49" s="900"/>
      <c r="CO49" s="900"/>
      <c r="CP49" s="900"/>
      <c r="CQ49" s="900"/>
      <c r="CR49" s="900"/>
      <c r="CS49" s="900"/>
      <c r="CT49" s="900"/>
      <c r="CU49" s="900"/>
      <c r="CV49" s="900"/>
      <c r="CW49" s="900"/>
      <c r="CX49" s="900"/>
      <c r="CY49" s="900"/>
      <c r="CZ49" s="900"/>
      <c r="DA49" s="900"/>
      <c r="DB49" s="900"/>
      <c r="DC49" s="900"/>
      <c r="DD49" s="900"/>
      <c r="DE49" s="900"/>
      <c r="DF49" s="900"/>
      <c r="DG49" s="900"/>
      <c r="DH49" s="900"/>
      <c r="DI49" s="900"/>
      <c r="DJ49" s="900"/>
      <c r="DK49" s="900"/>
      <c r="DL49" s="900"/>
      <c r="DM49" s="900"/>
      <c r="DN49" s="900"/>
      <c r="DO49" s="900"/>
      <c r="DP49" s="900"/>
      <c r="DQ49" s="900"/>
      <c r="DR49" s="900"/>
      <c r="DS49" s="900"/>
      <c r="DT49" s="900"/>
      <c r="DU49" s="900"/>
      <c r="DV49" s="900"/>
      <c r="DW49" s="900"/>
      <c r="DX49" s="900"/>
      <c r="DY49" s="900"/>
      <c r="DZ49" s="900"/>
      <c r="EA49" s="900"/>
      <c r="EB49" s="900"/>
      <c r="EC49" s="900"/>
      <c r="ED49" s="900"/>
      <c r="EE49" s="900"/>
      <c r="EF49" s="900"/>
      <c r="EG49" s="900"/>
      <c r="EH49" s="900"/>
      <c r="EI49" s="900"/>
      <c r="EJ49" s="900"/>
      <c r="EK49" s="900"/>
      <c r="EL49" s="900"/>
      <c r="EM49" s="900"/>
      <c r="EN49" s="900"/>
      <c r="EO49" s="900"/>
      <c r="EP49" s="900"/>
      <c r="EQ49" s="900"/>
      <c r="ER49" s="900"/>
      <c r="ES49" s="900"/>
      <c r="ET49" s="900"/>
      <c r="EU49" s="900"/>
      <c r="EV49" s="900"/>
      <c r="EW49" s="900"/>
      <c r="EX49" s="900"/>
      <c r="EY49" s="900"/>
      <c r="EZ49" s="900"/>
      <c r="FA49" s="900"/>
      <c r="FB49" s="900"/>
      <c r="FC49" s="900"/>
      <c r="FD49" s="900"/>
      <c r="FE49" s="900"/>
      <c r="FF49" s="900"/>
      <c r="FG49" s="900"/>
      <c r="FH49" s="900"/>
      <c r="FI49" s="900"/>
      <c r="FJ49" s="900"/>
      <c r="FK49" s="900"/>
      <c r="FL49" s="900"/>
      <c r="FM49" s="900"/>
      <c r="FN49" s="900"/>
      <c r="FO49" s="900"/>
      <c r="FP49" s="900"/>
      <c r="FQ49" s="900"/>
      <c r="FR49" s="900"/>
      <c r="FS49" s="900"/>
      <c r="FT49" s="900"/>
      <c r="FU49" s="900"/>
      <c r="FV49" s="900"/>
      <c r="FW49" s="900"/>
      <c r="FX49" s="900"/>
      <c r="FY49" s="900"/>
      <c r="FZ49" s="900"/>
      <c r="GA49" s="900"/>
      <c r="GB49" s="900"/>
      <c r="GC49" s="900"/>
      <c r="GD49" s="900"/>
      <c r="GE49" s="900"/>
      <c r="GF49" s="900"/>
      <c r="GG49" s="900"/>
      <c r="GH49" s="900"/>
      <c r="GI49" s="900"/>
      <c r="GJ49" s="900"/>
      <c r="GK49" s="900"/>
      <c r="GL49" s="900"/>
      <c r="GM49" s="900"/>
      <c r="GN49" s="900"/>
      <c r="GO49" s="900"/>
      <c r="GP49" s="900"/>
      <c r="GQ49" s="900"/>
      <c r="GR49" s="900"/>
      <c r="GS49" s="900"/>
      <c r="GT49" s="900"/>
      <c r="GU49" s="900"/>
      <c r="GV49" s="900"/>
      <c r="GW49" s="900"/>
      <c r="GX49" s="900"/>
      <c r="GY49" s="900"/>
      <c r="GZ49" s="900"/>
      <c r="HA49" s="900"/>
      <c r="HB49" s="900"/>
      <c r="HC49" s="900"/>
      <c r="HD49" s="900"/>
      <c r="HE49" s="900"/>
      <c r="HF49" s="900"/>
      <c r="HG49" s="900"/>
      <c r="HH49" s="900"/>
      <c r="HI49" s="900"/>
      <c r="HJ49" s="900"/>
      <c r="HK49" s="900"/>
      <c r="HL49" s="900"/>
      <c r="HM49" s="900"/>
      <c r="HN49" s="900"/>
      <c r="HO49" s="900"/>
      <c r="HP49" s="900"/>
    </row>
    <row r="50" spans="1:224" s="708" customFormat="1" ht="24" customHeight="1" x14ac:dyDescent="0.3">
      <c r="A50" s="3235" t="s">
        <v>1384</v>
      </c>
      <c r="B50" s="3236"/>
      <c r="C50" s="3237"/>
      <c r="D50" s="946"/>
      <c r="E50" s="946"/>
      <c r="F50" s="946"/>
      <c r="G50" s="946"/>
      <c r="H50" s="946"/>
      <c r="I50" s="946"/>
      <c r="J50" s="2355"/>
      <c r="K50" s="2348"/>
      <c r="L50" s="2355"/>
      <c r="M50" s="2350"/>
      <c r="N50" s="939"/>
      <c r="O50" s="939"/>
      <c r="P50" s="939"/>
      <c r="Q50" s="939"/>
      <c r="R50" s="2359"/>
      <c r="S50" s="2362"/>
      <c r="T50" s="2346"/>
      <c r="U50" s="2347"/>
      <c r="V50" s="439"/>
      <c r="W50" s="439"/>
      <c r="X50" s="439"/>
      <c r="Y50" s="439"/>
      <c r="Z50" s="439"/>
      <c r="AA50" s="439"/>
      <c r="AB50" s="439"/>
      <c r="AC50" s="439"/>
      <c r="AD50" s="439"/>
      <c r="AE50" s="439"/>
      <c r="AF50" s="439"/>
      <c r="AG50" s="439"/>
      <c r="AH50" s="439"/>
      <c r="AI50" s="439"/>
      <c r="AJ50" s="439"/>
      <c r="AK50" s="439"/>
      <c r="AL50" s="439"/>
      <c r="AM50" s="439"/>
      <c r="AN50" s="439"/>
      <c r="AO50" s="439"/>
      <c r="AP50" s="439"/>
      <c r="AQ50" s="439"/>
      <c r="AR50" s="439"/>
      <c r="AS50" s="439"/>
      <c r="AT50" s="439"/>
      <c r="AU50" s="439"/>
      <c r="AV50" s="439"/>
      <c r="AW50" s="439"/>
      <c r="AX50" s="439"/>
      <c r="AY50" s="439"/>
      <c r="AZ50" s="439"/>
      <c r="BA50" s="439"/>
      <c r="BB50" s="439"/>
      <c r="BC50" s="439"/>
      <c r="BD50" s="439"/>
      <c r="BE50" s="439"/>
      <c r="BF50" s="439"/>
      <c r="BG50" s="439"/>
      <c r="BH50" s="439"/>
      <c r="BI50" s="439"/>
      <c r="BJ50" s="439"/>
      <c r="BK50" s="439"/>
      <c r="BL50" s="439"/>
      <c r="BM50" s="439"/>
      <c r="BN50" s="439"/>
      <c r="BO50" s="439"/>
      <c r="BP50" s="439"/>
      <c r="BQ50" s="439"/>
      <c r="BR50" s="439"/>
      <c r="BS50" s="439"/>
      <c r="BT50" s="439"/>
      <c r="BU50" s="439"/>
      <c r="BV50" s="439"/>
      <c r="BW50" s="439"/>
      <c r="BX50" s="439"/>
      <c r="BY50" s="439"/>
      <c r="BZ50" s="439"/>
      <c r="CA50" s="439"/>
      <c r="CB50" s="439"/>
      <c r="CC50" s="439"/>
      <c r="CD50" s="439"/>
      <c r="CE50" s="439"/>
      <c r="CF50" s="439"/>
      <c r="CG50" s="439"/>
      <c r="CH50" s="439"/>
      <c r="CI50" s="439"/>
      <c r="CJ50" s="439"/>
      <c r="CK50" s="439"/>
      <c r="CL50" s="439"/>
      <c r="CM50" s="439"/>
      <c r="CN50" s="439"/>
      <c r="CO50" s="439"/>
      <c r="CP50" s="439"/>
      <c r="CQ50" s="439"/>
      <c r="CR50" s="439"/>
      <c r="CS50" s="439"/>
      <c r="CT50" s="439"/>
      <c r="CU50" s="439"/>
      <c r="CV50" s="439"/>
      <c r="CW50" s="439"/>
      <c r="CX50" s="439"/>
      <c r="CY50" s="439"/>
      <c r="CZ50" s="439"/>
      <c r="DA50" s="439"/>
      <c r="DB50" s="439"/>
      <c r="DC50" s="439"/>
      <c r="DD50" s="439"/>
      <c r="DE50" s="439"/>
      <c r="DF50" s="439"/>
      <c r="DG50" s="439"/>
      <c r="DH50" s="439"/>
      <c r="DI50" s="439"/>
      <c r="DJ50" s="439"/>
      <c r="DK50" s="439"/>
      <c r="DL50" s="439"/>
      <c r="DM50" s="439"/>
      <c r="DN50" s="439"/>
      <c r="DO50" s="439"/>
      <c r="DP50" s="439"/>
      <c r="DQ50" s="439"/>
      <c r="DR50" s="439"/>
      <c r="DS50" s="439"/>
      <c r="DT50" s="439"/>
      <c r="DU50" s="439"/>
      <c r="DV50" s="439"/>
      <c r="DW50" s="439"/>
      <c r="DX50" s="439"/>
      <c r="DY50" s="439"/>
      <c r="DZ50" s="439"/>
      <c r="EA50" s="439"/>
      <c r="EB50" s="439"/>
      <c r="EC50" s="439"/>
      <c r="ED50" s="439"/>
      <c r="EE50" s="439"/>
      <c r="EF50" s="439"/>
      <c r="EG50" s="439"/>
      <c r="EH50" s="439"/>
      <c r="EI50" s="439"/>
      <c r="EJ50" s="439"/>
      <c r="EK50" s="439"/>
      <c r="EL50" s="439"/>
      <c r="EM50" s="439"/>
      <c r="EN50" s="439"/>
      <c r="EO50" s="439"/>
      <c r="EP50" s="439"/>
      <c r="EQ50" s="439"/>
      <c r="ER50" s="439"/>
      <c r="ES50" s="439"/>
      <c r="ET50" s="439"/>
      <c r="EU50" s="439"/>
      <c r="EV50" s="439"/>
      <c r="EW50" s="439"/>
      <c r="EX50" s="439"/>
      <c r="EY50" s="439"/>
      <c r="EZ50" s="439"/>
      <c r="FA50" s="439"/>
      <c r="FB50" s="439"/>
      <c r="FC50" s="439"/>
      <c r="FD50" s="439"/>
      <c r="FE50" s="439"/>
      <c r="FF50" s="439"/>
      <c r="FG50" s="439"/>
      <c r="FH50" s="439"/>
      <c r="FI50" s="439"/>
      <c r="FJ50" s="439"/>
      <c r="FK50" s="439"/>
      <c r="FL50" s="439"/>
      <c r="FM50" s="439"/>
      <c r="FN50" s="439"/>
      <c r="FO50" s="439"/>
      <c r="FP50" s="439"/>
      <c r="FQ50" s="439"/>
      <c r="FR50" s="439"/>
      <c r="FS50" s="439"/>
      <c r="FT50" s="439"/>
      <c r="FU50" s="439"/>
      <c r="FV50" s="439"/>
      <c r="FW50" s="439"/>
      <c r="FX50" s="439"/>
      <c r="FY50" s="439"/>
      <c r="FZ50" s="439"/>
      <c r="GA50" s="439"/>
      <c r="GB50" s="439"/>
      <c r="GC50" s="439"/>
      <c r="GD50" s="439"/>
      <c r="GE50" s="439"/>
      <c r="GF50" s="439"/>
      <c r="GG50" s="439"/>
      <c r="GH50" s="439"/>
      <c r="GI50" s="439"/>
      <c r="GJ50" s="439"/>
      <c r="GK50" s="439"/>
      <c r="GL50" s="439"/>
      <c r="GM50" s="439"/>
      <c r="GN50" s="439"/>
      <c r="GO50" s="439"/>
      <c r="GP50" s="439"/>
      <c r="GQ50" s="439"/>
      <c r="GR50" s="439"/>
      <c r="GS50" s="439"/>
      <c r="GT50" s="439"/>
      <c r="GU50" s="439"/>
      <c r="GV50" s="439"/>
      <c r="GW50" s="439"/>
      <c r="GX50" s="439"/>
      <c r="GY50" s="439"/>
      <c r="GZ50" s="439"/>
      <c r="HA50" s="439"/>
      <c r="HB50" s="439"/>
      <c r="HC50" s="439"/>
      <c r="HD50" s="439"/>
      <c r="HE50" s="439"/>
      <c r="HF50" s="439"/>
      <c r="HG50" s="439"/>
      <c r="HH50" s="439"/>
      <c r="HI50" s="439"/>
      <c r="HJ50" s="439"/>
      <c r="HK50" s="439"/>
      <c r="HL50" s="439"/>
      <c r="HM50" s="439"/>
      <c r="HN50" s="439"/>
      <c r="HO50" s="439"/>
      <c r="HP50" s="439"/>
    </row>
    <row r="51" spans="1:224" s="708" customFormat="1" ht="24.75" customHeight="1" x14ac:dyDescent="0.3">
      <c r="A51" s="2614"/>
      <c r="B51" s="2709" t="s">
        <v>1350</v>
      </c>
      <c r="C51" s="2709"/>
      <c r="D51" s="976"/>
      <c r="E51" s="976"/>
      <c r="F51" s="976"/>
      <c r="G51" s="976"/>
      <c r="H51" s="976"/>
      <c r="I51" s="976"/>
      <c r="J51" s="138">
        <f>SUM(D51:I51)</f>
        <v>0</v>
      </c>
      <c r="K51" s="2353"/>
      <c r="L51" s="2354"/>
      <c r="M51" s="960"/>
      <c r="N51" s="960"/>
      <c r="O51" s="960"/>
      <c r="P51" s="960"/>
      <c r="Q51" s="974">
        <f>SUM(L51:P51)</f>
        <v>0</v>
      </c>
      <c r="R51" s="2349">
        <f>J51-Q51</f>
        <v>0</v>
      </c>
      <c r="S51" s="2362"/>
      <c r="T51" s="2346"/>
      <c r="U51" s="2347"/>
      <c r="V51" s="439"/>
      <c r="W51" s="439"/>
      <c r="X51" s="439"/>
      <c r="Y51" s="439"/>
      <c r="Z51" s="439"/>
      <c r="AA51" s="439"/>
      <c r="AB51" s="439"/>
      <c r="AC51" s="439"/>
      <c r="AD51" s="439"/>
      <c r="AE51" s="439"/>
      <c r="AF51" s="439"/>
      <c r="AG51" s="439"/>
      <c r="AH51" s="439"/>
      <c r="AI51" s="439"/>
      <c r="AJ51" s="439"/>
      <c r="AK51" s="439"/>
      <c r="AL51" s="439"/>
      <c r="AM51" s="439"/>
      <c r="AN51" s="439"/>
      <c r="AO51" s="439"/>
      <c r="AP51" s="439"/>
      <c r="AQ51" s="439"/>
      <c r="AR51" s="439"/>
      <c r="AS51" s="439"/>
      <c r="AT51" s="439"/>
      <c r="AU51" s="439"/>
      <c r="AV51" s="439"/>
      <c r="AW51" s="439"/>
      <c r="AX51" s="439"/>
      <c r="AY51" s="439"/>
      <c r="AZ51" s="439"/>
      <c r="BA51" s="439"/>
      <c r="BB51" s="439"/>
      <c r="BC51" s="439"/>
      <c r="BD51" s="439"/>
      <c r="BE51" s="439"/>
      <c r="BF51" s="439"/>
      <c r="BG51" s="439"/>
      <c r="BH51" s="439"/>
      <c r="BI51" s="439"/>
      <c r="BJ51" s="439"/>
      <c r="BK51" s="439"/>
      <c r="BL51" s="439"/>
      <c r="BM51" s="439"/>
      <c r="BN51" s="439"/>
      <c r="BO51" s="439"/>
      <c r="BP51" s="439"/>
      <c r="BQ51" s="439"/>
      <c r="BR51" s="439"/>
      <c r="BS51" s="439"/>
      <c r="BT51" s="439"/>
      <c r="BU51" s="439"/>
      <c r="BV51" s="439"/>
      <c r="BW51" s="439"/>
      <c r="BX51" s="439"/>
      <c r="BY51" s="439"/>
      <c r="BZ51" s="439"/>
      <c r="CA51" s="439"/>
      <c r="CB51" s="439"/>
      <c r="CC51" s="439"/>
      <c r="CD51" s="439"/>
      <c r="CE51" s="439"/>
      <c r="CF51" s="439"/>
      <c r="CG51" s="439"/>
      <c r="CH51" s="439"/>
      <c r="CI51" s="439"/>
      <c r="CJ51" s="439"/>
      <c r="CK51" s="439"/>
      <c r="CL51" s="439"/>
      <c r="CM51" s="439"/>
      <c r="CN51" s="439"/>
      <c r="CO51" s="439"/>
      <c r="CP51" s="439"/>
      <c r="CQ51" s="439"/>
      <c r="CR51" s="439"/>
      <c r="CS51" s="439"/>
      <c r="CT51" s="439"/>
      <c r="CU51" s="439"/>
      <c r="CV51" s="439"/>
      <c r="CW51" s="439"/>
      <c r="CX51" s="439"/>
      <c r="CY51" s="439"/>
      <c r="CZ51" s="439"/>
      <c r="DA51" s="439"/>
      <c r="DB51" s="439"/>
      <c r="DC51" s="439"/>
      <c r="DD51" s="439"/>
      <c r="DE51" s="439"/>
      <c r="DF51" s="439"/>
      <c r="DG51" s="439"/>
      <c r="DH51" s="439"/>
      <c r="DI51" s="439"/>
      <c r="DJ51" s="439"/>
      <c r="DK51" s="439"/>
      <c r="DL51" s="439"/>
      <c r="DM51" s="439"/>
      <c r="DN51" s="439"/>
      <c r="DO51" s="439"/>
      <c r="DP51" s="439"/>
      <c r="DQ51" s="439"/>
      <c r="DR51" s="439"/>
      <c r="DS51" s="439"/>
      <c r="DT51" s="439"/>
      <c r="DU51" s="439"/>
      <c r="DV51" s="439"/>
      <c r="DW51" s="439"/>
      <c r="DX51" s="439"/>
      <c r="DY51" s="439"/>
      <c r="DZ51" s="439"/>
      <c r="EA51" s="439"/>
      <c r="EB51" s="439"/>
      <c r="EC51" s="439"/>
      <c r="ED51" s="439"/>
      <c r="EE51" s="439"/>
      <c r="EF51" s="439"/>
      <c r="EG51" s="439"/>
      <c r="EH51" s="439"/>
      <c r="EI51" s="439"/>
      <c r="EJ51" s="439"/>
      <c r="EK51" s="439"/>
      <c r="EL51" s="439"/>
      <c r="EM51" s="439"/>
      <c r="EN51" s="439"/>
      <c r="EO51" s="439"/>
      <c r="EP51" s="439"/>
      <c r="EQ51" s="439"/>
      <c r="ER51" s="439"/>
      <c r="ES51" s="439"/>
      <c r="ET51" s="439"/>
      <c r="EU51" s="439"/>
      <c r="EV51" s="439"/>
      <c r="EW51" s="439"/>
      <c r="EX51" s="439"/>
      <c r="EY51" s="439"/>
      <c r="EZ51" s="439"/>
      <c r="FA51" s="439"/>
      <c r="FB51" s="439"/>
      <c r="FC51" s="439"/>
      <c r="FD51" s="439"/>
      <c r="FE51" s="439"/>
      <c r="FF51" s="439"/>
      <c r="FG51" s="439"/>
      <c r="FH51" s="439"/>
      <c r="FI51" s="439"/>
      <c r="FJ51" s="439"/>
      <c r="FK51" s="439"/>
      <c r="FL51" s="439"/>
      <c r="FM51" s="439"/>
      <c r="FN51" s="439"/>
      <c r="FO51" s="439"/>
      <c r="FP51" s="439"/>
      <c r="FQ51" s="439"/>
      <c r="FR51" s="439"/>
      <c r="FS51" s="439"/>
      <c r="FT51" s="439"/>
      <c r="FU51" s="439"/>
      <c r="FV51" s="439"/>
      <c r="FW51" s="439"/>
      <c r="FX51" s="439"/>
      <c r="FY51" s="439"/>
      <c r="FZ51" s="439"/>
      <c r="GA51" s="439"/>
      <c r="GB51" s="439"/>
      <c r="GC51" s="439"/>
      <c r="GD51" s="439"/>
      <c r="GE51" s="439"/>
      <c r="GF51" s="439"/>
      <c r="GG51" s="439"/>
      <c r="GH51" s="439"/>
      <c r="GI51" s="439"/>
      <c r="GJ51" s="439"/>
      <c r="GK51" s="439"/>
      <c r="GL51" s="439"/>
      <c r="GM51" s="439"/>
      <c r="GN51" s="439"/>
      <c r="GO51" s="439"/>
      <c r="GP51" s="439"/>
      <c r="GQ51" s="439"/>
      <c r="GR51" s="439"/>
      <c r="GS51" s="439"/>
      <c r="GT51" s="439"/>
      <c r="GU51" s="439"/>
      <c r="GV51" s="439"/>
      <c r="GW51" s="439"/>
      <c r="GX51" s="439"/>
      <c r="GY51" s="439"/>
      <c r="GZ51" s="439"/>
      <c r="HA51" s="439"/>
      <c r="HB51" s="439"/>
      <c r="HC51" s="439"/>
      <c r="HD51" s="439"/>
      <c r="HE51" s="439"/>
      <c r="HF51" s="439"/>
      <c r="HG51" s="439"/>
      <c r="HH51" s="439"/>
      <c r="HI51" s="439"/>
      <c r="HJ51" s="439"/>
      <c r="HK51" s="439"/>
      <c r="HL51" s="439"/>
      <c r="HM51" s="439"/>
      <c r="HN51" s="439"/>
      <c r="HO51" s="439"/>
      <c r="HP51" s="439"/>
    </row>
    <row r="52" spans="1:224" s="708" customFormat="1" ht="24.75" customHeight="1" x14ac:dyDescent="0.3">
      <c r="A52" s="3227" t="s">
        <v>1351</v>
      </c>
      <c r="B52" s="3228"/>
      <c r="C52" s="3229"/>
      <c r="D52" s="2364">
        <f>SUM(D51)</f>
        <v>0</v>
      </c>
      <c r="E52" s="2365">
        <f t="shared" ref="E52:I52" si="21">SUM(E51)</f>
        <v>0</v>
      </c>
      <c r="F52" s="2365">
        <f t="shared" si="21"/>
        <v>0</v>
      </c>
      <c r="G52" s="2365">
        <f t="shared" si="21"/>
        <v>0</v>
      </c>
      <c r="H52" s="2365">
        <f t="shared" si="21"/>
        <v>0</v>
      </c>
      <c r="I52" s="2365">
        <f t="shared" si="21"/>
        <v>0</v>
      </c>
      <c r="J52" s="2366">
        <f>SUM(J51)</f>
        <v>0</v>
      </c>
      <c r="K52" s="2363"/>
      <c r="L52" s="2364">
        <f>SUM(L51)</f>
        <v>0</v>
      </c>
      <c r="M52" s="2365">
        <f>SUM(M51)</f>
        <v>0</v>
      </c>
      <c r="N52" s="2365">
        <f t="shared" ref="N52:P52" si="22">SUM(N51)</f>
        <v>0</v>
      </c>
      <c r="O52" s="2365">
        <f t="shared" si="22"/>
        <v>0</v>
      </c>
      <c r="P52" s="2365">
        <f t="shared" si="22"/>
        <v>0</v>
      </c>
      <c r="Q52" s="2365">
        <f>SUM(Q51)</f>
        <v>0</v>
      </c>
      <c r="R52" s="2366">
        <f>J52-Q52</f>
        <v>0</v>
      </c>
      <c r="S52" s="2362"/>
      <c r="T52" s="2346"/>
      <c r="U52" s="902">
        <f>R52-'CC1'!F39</f>
        <v>0</v>
      </c>
      <c r="V52" s="901" t="s">
        <v>63</v>
      </c>
      <c r="W52" s="439"/>
      <c r="X52" s="439"/>
      <c r="Y52" s="439"/>
      <c r="Z52" s="439"/>
      <c r="AA52" s="439"/>
      <c r="AB52" s="439"/>
      <c r="AC52" s="439"/>
      <c r="AD52" s="439"/>
      <c r="AE52" s="439"/>
      <c r="AF52" s="439"/>
      <c r="AG52" s="439"/>
      <c r="AH52" s="439"/>
      <c r="AI52" s="439"/>
      <c r="AJ52" s="439"/>
      <c r="AK52" s="439"/>
      <c r="AL52" s="439"/>
      <c r="AM52" s="439"/>
      <c r="AN52" s="439"/>
      <c r="AO52" s="439"/>
      <c r="AP52" s="439"/>
      <c r="AQ52" s="439"/>
      <c r="AR52" s="439"/>
      <c r="AS52" s="439"/>
      <c r="AT52" s="439"/>
      <c r="AU52" s="439"/>
      <c r="AV52" s="439"/>
      <c r="AW52" s="439"/>
      <c r="AX52" s="439"/>
      <c r="AY52" s="439"/>
      <c r="AZ52" s="439"/>
      <c r="BA52" s="439"/>
      <c r="BB52" s="439"/>
      <c r="BC52" s="439"/>
      <c r="BD52" s="439"/>
      <c r="BE52" s="439"/>
      <c r="BF52" s="439"/>
      <c r="BG52" s="439"/>
      <c r="BH52" s="439"/>
      <c r="BI52" s="439"/>
      <c r="BJ52" s="439"/>
      <c r="BK52" s="439"/>
      <c r="BL52" s="439"/>
      <c r="BM52" s="439"/>
      <c r="BN52" s="439"/>
      <c r="BO52" s="439"/>
      <c r="BP52" s="439"/>
      <c r="BQ52" s="439"/>
      <c r="BR52" s="439"/>
      <c r="BS52" s="439"/>
      <c r="BT52" s="439"/>
      <c r="BU52" s="439"/>
      <c r="BV52" s="439"/>
      <c r="BW52" s="439"/>
      <c r="BX52" s="439"/>
      <c r="BY52" s="439"/>
      <c r="BZ52" s="439"/>
      <c r="CA52" s="439"/>
      <c r="CB52" s="439"/>
      <c r="CC52" s="439"/>
      <c r="CD52" s="439"/>
      <c r="CE52" s="439"/>
      <c r="CF52" s="439"/>
      <c r="CG52" s="439"/>
      <c r="CH52" s="439"/>
      <c r="CI52" s="439"/>
      <c r="CJ52" s="439"/>
      <c r="CK52" s="439"/>
      <c r="CL52" s="439"/>
      <c r="CM52" s="439"/>
      <c r="CN52" s="439"/>
      <c r="CO52" s="439"/>
      <c r="CP52" s="439"/>
      <c r="CQ52" s="439"/>
      <c r="CR52" s="439"/>
      <c r="CS52" s="439"/>
      <c r="CT52" s="439"/>
      <c r="CU52" s="439"/>
      <c r="CV52" s="439"/>
      <c r="CW52" s="439"/>
      <c r="CX52" s="439"/>
      <c r="CY52" s="439"/>
      <c r="CZ52" s="439"/>
      <c r="DA52" s="439"/>
      <c r="DB52" s="439"/>
      <c r="DC52" s="439"/>
      <c r="DD52" s="439"/>
      <c r="DE52" s="439"/>
      <c r="DF52" s="439"/>
      <c r="DG52" s="439"/>
      <c r="DH52" s="439"/>
      <c r="DI52" s="439"/>
      <c r="DJ52" s="439"/>
      <c r="DK52" s="439"/>
      <c r="DL52" s="439"/>
      <c r="DM52" s="439"/>
      <c r="DN52" s="439"/>
      <c r="DO52" s="439"/>
      <c r="DP52" s="439"/>
      <c r="DQ52" s="439"/>
      <c r="DR52" s="439"/>
      <c r="DS52" s="439"/>
      <c r="DT52" s="439"/>
      <c r="DU52" s="439"/>
      <c r="DV52" s="439"/>
      <c r="DW52" s="439"/>
      <c r="DX52" s="439"/>
      <c r="DY52" s="439"/>
      <c r="DZ52" s="439"/>
      <c r="EA52" s="439"/>
      <c r="EB52" s="439"/>
      <c r="EC52" s="439"/>
      <c r="ED52" s="439"/>
      <c r="EE52" s="439"/>
      <c r="EF52" s="439"/>
      <c r="EG52" s="439"/>
      <c r="EH52" s="439"/>
      <c r="EI52" s="439"/>
      <c r="EJ52" s="439"/>
      <c r="EK52" s="439"/>
      <c r="EL52" s="439"/>
      <c r="EM52" s="439"/>
      <c r="EN52" s="439"/>
      <c r="EO52" s="439"/>
      <c r="EP52" s="439"/>
      <c r="EQ52" s="439"/>
      <c r="ER52" s="439"/>
      <c r="ES52" s="439"/>
      <c r="ET52" s="439"/>
      <c r="EU52" s="439"/>
      <c r="EV52" s="439"/>
      <c r="EW52" s="439"/>
      <c r="EX52" s="439"/>
      <c r="EY52" s="439"/>
      <c r="EZ52" s="439"/>
      <c r="FA52" s="439"/>
      <c r="FB52" s="439"/>
      <c r="FC52" s="439"/>
      <c r="FD52" s="439"/>
      <c r="FE52" s="439"/>
      <c r="FF52" s="439"/>
      <c r="FG52" s="439"/>
      <c r="FH52" s="439"/>
      <c r="FI52" s="439"/>
      <c r="FJ52" s="439"/>
      <c r="FK52" s="439"/>
      <c r="FL52" s="439"/>
      <c r="FM52" s="439"/>
      <c r="FN52" s="439"/>
      <c r="FO52" s="439"/>
      <c r="FP52" s="439"/>
      <c r="FQ52" s="439"/>
      <c r="FR52" s="439"/>
      <c r="FS52" s="439"/>
      <c r="FT52" s="439"/>
      <c r="FU52" s="439"/>
      <c r="FV52" s="439"/>
      <c r="FW52" s="439"/>
      <c r="FX52" s="439"/>
      <c r="FY52" s="439"/>
      <c r="FZ52" s="439"/>
      <c r="GA52" s="439"/>
      <c r="GB52" s="439"/>
      <c r="GC52" s="439"/>
      <c r="GD52" s="439"/>
      <c r="GE52" s="439"/>
      <c r="GF52" s="439"/>
      <c r="GG52" s="439"/>
      <c r="GH52" s="439"/>
      <c r="GI52" s="439"/>
      <c r="GJ52" s="439"/>
      <c r="GK52" s="439"/>
      <c r="GL52" s="439"/>
      <c r="GM52" s="439"/>
      <c r="GN52" s="439"/>
      <c r="GO52" s="439"/>
      <c r="GP52" s="439"/>
      <c r="GQ52" s="439"/>
      <c r="GR52" s="439"/>
      <c r="GS52" s="439"/>
      <c r="GT52" s="439"/>
      <c r="GU52" s="439"/>
      <c r="GV52" s="439"/>
      <c r="GW52" s="439"/>
      <c r="GX52" s="439"/>
      <c r="GY52" s="439"/>
      <c r="GZ52" s="439"/>
      <c r="HA52" s="439"/>
      <c r="HB52" s="439"/>
      <c r="HC52" s="439"/>
      <c r="HD52" s="439"/>
      <c r="HE52" s="439"/>
      <c r="HF52" s="439"/>
      <c r="HG52" s="439"/>
      <c r="HH52" s="439"/>
      <c r="HI52" s="439"/>
      <c r="HJ52" s="439"/>
      <c r="HK52" s="439"/>
      <c r="HL52" s="439"/>
      <c r="HM52" s="439"/>
      <c r="HN52" s="439"/>
      <c r="HO52" s="439"/>
      <c r="HP52" s="439"/>
    </row>
    <row r="53" spans="1:224" ht="6.75" customHeight="1" thickBot="1" x14ac:dyDescent="0.3">
      <c r="A53" s="665"/>
      <c r="B53" s="665"/>
      <c r="C53" s="665"/>
      <c r="D53" s="665"/>
      <c r="E53" s="665"/>
      <c r="F53" s="665"/>
      <c r="G53" s="665"/>
      <c r="H53" s="665"/>
      <c r="I53" s="665"/>
      <c r="J53" s="665"/>
      <c r="K53" s="2356"/>
      <c r="L53" s="665"/>
      <c r="M53" s="665"/>
      <c r="N53" s="665"/>
      <c r="O53" s="665"/>
      <c r="P53" s="665"/>
      <c r="Q53" s="665"/>
      <c r="R53" s="665"/>
      <c r="S53" s="2356"/>
      <c r="T53" s="2357"/>
      <c r="U53" s="2357"/>
      <c r="V53" s="2357"/>
      <c r="W53" s="2357"/>
      <c r="X53" s="399"/>
      <c r="Y53" s="439"/>
      <c r="Z53" s="439"/>
      <c r="AA53" s="439"/>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row>
    <row r="54" spans="1:224" ht="16.5" thickTop="1" thickBot="1" x14ac:dyDescent="0.25">
      <c r="A54" s="7"/>
      <c r="B54" s="7"/>
      <c r="C54" s="7"/>
      <c r="D54" s="7"/>
      <c r="E54" s="7"/>
      <c r="F54" s="7"/>
      <c r="G54" s="900"/>
      <c r="H54" s="7"/>
      <c r="I54" s="7"/>
      <c r="J54" s="7"/>
      <c r="K54" s="7"/>
      <c r="L54" s="7"/>
      <c r="M54" s="7"/>
      <c r="N54" s="7"/>
      <c r="O54" s="900"/>
      <c r="P54" s="7"/>
      <c r="Q54" s="7"/>
      <c r="R54" s="7"/>
      <c r="S54" s="7"/>
      <c r="T54" s="7"/>
      <c r="U54" s="52"/>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row>
    <row r="55" spans="1:224" ht="21" customHeight="1" thickBot="1" x14ac:dyDescent="0.4">
      <c r="A55" s="65" t="s">
        <v>247</v>
      </c>
      <c r="B55" s="65"/>
      <c r="C55" s="65"/>
      <c r="D55" s="7"/>
      <c r="E55" s="7"/>
      <c r="F55" s="143"/>
      <c r="G55" s="143"/>
      <c r="H55" s="143"/>
      <c r="I55" s="143"/>
      <c r="J55" s="143"/>
      <c r="K55" s="22"/>
      <c r="L55" s="144"/>
      <c r="M55" s="1333"/>
      <c r="N55" s="303"/>
      <c r="O55" s="302"/>
      <c r="P55" s="212"/>
      <c r="Q55" s="7"/>
      <c r="R55" s="7"/>
      <c r="S55" s="7"/>
      <c r="T55" s="7"/>
      <c r="U55" s="902">
        <f>(('CC3'!F50-'CC3'!F28)+F48+G48+F51+G51-N48-O48-N51-O51)+M55</f>
        <v>0</v>
      </c>
      <c r="V55" s="547" t="s">
        <v>695</v>
      </c>
      <c r="W55" s="543"/>
      <c r="X55" s="543"/>
      <c r="Y55" s="1231"/>
      <c r="Z55" s="1028"/>
      <c r="AA55" s="219"/>
      <c r="AB55" s="219"/>
      <c r="AC55" s="219"/>
      <c r="AD55" s="219"/>
      <c r="AE55" s="219"/>
      <c r="AF55" s="219"/>
      <c r="AG55" s="219"/>
      <c r="AH55" s="219"/>
      <c r="AI55" s="219"/>
      <c r="AJ55" s="219"/>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row>
    <row r="56" spans="1:224" ht="21" customHeight="1" x14ac:dyDescent="0.35">
      <c r="A56" s="7"/>
      <c r="B56" s="65"/>
      <c r="C56" s="65"/>
      <c r="D56" s="7"/>
      <c r="E56" s="7"/>
      <c r="F56" s="143"/>
      <c r="G56" s="143"/>
      <c r="H56" s="143"/>
      <c r="I56" s="143"/>
      <c r="J56" s="143"/>
      <c r="K56" s="22"/>
      <c r="L56" s="144"/>
      <c r="M56" s="147"/>
      <c r="N56" s="302"/>
      <c r="O56" s="302"/>
      <c r="P56" s="7"/>
      <c r="Q56" s="7"/>
      <c r="R56" s="7"/>
      <c r="S56" s="7"/>
      <c r="T56" s="7"/>
      <c r="U56" s="52"/>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row>
    <row r="57" spans="1:224" ht="21" customHeight="1" x14ac:dyDescent="0.35">
      <c r="A57" s="782" t="s">
        <v>681</v>
      </c>
      <c r="B57" s="783"/>
      <c r="C57" s="629"/>
      <c r="D57" s="630"/>
      <c r="E57" s="630"/>
      <c r="F57" s="631"/>
      <c r="G57" s="2198"/>
      <c r="H57" s="631"/>
      <c r="I57" s="631"/>
      <c r="J57" s="631"/>
      <c r="K57" s="632"/>
      <c r="L57" s="633"/>
      <c r="M57" s="633"/>
      <c r="N57" s="633"/>
      <c r="O57" s="2202"/>
      <c r="P57" s="630"/>
      <c r="Q57" s="630"/>
      <c r="R57" s="634"/>
      <c r="S57" s="7"/>
      <c r="T57" s="7"/>
      <c r="U57" s="52"/>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row>
    <row r="58" spans="1:224" ht="21" customHeight="1" x14ac:dyDescent="0.2">
      <c r="A58" s="635"/>
      <c r="B58" s="636"/>
      <c r="C58" s="636"/>
      <c r="D58" s="636"/>
      <c r="E58" s="636"/>
      <c r="F58" s="636"/>
      <c r="G58" s="636"/>
      <c r="H58" s="636"/>
      <c r="I58" s="636"/>
      <c r="J58" s="636"/>
      <c r="K58" s="636"/>
      <c r="L58" s="636"/>
      <c r="M58" s="636"/>
      <c r="N58" s="636"/>
      <c r="O58" s="636"/>
      <c r="P58" s="636"/>
      <c r="Q58" s="636"/>
      <c r="R58" s="637"/>
      <c r="S58" s="7"/>
      <c r="T58" s="7"/>
      <c r="U58" s="52"/>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row>
    <row r="59" spans="1:224" ht="21" customHeight="1" x14ac:dyDescent="0.2">
      <c r="A59" s="635"/>
      <c r="B59" s="636"/>
      <c r="C59" s="636"/>
      <c r="D59" s="636"/>
      <c r="E59" s="636"/>
      <c r="F59" s="636"/>
      <c r="G59" s="636"/>
      <c r="H59" s="636"/>
      <c r="I59" s="636"/>
      <c r="J59" s="636"/>
      <c r="K59" s="636"/>
      <c r="L59" s="636"/>
      <c r="M59" s="636"/>
      <c r="N59" s="636"/>
      <c r="O59" s="636"/>
      <c r="P59" s="636"/>
      <c r="Q59" s="636"/>
      <c r="R59" s="637"/>
      <c r="S59" s="7"/>
      <c r="T59" s="7"/>
      <c r="U59" s="52"/>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row>
    <row r="60" spans="1:224" ht="21" customHeight="1" x14ac:dyDescent="0.2">
      <c r="A60" s="638"/>
      <c r="B60" s="639"/>
      <c r="C60" s="639"/>
      <c r="D60" s="639"/>
      <c r="E60" s="639"/>
      <c r="F60" s="639"/>
      <c r="G60" s="2199"/>
      <c r="H60" s="639"/>
      <c r="I60" s="639"/>
      <c r="J60" s="639"/>
      <c r="K60" s="639"/>
      <c r="L60" s="639"/>
      <c r="M60" s="639"/>
      <c r="N60" s="639"/>
      <c r="O60" s="2199"/>
      <c r="P60" s="639"/>
      <c r="Q60" s="639"/>
      <c r="R60" s="640"/>
      <c r="S60" s="7"/>
      <c r="T60" s="7"/>
      <c r="U60" s="52"/>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row>
    <row r="61" spans="1:224" ht="21" customHeight="1" x14ac:dyDescent="0.25">
      <c r="A61" s="7"/>
      <c r="B61" s="7"/>
      <c r="C61" s="7"/>
      <c r="D61" s="7"/>
      <c r="E61" s="7"/>
      <c r="F61" s="22"/>
      <c r="G61" s="903"/>
      <c r="H61" s="22"/>
      <c r="I61" s="22"/>
      <c r="J61" s="22"/>
      <c r="K61" s="22"/>
      <c r="L61" s="22"/>
      <c r="M61" s="22"/>
      <c r="N61" s="22"/>
      <c r="O61" s="903"/>
      <c r="P61" s="22"/>
      <c r="Q61" s="7"/>
      <c r="R61" s="7"/>
      <c r="S61" s="7"/>
      <c r="T61" s="7"/>
      <c r="U61" s="52"/>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row>
    <row r="62" spans="1:224" ht="21" customHeight="1" x14ac:dyDescent="0.3">
      <c r="A62" s="1765" t="s">
        <v>1397</v>
      </c>
      <c r="B62" s="1766"/>
      <c r="C62" s="1766"/>
      <c r="D62" s="1766"/>
      <c r="E62" s="1766"/>
      <c r="F62" s="1767"/>
      <c r="G62" s="1767"/>
      <c r="H62" s="1767"/>
      <c r="I62" s="1767"/>
      <c r="J62" s="1767"/>
      <c r="K62" s="1767"/>
      <c r="L62" s="1767"/>
      <c r="M62" s="1767"/>
      <c r="N62" s="1767"/>
      <c r="O62" s="1767"/>
      <c r="P62" s="1767"/>
      <c r="Q62" s="1766"/>
      <c r="R62" s="1768"/>
      <c r="S62" s="7"/>
      <c r="T62" s="7"/>
      <c r="U62" s="52"/>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row>
    <row r="63" spans="1:224" ht="21" customHeight="1" x14ac:dyDescent="0.25">
      <c r="A63" s="1769"/>
      <c r="B63" s="1255"/>
      <c r="C63" s="1255"/>
      <c r="D63" s="1255"/>
      <c r="E63" s="1255"/>
      <c r="F63" s="1321"/>
      <c r="G63" s="1321"/>
      <c r="H63" s="1321"/>
      <c r="I63" s="1321"/>
      <c r="J63" s="1321"/>
      <c r="K63" s="1321"/>
      <c r="L63" s="1321"/>
      <c r="M63" s="1321"/>
      <c r="N63" s="1321"/>
      <c r="O63" s="1321"/>
      <c r="P63" s="1321"/>
      <c r="Q63" s="1255"/>
      <c r="R63" s="1770"/>
      <c r="S63" s="7"/>
      <c r="T63" s="7"/>
      <c r="U63" s="52"/>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row>
    <row r="64" spans="1:224" ht="21" customHeight="1" x14ac:dyDescent="0.25">
      <c r="A64" s="1769"/>
      <c r="B64" s="1255"/>
      <c r="C64" s="1255"/>
      <c r="D64" s="1255"/>
      <c r="E64" s="1255"/>
      <c r="F64" s="1321"/>
      <c r="G64" s="1321"/>
      <c r="H64" s="1321"/>
      <c r="I64" s="1321"/>
      <c r="J64" s="1321"/>
      <c r="K64" s="1321"/>
      <c r="L64" s="1321"/>
      <c r="M64" s="1321"/>
      <c r="N64" s="1321"/>
      <c r="O64" s="1321"/>
      <c r="P64" s="1321"/>
      <c r="Q64" s="1255"/>
      <c r="R64" s="1770"/>
      <c r="S64" s="7"/>
      <c r="T64" s="7"/>
      <c r="U64" s="52"/>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row>
    <row r="65" spans="1:224" ht="21" customHeight="1" x14ac:dyDescent="0.25">
      <c r="A65" s="1290"/>
      <c r="B65" s="1265"/>
      <c r="C65" s="1265"/>
      <c r="D65" s="1265"/>
      <c r="E65" s="1265"/>
      <c r="F65" s="1771"/>
      <c r="G65" s="2200"/>
      <c r="H65" s="1771"/>
      <c r="I65" s="1771"/>
      <c r="J65" s="1771"/>
      <c r="K65" s="1771"/>
      <c r="L65" s="1771"/>
      <c r="M65" s="1771"/>
      <c r="N65" s="1771"/>
      <c r="O65" s="2200"/>
      <c r="P65" s="1771"/>
      <c r="Q65" s="1265"/>
      <c r="R65" s="1271"/>
      <c r="S65" s="7"/>
      <c r="T65" s="7"/>
      <c r="U65" s="52"/>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row>
    <row r="66" spans="1:224" ht="39" customHeight="1" x14ac:dyDescent="0.25">
      <c r="A66" s="7"/>
      <c r="B66" s="7"/>
      <c r="C66" s="7"/>
      <c r="D66" s="7"/>
      <c r="E66" s="7"/>
      <c r="F66" s="22"/>
      <c r="G66" s="903"/>
      <c r="H66" s="22"/>
      <c r="I66" s="22"/>
      <c r="J66" s="22"/>
      <c r="K66" s="22"/>
      <c r="L66" s="22"/>
      <c r="M66" s="22"/>
      <c r="N66" s="22"/>
      <c r="O66" s="903"/>
      <c r="P66" s="22"/>
      <c r="Q66" s="7"/>
      <c r="R66" s="7"/>
      <c r="S66" s="7"/>
      <c r="T66" s="7"/>
      <c r="U66" s="52"/>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row>
    <row r="67" spans="1:224" ht="21" customHeight="1" x14ac:dyDescent="0.25">
      <c r="A67" s="7"/>
      <c r="B67" s="7"/>
      <c r="C67" s="7"/>
      <c r="D67" s="7"/>
      <c r="E67" s="7"/>
      <c r="F67" s="22"/>
      <c r="G67" s="903"/>
      <c r="H67" s="22"/>
      <c r="I67" s="22"/>
      <c r="J67" s="22"/>
      <c r="K67" s="22"/>
      <c r="L67" s="22"/>
      <c r="M67" s="22"/>
      <c r="N67" s="22"/>
      <c r="O67" s="903"/>
      <c r="P67" s="22"/>
      <c r="Q67" s="7"/>
      <c r="R67" s="7"/>
      <c r="S67" s="7"/>
      <c r="T67" s="7"/>
      <c r="U67" s="52"/>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row>
    <row r="68" spans="1:224" ht="21" customHeight="1" x14ac:dyDescent="0.25">
      <c r="A68" s="7"/>
      <c r="B68" s="7"/>
      <c r="C68" s="7"/>
      <c r="D68" s="7"/>
      <c r="E68" s="7"/>
      <c r="F68" s="22"/>
      <c r="G68" s="903"/>
      <c r="H68" s="22"/>
      <c r="I68" s="22"/>
      <c r="J68" s="22"/>
      <c r="K68" s="22"/>
      <c r="L68" s="22"/>
      <c r="M68" s="22"/>
      <c r="N68" s="22"/>
      <c r="O68" s="903"/>
      <c r="P68" s="22"/>
      <c r="Q68" s="7"/>
      <c r="R68" s="7"/>
      <c r="S68" s="7"/>
      <c r="T68" s="7"/>
      <c r="U68" s="52"/>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row>
    <row r="69" spans="1:224" ht="21" customHeight="1" x14ac:dyDescent="0.25">
      <c r="A69" s="7"/>
      <c r="B69" s="7"/>
      <c r="C69" s="7"/>
      <c r="D69" s="7"/>
      <c r="E69" s="7"/>
      <c r="F69" s="22"/>
      <c r="G69" s="903"/>
      <c r="H69" s="22"/>
      <c r="I69" s="22"/>
      <c r="J69" s="22"/>
      <c r="K69" s="22"/>
      <c r="L69" s="22"/>
      <c r="M69" s="22"/>
      <c r="N69" s="22"/>
      <c r="O69" s="903"/>
      <c r="P69" s="22"/>
      <c r="Q69" s="7"/>
      <c r="R69" s="7"/>
      <c r="S69" s="7"/>
      <c r="T69" s="7"/>
      <c r="U69" s="52"/>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row>
    <row r="70" spans="1:224" ht="21" customHeight="1" x14ac:dyDescent="0.25">
      <c r="A70" s="7"/>
      <c r="B70" s="7"/>
      <c r="C70" s="7"/>
      <c r="D70" s="7"/>
      <c r="E70" s="7"/>
      <c r="F70" s="22"/>
      <c r="G70" s="903"/>
      <c r="H70" s="22"/>
      <c r="I70" s="22"/>
      <c r="J70" s="22"/>
      <c r="K70" s="22"/>
      <c r="L70" s="22"/>
      <c r="M70" s="22"/>
      <c r="N70" s="22"/>
      <c r="O70" s="903"/>
      <c r="P70" s="22"/>
      <c r="Q70" s="7"/>
      <c r="R70" s="7"/>
      <c r="S70" s="7"/>
      <c r="T70" s="7"/>
      <c r="U70" s="52"/>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row>
    <row r="71" spans="1:224" ht="21" customHeight="1" x14ac:dyDescent="0.25">
      <c r="A71" s="7"/>
      <c r="B71" s="7"/>
      <c r="C71" s="7"/>
      <c r="D71" s="7"/>
      <c r="E71" s="7"/>
      <c r="F71" s="22"/>
      <c r="G71" s="903"/>
      <c r="H71" s="22"/>
      <c r="I71" s="22"/>
      <c r="J71" s="22"/>
      <c r="K71" s="22"/>
      <c r="L71" s="22"/>
      <c r="M71" s="22"/>
      <c r="N71" s="22"/>
      <c r="O71" s="903"/>
      <c r="P71" s="22"/>
      <c r="Q71" s="7"/>
      <c r="R71" s="7"/>
      <c r="S71" s="7"/>
      <c r="T71" s="7"/>
      <c r="U71" s="52"/>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row>
    <row r="72" spans="1:224" ht="21" customHeight="1" x14ac:dyDescent="0.25">
      <c r="A72" s="7"/>
      <c r="B72" s="7"/>
      <c r="C72" s="7"/>
      <c r="D72" s="7"/>
      <c r="E72" s="7"/>
      <c r="F72" s="22"/>
      <c r="G72" s="903"/>
      <c r="H72" s="22"/>
      <c r="I72" s="22"/>
      <c r="J72" s="22"/>
      <c r="K72" s="22"/>
      <c r="L72" s="22"/>
      <c r="M72" s="22"/>
      <c r="N72" s="22"/>
      <c r="O72" s="903"/>
      <c r="P72" s="22"/>
      <c r="Q72" s="7"/>
      <c r="R72" s="7"/>
      <c r="S72" s="7"/>
      <c r="T72" s="7"/>
      <c r="U72" s="52"/>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row>
    <row r="73" spans="1:224" ht="21" customHeight="1" x14ac:dyDescent="0.25">
      <c r="A73" s="7"/>
      <c r="B73" s="7"/>
      <c r="C73" s="7"/>
      <c r="D73" s="7"/>
      <c r="E73" s="7"/>
      <c r="F73" s="22"/>
      <c r="G73" s="903"/>
      <c r="H73" s="22"/>
      <c r="I73" s="22"/>
      <c r="J73" s="22"/>
      <c r="K73" s="22"/>
      <c r="L73" s="22"/>
      <c r="M73" s="22"/>
      <c r="N73" s="22"/>
      <c r="O73" s="903"/>
      <c r="P73" s="22"/>
      <c r="Q73" s="7"/>
      <c r="R73" s="7"/>
      <c r="S73" s="7"/>
      <c r="T73" s="7"/>
      <c r="U73" s="52"/>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row>
    <row r="74" spans="1:224" ht="21" customHeight="1" x14ac:dyDescent="0.25">
      <c r="A74" s="7"/>
      <c r="B74" s="7"/>
      <c r="C74" s="7"/>
      <c r="D74" s="7"/>
      <c r="E74" s="7"/>
      <c r="F74" s="22"/>
      <c r="G74" s="903"/>
      <c r="H74" s="22"/>
      <c r="I74" s="22"/>
      <c r="J74" s="22"/>
      <c r="K74" s="22"/>
      <c r="L74" s="22"/>
      <c r="M74" s="22"/>
      <c r="N74" s="22"/>
      <c r="O74" s="903"/>
      <c r="P74" s="22"/>
      <c r="Q74" s="7"/>
      <c r="R74" s="7"/>
      <c r="S74" s="7"/>
      <c r="T74" s="7"/>
      <c r="U74" s="52"/>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row>
    <row r="75" spans="1:224" ht="21" customHeight="1" x14ac:dyDescent="0.25">
      <c r="A75" s="7"/>
      <c r="B75" s="7"/>
      <c r="C75" s="7"/>
      <c r="D75" s="7"/>
      <c r="E75" s="7"/>
      <c r="F75" s="22"/>
      <c r="G75" s="903"/>
      <c r="H75" s="22"/>
      <c r="I75" s="22"/>
      <c r="J75" s="22"/>
      <c r="K75" s="22"/>
      <c r="L75" s="22"/>
      <c r="M75" s="22"/>
      <c r="N75" s="22"/>
      <c r="O75" s="903"/>
      <c r="P75" s="22"/>
      <c r="Q75" s="7"/>
      <c r="R75" s="7"/>
      <c r="S75" s="7"/>
      <c r="T75" s="7"/>
      <c r="U75" s="52"/>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row>
    <row r="76" spans="1:224" ht="21" customHeight="1" x14ac:dyDescent="0.25">
      <c r="A76" s="7"/>
      <c r="B76" s="7"/>
      <c r="C76" s="7"/>
      <c r="D76" s="7"/>
      <c r="E76" s="7"/>
      <c r="F76" s="22"/>
      <c r="G76" s="903"/>
      <c r="H76" s="22"/>
      <c r="I76" s="22"/>
      <c r="J76" s="22"/>
      <c r="K76" s="22"/>
      <c r="L76" s="22"/>
      <c r="M76" s="22"/>
      <c r="N76" s="22"/>
      <c r="O76" s="903"/>
      <c r="P76" s="22"/>
      <c r="Q76" s="7"/>
      <c r="R76" s="7"/>
      <c r="S76" s="7"/>
      <c r="T76" s="7"/>
      <c r="U76" s="52"/>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row>
    <row r="77" spans="1:224" ht="21" customHeight="1" x14ac:dyDescent="0.25">
      <c r="A77" s="7"/>
      <c r="B77" s="7"/>
      <c r="C77" s="7"/>
      <c r="D77" s="7"/>
      <c r="E77" s="7"/>
      <c r="F77" s="22"/>
      <c r="G77" s="903"/>
      <c r="H77" s="22"/>
      <c r="I77" s="22"/>
      <c r="J77" s="22"/>
      <c r="K77" s="22"/>
      <c r="L77" s="22"/>
      <c r="M77" s="22"/>
      <c r="N77" s="22"/>
      <c r="O77" s="903"/>
      <c r="P77" s="22"/>
      <c r="Q77" s="7"/>
      <c r="R77" s="7"/>
      <c r="S77" s="7"/>
      <c r="T77" s="7"/>
      <c r="U77" s="52"/>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row>
    <row r="78" spans="1:224" ht="21" customHeight="1" x14ac:dyDescent="0.25">
      <c r="A78" s="7"/>
      <c r="B78" s="7"/>
      <c r="C78" s="7"/>
      <c r="D78" s="7"/>
      <c r="E78" s="7"/>
      <c r="F78" s="22"/>
      <c r="G78" s="903"/>
      <c r="H78" s="22"/>
      <c r="I78" s="22"/>
      <c r="J78" s="22"/>
      <c r="K78" s="22"/>
      <c r="L78" s="22"/>
      <c r="M78" s="22"/>
      <c r="N78" s="22"/>
      <c r="O78" s="903"/>
      <c r="P78" s="22"/>
      <c r="Q78" s="7"/>
      <c r="R78" s="7"/>
      <c r="S78" s="7"/>
      <c r="T78" s="7"/>
      <c r="U78" s="52"/>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row>
    <row r="79" spans="1:224" ht="21" customHeight="1" x14ac:dyDescent="0.25">
      <c r="A79" s="7"/>
      <c r="B79" s="7"/>
      <c r="C79" s="7"/>
      <c r="D79" s="7"/>
      <c r="E79" s="7"/>
      <c r="F79" s="22"/>
      <c r="G79" s="903"/>
      <c r="H79" s="22"/>
      <c r="I79" s="22"/>
      <c r="J79" s="22"/>
      <c r="K79" s="22"/>
      <c r="L79" s="22"/>
      <c r="M79" s="22"/>
      <c r="N79" s="22"/>
      <c r="O79" s="903"/>
      <c r="P79" s="22"/>
      <c r="Q79" s="7"/>
      <c r="R79" s="7"/>
      <c r="S79" s="7"/>
      <c r="T79" s="7"/>
      <c r="U79" s="52"/>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row>
    <row r="80" spans="1:224" ht="21" customHeight="1" x14ac:dyDescent="0.25">
      <c r="A80" s="7"/>
      <c r="B80" s="7"/>
      <c r="C80" s="7"/>
      <c r="D80" s="7"/>
      <c r="E80" s="7"/>
      <c r="F80" s="22"/>
      <c r="G80" s="903"/>
      <c r="H80" s="22"/>
      <c r="I80" s="22"/>
      <c r="J80" s="22"/>
      <c r="K80" s="22"/>
      <c r="L80" s="22"/>
      <c r="M80" s="22"/>
      <c r="N80" s="22"/>
      <c r="O80" s="903"/>
      <c r="P80" s="22"/>
      <c r="Q80" s="7"/>
      <c r="R80" s="7"/>
      <c r="S80" s="7"/>
      <c r="T80" s="7"/>
      <c r="U80" s="52"/>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row>
    <row r="81" spans="1:224" ht="21" customHeight="1" x14ac:dyDescent="0.25">
      <c r="A81" s="7"/>
      <c r="B81" s="7"/>
      <c r="C81" s="7"/>
      <c r="D81" s="7"/>
      <c r="E81" s="7"/>
      <c r="F81" s="22"/>
      <c r="G81" s="903"/>
      <c r="H81" s="22"/>
      <c r="I81" s="22"/>
      <c r="J81" s="22"/>
      <c r="K81" s="22"/>
      <c r="L81" s="22"/>
      <c r="M81" s="22"/>
      <c r="N81" s="22"/>
      <c r="O81" s="903"/>
      <c r="P81" s="22"/>
      <c r="Q81" s="7"/>
      <c r="R81" s="7"/>
      <c r="S81" s="7"/>
      <c r="T81" s="7"/>
      <c r="U81" s="52"/>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7"/>
      <c r="GG81" s="7"/>
      <c r="GH81" s="7"/>
      <c r="GI81" s="7"/>
      <c r="GJ81" s="7"/>
      <c r="GK81" s="7"/>
      <c r="GL81" s="7"/>
      <c r="GM81" s="7"/>
      <c r="GN81" s="7"/>
      <c r="GO81" s="7"/>
      <c r="GP81" s="7"/>
      <c r="GQ81" s="7"/>
      <c r="GR81" s="7"/>
      <c r="GS81" s="7"/>
      <c r="GT81" s="7"/>
      <c r="GU81" s="7"/>
      <c r="GV81" s="7"/>
      <c r="GW81" s="7"/>
      <c r="GX81" s="7"/>
      <c r="GY81" s="7"/>
      <c r="GZ81" s="7"/>
      <c r="HA81" s="7"/>
      <c r="HB81" s="7"/>
      <c r="HC81" s="7"/>
      <c r="HD81" s="7"/>
      <c r="HE81" s="7"/>
      <c r="HF81" s="7"/>
      <c r="HG81" s="7"/>
      <c r="HH81" s="7"/>
      <c r="HI81" s="7"/>
      <c r="HJ81" s="7"/>
      <c r="HK81" s="7"/>
      <c r="HL81" s="7"/>
      <c r="HM81" s="7"/>
      <c r="HN81" s="7"/>
      <c r="HO81" s="7"/>
      <c r="HP81" s="7"/>
    </row>
    <row r="82" spans="1:224" ht="21" customHeight="1" x14ac:dyDescent="0.25">
      <c r="A82" s="7"/>
      <c r="B82" s="7"/>
      <c r="C82" s="7"/>
      <c r="D82" s="7"/>
      <c r="E82" s="7"/>
      <c r="F82" s="22"/>
      <c r="G82" s="903"/>
      <c r="H82" s="22"/>
      <c r="I82" s="22"/>
      <c r="J82" s="22"/>
      <c r="K82" s="22"/>
      <c r="L82" s="22"/>
      <c r="M82" s="22"/>
      <c r="N82" s="22"/>
      <c r="O82" s="903"/>
      <c r="P82" s="22"/>
      <c r="Q82" s="7"/>
      <c r="R82" s="7"/>
      <c r="S82" s="7"/>
      <c r="T82" s="7"/>
      <c r="U82" s="52"/>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c r="GH82" s="7"/>
      <c r="GI82" s="7"/>
      <c r="GJ82" s="7"/>
      <c r="GK82" s="7"/>
      <c r="GL82" s="7"/>
      <c r="GM82" s="7"/>
      <c r="GN82" s="7"/>
      <c r="GO82" s="7"/>
      <c r="GP82" s="7"/>
      <c r="GQ82" s="7"/>
      <c r="GR82" s="7"/>
      <c r="GS82" s="7"/>
      <c r="GT82" s="7"/>
      <c r="GU82" s="7"/>
      <c r="GV82" s="7"/>
      <c r="GW82" s="7"/>
      <c r="GX82" s="7"/>
      <c r="GY82" s="7"/>
      <c r="GZ82" s="7"/>
      <c r="HA82" s="7"/>
      <c r="HB82" s="7"/>
      <c r="HC82" s="7"/>
      <c r="HD82" s="7"/>
      <c r="HE82" s="7"/>
      <c r="HF82" s="7"/>
      <c r="HG82" s="7"/>
      <c r="HH82" s="7"/>
      <c r="HI82" s="7"/>
      <c r="HJ82" s="7"/>
      <c r="HK82" s="7"/>
      <c r="HL82" s="7"/>
      <c r="HM82" s="7"/>
      <c r="HN82" s="7"/>
      <c r="HO82" s="7"/>
      <c r="HP82" s="7"/>
    </row>
    <row r="83" spans="1:224" ht="21" customHeight="1" x14ac:dyDescent="0.25">
      <c r="A83" s="7"/>
      <c r="B83" s="7"/>
      <c r="C83" s="7"/>
      <c r="D83" s="7"/>
      <c r="E83" s="7"/>
      <c r="F83" s="22"/>
      <c r="G83" s="903"/>
      <c r="H83" s="22"/>
      <c r="I83" s="22"/>
      <c r="J83" s="22"/>
      <c r="K83" s="22"/>
      <c r="L83" s="22"/>
      <c r="M83" s="22"/>
      <c r="N83" s="22"/>
      <c r="O83" s="903"/>
      <c r="P83" s="22"/>
      <c r="Q83" s="7"/>
      <c r="R83" s="7"/>
      <c r="S83" s="7"/>
      <c r="T83" s="7"/>
      <c r="U83" s="52"/>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row>
    <row r="84" spans="1:224" ht="21" customHeight="1" x14ac:dyDescent="0.25">
      <c r="A84" s="7"/>
      <c r="B84" s="7"/>
      <c r="C84" s="7"/>
      <c r="D84" s="7"/>
      <c r="E84" s="7"/>
      <c r="F84" s="22"/>
      <c r="G84" s="903"/>
      <c r="H84" s="22"/>
      <c r="I84" s="22"/>
      <c r="J84" s="22"/>
      <c r="K84" s="22"/>
      <c r="L84" s="22"/>
      <c r="M84" s="22"/>
      <c r="N84" s="22"/>
      <c r="O84" s="903"/>
      <c r="P84" s="22"/>
      <c r="Q84" s="7"/>
      <c r="R84" s="7"/>
      <c r="S84" s="7"/>
      <c r="T84" s="7"/>
      <c r="U84" s="52"/>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row>
    <row r="85" spans="1:224" ht="21" customHeight="1" x14ac:dyDescent="0.25">
      <c r="A85" s="7"/>
      <c r="B85" s="7"/>
      <c r="C85" s="7"/>
      <c r="D85" s="7"/>
      <c r="E85" s="7"/>
      <c r="F85" s="22"/>
      <c r="G85" s="903"/>
      <c r="H85" s="22"/>
      <c r="I85" s="22"/>
      <c r="J85" s="22"/>
      <c r="K85" s="22"/>
      <c r="L85" s="22"/>
      <c r="M85" s="22"/>
      <c r="N85" s="22"/>
      <c r="O85" s="903"/>
      <c r="P85" s="22"/>
      <c r="Q85" s="7"/>
      <c r="R85" s="7"/>
      <c r="S85" s="7"/>
      <c r="T85" s="7"/>
      <c r="U85" s="52"/>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c r="GS85" s="7"/>
      <c r="GT85" s="7"/>
      <c r="GU85" s="7"/>
      <c r="GV85" s="7"/>
      <c r="GW85" s="7"/>
      <c r="GX85" s="7"/>
      <c r="GY85" s="7"/>
      <c r="GZ85" s="7"/>
      <c r="HA85" s="7"/>
      <c r="HB85" s="7"/>
      <c r="HC85" s="7"/>
      <c r="HD85" s="7"/>
      <c r="HE85" s="7"/>
      <c r="HF85" s="7"/>
      <c r="HG85" s="7"/>
      <c r="HH85" s="7"/>
      <c r="HI85" s="7"/>
      <c r="HJ85" s="7"/>
      <c r="HK85" s="7"/>
      <c r="HL85" s="7"/>
      <c r="HM85" s="7"/>
      <c r="HN85" s="7"/>
      <c r="HO85" s="7"/>
      <c r="HP85" s="7"/>
    </row>
    <row r="86" spans="1:224" ht="21" customHeight="1" x14ac:dyDescent="0.25">
      <c r="A86" s="7"/>
      <c r="B86" s="7"/>
      <c r="C86" s="7"/>
      <c r="D86" s="7"/>
      <c r="E86" s="7"/>
      <c r="F86" s="22"/>
      <c r="G86" s="903"/>
      <c r="H86" s="22"/>
      <c r="I86" s="22"/>
      <c r="J86" s="22"/>
      <c r="K86" s="22"/>
      <c r="L86" s="22"/>
      <c r="M86" s="22"/>
      <c r="N86" s="22"/>
      <c r="O86" s="903"/>
      <c r="P86" s="22"/>
      <c r="Q86" s="7"/>
      <c r="R86" s="7"/>
      <c r="S86" s="7"/>
      <c r="T86" s="7"/>
      <c r="U86" s="52"/>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c r="GE86" s="7"/>
      <c r="GF86" s="7"/>
      <c r="GG86" s="7"/>
      <c r="GH86" s="7"/>
      <c r="GI86" s="7"/>
      <c r="GJ86" s="7"/>
      <c r="GK86" s="7"/>
      <c r="GL86" s="7"/>
      <c r="GM86" s="7"/>
      <c r="GN86" s="7"/>
      <c r="GO86" s="7"/>
      <c r="GP86" s="7"/>
      <c r="GQ86" s="7"/>
      <c r="GR86" s="7"/>
      <c r="GS86" s="7"/>
      <c r="GT86" s="7"/>
      <c r="GU86" s="7"/>
      <c r="GV86" s="7"/>
      <c r="GW86" s="7"/>
      <c r="GX86" s="7"/>
      <c r="GY86" s="7"/>
      <c r="GZ86" s="7"/>
      <c r="HA86" s="7"/>
      <c r="HB86" s="7"/>
      <c r="HC86" s="7"/>
      <c r="HD86" s="7"/>
      <c r="HE86" s="7"/>
      <c r="HF86" s="7"/>
      <c r="HG86" s="7"/>
      <c r="HH86" s="7"/>
      <c r="HI86" s="7"/>
      <c r="HJ86" s="7"/>
      <c r="HK86" s="7"/>
      <c r="HL86" s="7"/>
      <c r="HM86" s="7"/>
      <c r="HN86" s="7"/>
      <c r="HO86" s="7"/>
      <c r="HP86" s="7"/>
    </row>
    <row r="87" spans="1:224" ht="21" customHeight="1" x14ac:dyDescent="0.25">
      <c r="A87" s="7"/>
      <c r="B87" s="7"/>
      <c r="C87" s="7"/>
      <c r="D87" s="7"/>
      <c r="E87" s="7"/>
      <c r="F87" s="22"/>
      <c r="G87" s="903"/>
      <c r="H87" s="22"/>
      <c r="I87" s="22"/>
      <c r="J87" s="22"/>
      <c r="K87" s="22"/>
      <c r="L87" s="22"/>
      <c r="M87" s="22"/>
      <c r="N87" s="22"/>
      <c r="O87" s="903"/>
      <c r="P87" s="22"/>
      <c r="Q87" s="7"/>
      <c r="R87" s="7"/>
      <c r="S87" s="7"/>
      <c r="T87" s="7"/>
      <c r="U87" s="52"/>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c r="GO87" s="7"/>
      <c r="GP87" s="7"/>
      <c r="GQ87" s="7"/>
      <c r="GR87" s="7"/>
      <c r="GS87" s="7"/>
      <c r="GT87" s="7"/>
      <c r="GU87" s="7"/>
      <c r="GV87" s="7"/>
      <c r="GW87" s="7"/>
      <c r="GX87" s="7"/>
      <c r="GY87" s="7"/>
      <c r="GZ87" s="7"/>
      <c r="HA87" s="7"/>
      <c r="HB87" s="7"/>
      <c r="HC87" s="7"/>
      <c r="HD87" s="7"/>
      <c r="HE87" s="7"/>
      <c r="HF87" s="7"/>
      <c r="HG87" s="7"/>
      <c r="HH87" s="7"/>
      <c r="HI87" s="7"/>
      <c r="HJ87" s="7"/>
      <c r="HK87" s="7"/>
      <c r="HL87" s="7"/>
      <c r="HM87" s="7"/>
      <c r="HN87" s="7"/>
      <c r="HO87" s="7"/>
      <c r="HP87" s="7"/>
    </row>
    <row r="88" spans="1:224" ht="21" customHeight="1" x14ac:dyDescent="0.25">
      <c r="A88" s="7"/>
      <c r="B88" s="7"/>
      <c r="C88" s="7"/>
      <c r="D88" s="7"/>
      <c r="E88" s="7"/>
      <c r="F88" s="22"/>
      <c r="G88" s="903"/>
      <c r="H88" s="22"/>
      <c r="I88" s="22"/>
      <c r="J88" s="22"/>
      <c r="K88" s="22"/>
      <c r="L88" s="22"/>
      <c r="M88" s="22"/>
      <c r="N88" s="22"/>
      <c r="O88" s="903"/>
      <c r="P88" s="22"/>
      <c r="Q88" s="7"/>
      <c r="R88" s="7"/>
      <c r="S88" s="7"/>
      <c r="T88" s="7"/>
      <c r="U88" s="52"/>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c r="GQ88" s="7"/>
      <c r="GR88" s="7"/>
      <c r="GS88" s="7"/>
      <c r="GT88" s="7"/>
      <c r="GU88" s="7"/>
      <c r="GV88" s="7"/>
      <c r="GW88" s="7"/>
      <c r="GX88" s="7"/>
      <c r="GY88" s="7"/>
      <c r="GZ88" s="7"/>
      <c r="HA88" s="7"/>
      <c r="HB88" s="7"/>
      <c r="HC88" s="7"/>
      <c r="HD88" s="7"/>
      <c r="HE88" s="7"/>
      <c r="HF88" s="7"/>
      <c r="HG88" s="7"/>
      <c r="HH88" s="7"/>
      <c r="HI88" s="7"/>
      <c r="HJ88" s="7"/>
      <c r="HK88" s="7"/>
      <c r="HL88" s="7"/>
      <c r="HM88" s="7"/>
      <c r="HN88" s="7"/>
      <c r="HO88" s="7"/>
      <c r="HP88" s="7"/>
    </row>
    <row r="89" spans="1:224" ht="21" customHeight="1" x14ac:dyDescent="0.25">
      <c r="A89" s="7"/>
      <c r="B89" s="7"/>
      <c r="C89" s="7"/>
      <c r="D89" s="7"/>
      <c r="E89" s="7"/>
      <c r="F89" s="22"/>
      <c r="G89" s="903"/>
      <c r="H89" s="22"/>
      <c r="I89" s="22"/>
      <c r="J89" s="22"/>
      <c r="K89" s="22"/>
      <c r="L89" s="22"/>
      <c r="M89" s="22"/>
      <c r="N89" s="22"/>
      <c r="O89" s="903"/>
      <c r="P89" s="22"/>
      <c r="Q89" s="7"/>
      <c r="R89" s="7"/>
      <c r="S89" s="7"/>
      <c r="T89" s="7"/>
      <c r="U89" s="52"/>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c r="HK89" s="7"/>
      <c r="HL89" s="7"/>
      <c r="HM89" s="7"/>
      <c r="HN89" s="7"/>
      <c r="HO89" s="7"/>
      <c r="HP89" s="7"/>
    </row>
    <row r="90" spans="1:224" ht="21" customHeight="1" x14ac:dyDescent="0.2">
      <c r="A90" s="7"/>
      <c r="B90" s="7"/>
      <c r="C90" s="7"/>
      <c r="D90" s="7"/>
      <c r="E90" s="7"/>
      <c r="F90" s="7"/>
      <c r="G90" s="900"/>
      <c r="H90" s="7"/>
      <c r="I90" s="7"/>
      <c r="J90" s="7"/>
      <c r="K90" s="7"/>
      <c r="L90" s="7"/>
      <c r="M90" s="7"/>
      <c r="N90" s="7"/>
      <c r="O90" s="900"/>
      <c r="P90" s="7"/>
      <c r="Q90" s="7"/>
      <c r="R90" s="7"/>
      <c r="S90" s="7"/>
      <c r="T90" s="7"/>
      <c r="U90" s="52"/>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c r="GN90" s="7"/>
      <c r="GO90" s="7"/>
      <c r="GP90" s="7"/>
      <c r="GQ90" s="7"/>
      <c r="GR90" s="7"/>
      <c r="GS90" s="7"/>
      <c r="GT90" s="7"/>
      <c r="GU90" s="7"/>
      <c r="GV90" s="7"/>
      <c r="GW90" s="7"/>
      <c r="GX90" s="7"/>
      <c r="GY90" s="7"/>
      <c r="GZ90" s="7"/>
      <c r="HA90" s="7"/>
      <c r="HB90" s="7"/>
      <c r="HC90" s="7"/>
      <c r="HD90" s="7"/>
      <c r="HE90" s="7"/>
      <c r="HF90" s="7"/>
      <c r="HG90" s="7"/>
      <c r="HH90" s="7"/>
      <c r="HI90" s="7"/>
      <c r="HJ90" s="7"/>
      <c r="HK90" s="7"/>
      <c r="HL90" s="7"/>
      <c r="HM90" s="7"/>
      <c r="HN90" s="7"/>
      <c r="HO90" s="7"/>
      <c r="HP90" s="7"/>
    </row>
    <row r="91" spans="1:224" ht="21" customHeight="1" x14ac:dyDescent="0.2">
      <c r="A91" s="7"/>
      <c r="B91" s="7"/>
      <c r="C91" s="7"/>
      <c r="D91" s="7"/>
      <c r="E91" s="7"/>
      <c r="F91" s="7"/>
      <c r="G91" s="900"/>
      <c r="H91" s="7"/>
      <c r="I91" s="7"/>
      <c r="J91" s="7"/>
      <c r="K91" s="7"/>
      <c r="L91" s="7"/>
      <c r="M91" s="7"/>
      <c r="N91" s="7"/>
      <c r="O91" s="900"/>
      <c r="P91" s="7"/>
      <c r="Q91" s="7"/>
      <c r="R91" s="7"/>
      <c r="S91" s="7"/>
      <c r="T91" s="7"/>
      <c r="U91" s="52"/>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row>
    <row r="92" spans="1:224" x14ac:dyDescent="0.2">
      <c r="A92" s="7"/>
      <c r="B92" s="7"/>
      <c r="C92" s="7"/>
      <c r="D92" s="7"/>
      <c r="E92" s="7"/>
      <c r="F92" s="7"/>
      <c r="G92" s="900"/>
      <c r="H92" s="7"/>
      <c r="I92" s="7"/>
      <c r="J92" s="7"/>
      <c r="K92" s="7"/>
      <c r="L92" s="7"/>
      <c r="M92" s="7"/>
      <c r="N92" s="7"/>
      <c r="O92" s="900"/>
      <c r="P92" s="7"/>
      <c r="Q92" s="7"/>
      <c r="R92" s="7"/>
      <c r="S92" s="7"/>
      <c r="T92" s="7"/>
      <c r="U92" s="52"/>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7"/>
      <c r="FR92" s="7"/>
      <c r="FS92" s="7"/>
      <c r="FT92" s="7"/>
      <c r="FU92" s="7"/>
      <c r="FV92" s="7"/>
      <c r="FW92" s="7"/>
      <c r="FX92" s="7"/>
      <c r="FY92" s="7"/>
      <c r="FZ92" s="7"/>
      <c r="GA92" s="7"/>
      <c r="GB92" s="7"/>
      <c r="GC92" s="7"/>
      <c r="GD92" s="7"/>
      <c r="GE92" s="7"/>
      <c r="GF92" s="7"/>
      <c r="GG92" s="7"/>
      <c r="GH92" s="7"/>
      <c r="GI92" s="7"/>
      <c r="GJ92" s="7"/>
      <c r="GK92" s="7"/>
      <c r="GL92" s="7"/>
      <c r="GM92" s="7"/>
      <c r="GN92" s="7"/>
      <c r="GO92" s="7"/>
      <c r="GP92" s="7"/>
      <c r="GQ92" s="7"/>
      <c r="GR92" s="7"/>
      <c r="GS92" s="7"/>
      <c r="GT92" s="7"/>
      <c r="GU92" s="7"/>
      <c r="GV92" s="7"/>
      <c r="GW92" s="7"/>
      <c r="GX92" s="7"/>
      <c r="GY92" s="7"/>
      <c r="GZ92" s="7"/>
      <c r="HA92" s="7"/>
      <c r="HB92" s="7"/>
      <c r="HC92" s="7"/>
      <c r="HD92" s="7"/>
      <c r="HE92" s="7"/>
      <c r="HF92" s="7"/>
      <c r="HG92" s="7"/>
      <c r="HH92" s="7"/>
      <c r="HI92" s="7"/>
      <c r="HJ92" s="7"/>
      <c r="HK92" s="7"/>
      <c r="HL92" s="7"/>
      <c r="HM92" s="7"/>
      <c r="HN92" s="7"/>
      <c r="HO92" s="7"/>
      <c r="HP92" s="7"/>
    </row>
  </sheetData>
  <customSheetViews>
    <customSheetView guid="{6476E056-C602-4049-8E13-D0438C39A2F7}" scale="50" showPageBreaks="1" showGridLines="0" fitToPage="1" printArea="1">
      <pageMargins left="0.25" right="0.25" top="0.31496062992125984" bottom="0.35433070866141736" header="0.31496062992125984" footer="0.31496062992125984"/>
      <pageSetup scale="34" orientation="portrait" r:id="rId1"/>
    </customSheetView>
    <customSheetView guid="{FEEF2554-A379-444E-B2CE-7A0B08BFD568}" scale="50" showGridLines="0" fitToPage="1" topLeftCell="A13">
      <selection activeCell="A38" sqref="A38"/>
      <pageMargins left="0.94488188976377963" right="0.55118110236220474" top="0.23622047244094491" bottom="0.23622047244094491" header="0" footer="0"/>
      <pageSetup scale="29" orientation="portrait" r:id="rId2"/>
      <headerFooter differentOddEven="1" differentFirst="1" alignWithMargins="0">
        <evenHeader>&amp;R&amp;"arial,Regular"&amp;12UNCLASSIFIED / NON CLASSIFIÉ</evenHeader>
        <firstHeader>&amp;R&amp;"arial,Regular"&amp;12UNCLASSIFIED / NON CLASSIFIÉ</firstHeader>
      </headerFooter>
    </customSheetView>
    <customSheetView guid="{9999B627-875C-491A-9C70-2AB672A610C9}" scale="50" showPageBreaks="1" showGridLines="0" fitToPage="1" printArea="1" topLeftCell="A13">
      <selection activeCell="A38" sqref="A38"/>
      <pageMargins left="0.94488188976377963" right="0.55118110236220474" top="0.23622047244094491" bottom="0.23622047244094491" header="0" footer="0"/>
      <pageSetup scale="29" orientation="portrait" r:id="rId3"/>
      <headerFooter differentOddEven="1" differentFirst="1" alignWithMargins="0">
        <evenHeader>&amp;R&amp;"arial,Regular"&amp;12UNCLASSIFIED / NON CLASSIFIÉ</evenHeader>
        <firstHeader>&amp;R&amp;"arial,Regular"&amp;12UNCLASSIFIED / NON CLASSIFIÉ</firstHeader>
      </headerFooter>
    </customSheetView>
    <customSheetView guid="{9E1ED2EF-94DF-4EBB-BF10-FA6D2C6EF217}" scale="70" showPageBreaks="1" showGridLines="0" fitToPage="1" printArea="1" topLeftCell="A31">
      <selection activeCell="T15" sqref="T15"/>
      <pageMargins left="0.94488188976377963" right="0.55118110236220474" top="0.23622047244094491" bottom="0.23622047244094491" header="0" footer="0"/>
      <pageSetup scale="29" orientation="portrait" r:id="rId4"/>
      <headerFooter differentOddEven="1" differentFirst="1" alignWithMargins="0">
        <evenHeader>&amp;RUNCLASSIFIED / NON CLASSIFIÉ</evenHeader>
        <firstFooter xml:space="preserve">&amp;L
</firstFooter>
      </headerFooter>
    </customSheetView>
  </customSheetViews>
  <mergeCells count="15">
    <mergeCell ref="A52:C52"/>
    <mergeCell ref="A46:C46"/>
    <mergeCell ref="A2:S2"/>
    <mergeCell ref="A3:S3"/>
    <mergeCell ref="A4:S4"/>
    <mergeCell ref="A5:S5"/>
    <mergeCell ref="A6:S6"/>
    <mergeCell ref="A50:C50"/>
    <mergeCell ref="D12:J12"/>
    <mergeCell ref="L12:Q12"/>
    <mergeCell ref="A7:S7"/>
    <mergeCell ref="A48:C48"/>
    <mergeCell ref="A9:S9"/>
    <mergeCell ref="B44:C44"/>
    <mergeCell ref="A38:C38"/>
  </mergeCells>
  <pageMargins left="0.94488188976377963" right="0.55118110236220474" top="0.23622047244094491" bottom="0.23622047244094491" header="0" footer="0"/>
  <pageSetup scale="29" orientation="portrait" r:id="rId5"/>
  <headerFooter differentOddEven="1" differentFirst="1" alignWithMargins="0">
    <evenHeader>&amp;R&amp;"arial,Regular"&amp;12UNCLASSIFIED / NON CLASSIFIÉ</evenHeader>
    <firstHeader>&amp;R&amp;"arial,Regular"&amp;12UNCLASSIFIED / NON CLASSIFIÉ</first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9">
    <pageSetUpPr fitToPage="1"/>
  </sheetPr>
  <dimension ref="A1:HQ96"/>
  <sheetViews>
    <sheetView showGridLines="0" view="pageBreakPreview" zoomScale="55" zoomScaleNormal="55" zoomScaleSheetLayoutView="55" workbookViewId="0"/>
  </sheetViews>
  <sheetFormatPr defaultColWidth="9.6640625" defaultRowHeight="15" x14ac:dyDescent="0.2"/>
  <cols>
    <col min="1" max="1" width="3.6640625" style="1" customWidth="1"/>
    <col min="2" max="3" width="21.6640625" style="1" customWidth="1"/>
    <col min="4" max="4" width="12.6640625" style="1" customWidth="1"/>
    <col min="5" max="5" width="14.44140625" style="1" customWidth="1"/>
    <col min="6" max="6" width="18.77734375" style="1" customWidth="1"/>
    <col min="7" max="7" width="18.44140625" style="1" customWidth="1"/>
    <col min="8" max="8" width="15.21875" style="1" customWidth="1"/>
    <col min="9" max="9" width="12.6640625" style="1" customWidth="1"/>
    <col min="10" max="10" width="1.6640625" style="1" customWidth="1"/>
    <col min="11" max="11" width="12.6640625" style="1" customWidth="1"/>
    <col min="12" max="12" width="16.5546875" style="1" customWidth="1"/>
    <col min="13" max="13" width="18" style="1" customWidth="1"/>
    <col min="14" max="14" width="19" style="1" customWidth="1"/>
    <col min="15" max="16" width="12.6640625" style="1" customWidth="1"/>
    <col min="17" max="17" width="1.6640625" style="1" customWidth="1"/>
    <col min="18" max="18" width="2.6640625" style="1" customWidth="1"/>
    <col min="19" max="19" width="13.6640625" style="1" customWidth="1"/>
    <col min="20" max="21" width="9.6640625" style="1" customWidth="1"/>
    <col min="22" max="22" width="6.88671875" style="1" customWidth="1"/>
    <col min="23" max="16384" width="9.6640625" style="1"/>
  </cols>
  <sheetData>
    <row r="1" spans="1:225" ht="18" customHeight="1" x14ac:dyDescent="0.25">
      <c r="A1" s="219"/>
      <c r="B1" s="219"/>
      <c r="C1" s="219"/>
      <c r="D1" s="218"/>
      <c r="E1" s="218"/>
      <c r="F1" s="218"/>
      <c r="G1" s="218"/>
      <c r="H1" s="218"/>
      <c r="I1" s="431"/>
      <c r="J1" s="431"/>
      <c r="K1" s="431"/>
      <c r="L1" s="218"/>
      <c r="M1" s="218"/>
      <c r="N1" s="218"/>
      <c r="O1" s="218"/>
      <c r="P1" s="431"/>
      <c r="Q1" s="10"/>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row>
    <row r="2" spans="1:225" ht="26.1" customHeight="1" x14ac:dyDescent="0.35">
      <c r="A2" s="2733">
        <f>CORPORATION</f>
        <v>0</v>
      </c>
      <c r="B2" s="2733"/>
      <c r="C2" s="2733"/>
      <c r="D2" s="2733"/>
      <c r="E2" s="2733"/>
      <c r="F2" s="2733"/>
      <c r="G2" s="2733"/>
      <c r="H2" s="2733"/>
      <c r="I2" s="2733"/>
      <c r="J2" s="2733"/>
      <c r="K2" s="2733"/>
      <c r="L2" s="2733"/>
      <c r="M2" s="2733"/>
      <c r="N2" s="2733"/>
      <c r="O2" s="2733"/>
      <c r="P2" s="2733"/>
      <c r="Q2" s="300"/>
      <c r="R2" s="58"/>
      <c r="S2" s="58"/>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row>
    <row r="3" spans="1:225" ht="24" customHeight="1" x14ac:dyDescent="0.35">
      <c r="A3" s="3233" t="s">
        <v>104</v>
      </c>
      <c r="B3" s="3233"/>
      <c r="C3" s="3233"/>
      <c r="D3" s="3233"/>
      <c r="E3" s="3233"/>
      <c r="F3" s="3233"/>
      <c r="G3" s="3233"/>
      <c r="H3" s="3233"/>
      <c r="I3" s="3233"/>
      <c r="J3" s="3233"/>
      <c r="K3" s="3233"/>
      <c r="L3" s="3233"/>
      <c r="M3" s="3233"/>
      <c r="N3" s="3233"/>
      <c r="O3" s="3233"/>
      <c r="P3" s="3233"/>
      <c r="Q3" s="300"/>
      <c r="R3" s="58"/>
      <c r="S3" s="58"/>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row>
    <row r="4" spans="1:225" ht="21" customHeight="1" x14ac:dyDescent="0.25">
      <c r="A4" s="3266" t="s">
        <v>105</v>
      </c>
      <c r="B4" s="3266"/>
      <c r="C4" s="3266"/>
      <c r="D4" s="3266"/>
      <c r="E4" s="3266"/>
      <c r="F4" s="3266"/>
      <c r="G4" s="3266"/>
      <c r="H4" s="3266"/>
      <c r="I4" s="3266"/>
      <c r="J4" s="3266"/>
      <c r="K4" s="3266"/>
      <c r="L4" s="3266"/>
      <c r="M4" s="3266"/>
      <c r="N4" s="3266"/>
      <c r="O4" s="3266"/>
      <c r="P4" s="3266"/>
      <c r="Q4" s="300"/>
      <c r="R4" s="58"/>
      <c r="S4" s="58"/>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row>
    <row r="5" spans="1:225" ht="21" customHeight="1" x14ac:dyDescent="0.25">
      <c r="A5" s="3266" t="s">
        <v>106</v>
      </c>
      <c r="B5" s="3266"/>
      <c r="C5" s="3266"/>
      <c r="D5" s="3266"/>
      <c r="E5" s="3266"/>
      <c r="F5" s="3266"/>
      <c r="G5" s="3266"/>
      <c r="H5" s="3266"/>
      <c r="I5" s="3266"/>
      <c r="J5" s="3266"/>
      <c r="K5" s="3266"/>
      <c r="L5" s="3266"/>
      <c r="M5" s="3266"/>
      <c r="N5" s="3266"/>
      <c r="O5" s="3266"/>
      <c r="P5" s="3266"/>
      <c r="Q5" s="300"/>
      <c r="R5" s="58"/>
      <c r="S5" s="58"/>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row>
    <row r="6" spans="1:225" ht="24" customHeight="1" x14ac:dyDescent="0.35">
      <c r="A6" s="2808">
        <f>PERIOD</f>
        <v>0</v>
      </c>
      <c r="B6" s="2808"/>
      <c r="C6" s="2808"/>
      <c r="D6" s="2808"/>
      <c r="E6" s="2808"/>
      <c r="F6" s="2808"/>
      <c r="G6" s="2808"/>
      <c r="H6" s="2808"/>
      <c r="I6" s="2808"/>
      <c r="J6" s="2808"/>
      <c r="K6" s="2808"/>
      <c r="L6" s="2808"/>
      <c r="M6" s="2808"/>
      <c r="N6" s="2808"/>
      <c r="O6" s="2808"/>
      <c r="P6" s="2808"/>
      <c r="Q6" s="301"/>
      <c r="R6" s="58"/>
      <c r="S6" s="58"/>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row>
    <row r="7" spans="1:225" ht="21" customHeight="1" x14ac:dyDescent="0.25">
      <c r="A7" s="3266" t="s">
        <v>256</v>
      </c>
      <c r="B7" s="3266"/>
      <c r="C7" s="3266"/>
      <c r="D7" s="3266"/>
      <c r="E7" s="3266"/>
      <c r="F7" s="3266"/>
      <c r="G7" s="3266"/>
      <c r="H7" s="3266"/>
      <c r="I7" s="3266"/>
      <c r="J7" s="3266"/>
      <c r="K7" s="3266"/>
      <c r="L7" s="3266"/>
      <c r="M7" s="3266"/>
      <c r="N7" s="3266"/>
      <c r="O7" s="3266"/>
      <c r="P7" s="3266"/>
      <c r="Q7" s="300"/>
      <c r="R7" s="58"/>
      <c r="S7" s="58"/>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row>
    <row r="8" spans="1:225" ht="21" customHeight="1" x14ac:dyDescent="0.25">
      <c r="A8" s="3267" t="s">
        <v>198</v>
      </c>
      <c r="B8" s="3267"/>
      <c r="C8" s="3267"/>
      <c r="D8" s="3267"/>
      <c r="E8" s="3267"/>
      <c r="F8" s="3267"/>
      <c r="G8" s="3267"/>
      <c r="H8" s="3267"/>
      <c r="I8" s="3267"/>
      <c r="J8" s="3267"/>
      <c r="K8" s="3267"/>
      <c r="L8" s="3267"/>
      <c r="M8" s="3267"/>
      <c r="N8" s="3267"/>
      <c r="O8" s="3267"/>
      <c r="P8" s="3267"/>
      <c r="Q8" s="294"/>
      <c r="R8" s="58"/>
      <c r="S8" s="58"/>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row>
    <row r="9" spans="1:225" ht="30" customHeight="1" x14ac:dyDescent="0.25">
      <c r="A9" s="6"/>
      <c r="B9" s="6"/>
      <c r="C9" s="6"/>
      <c r="D9" s="6"/>
      <c r="E9" s="6"/>
      <c r="F9" s="6"/>
      <c r="G9" s="6"/>
      <c r="H9" s="6"/>
      <c r="I9" s="6"/>
      <c r="J9" s="6"/>
      <c r="K9" s="6"/>
      <c r="L9" s="6"/>
      <c r="M9" s="6"/>
      <c r="N9" s="6"/>
      <c r="O9" s="6"/>
      <c r="P9" s="7"/>
      <c r="Q9" s="7"/>
      <c r="R9" s="58"/>
      <c r="S9" s="40"/>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row>
    <row r="10" spans="1:225" ht="33" customHeight="1" x14ac:dyDescent="0.25">
      <c r="A10" s="95" t="s">
        <v>107</v>
      </c>
      <c r="B10" s="51"/>
      <c r="C10" s="51"/>
      <c r="D10" s="51"/>
      <c r="E10" s="51"/>
      <c r="F10" s="51"/>
      <c r="G10" s="51"/>
      <c r="H10" s="51"/>
      <c r="I10" s="51"/>
      <c r="J10" s="51"/>
      <c r="K10" s="51"/>
      <c r="L10" s="51"/>
      <c r="M10" s="51"/>
      <c r="N10" s="51"/>
      <c r="O10" s="37"/>
      <c r="P10" s="37"/>
      <c r="Q10" s="37"/>
      <c r="R10" s="96"/>
      <c r="S10" s="40"/>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row>
    <row r="11" spans="1:225" ht="24" customHeight="1" x14ac:dyDescent="0.25">
      <c r="A11" s="31"/>
      <c r="B11" s="6"/>
      <c r="C11" s="6"/>
      <c r="D11" s="97" t="s">
        <v>131</v>
      </c>
      <c r="E11" s="98"/>
      <c r="F11" s="99"/>
      <c r="G11" s="100"/>
      <c r="H11" s="100"/>
      <c r="I11" s="101"/>
      <c r="J11" s="496"/>
      <c r="K11" s="97" t="s">
        <v>132</v>
      </c>
      <c r="L11" s="98"/>
      <c r="M11" s="98"/>
      <c r="N11" s="103"/>
      <c r="O11" s="104"/>
      <c r="P11" s="105"/>
      <c r="Q11" s="7"/>
      <c r="R11" s="96"/>
      <c r="S11" s="40"/>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row>
    <row r="12" spans="1:225" ht="92.25" customHeight="1" x14ac:dyDescent="0.25">
      <c r="A12" s="31"/>
      <c r="B12" s="6"/>
      <c r="C12" s="6"/>
      <c r="D12" s="488" t="s">
        <v>422</v>
      </c>
      <c r="E12" s="488" t="s">
        <v>425</v>
      </c>
      <c r="F12" s="488" t="s">
        <v>423</v>
      </c>
      <c r="G12" s="489" t="s">
        <v>283</v>
      </c>
      <c r="H12" s="488" t="s">
        <v>426</v>
      </c>
      <c r="I12" s="488" t="s">
        <v>427</v>
      </c>
      <c r="J12" s="497"/>
      <c r="K12" s="488" t="s">
        <v>422</v>
      </c>
      <c r="L12" s="488" t="s">
        <v>424</v>
      </c>
      <c r="M12" s="488" t="s">
        <v>423</v>
      </c>
      <c r="N12" s="488" t="s">
        <v>426</v>
      </c>
      <c r="O12" s="488" t="s">
        <v>427</v>
      </c>
      <c r="P12" s="106" t="s">
        <v>133</v>
      </c>
      <c r="Q12" s="102"/>
      <c r="R12" s="96"/>
      <c r="S12" s="40"/>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row>
    <row r="13" spans="1:225" ht="23.1" customHeight="1" x14ac:dyDescent="0.3">
      <c r="A13" s="107" t="s">
        <v>108</v>
      </c>
      <c r="B13" s="6"/>
      <c r="C13" s="6"/>
      <c r="D13" s="108"/>
      <c r="E13" s="108"/>
      <c r="F13" s="108"/>
      <c r="G13" s="108"/>
      <c r="H13" s="108"/>
      <c r="I13" s="108"/>
      <c r="J13" s="109"/>
      <c r="K13" s="108"/>
      <c r="L13" s="108"/>
      <c r="M13" s="108"/>
      <c r="N13" s="108"/>
      <c r="O13" s="108"/>
      <c r="P13" s="108"/>
      <c r="Q13" s="109"/>
      <c r="R13" s="96"/>
      <c r="S13" s="40"/>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row>
    <row r="14" spans="1:225" ht="23.1" customHeight="1" x14ac:dyDescent="0.3">
      <c r="A14" s="247" t="s">
        <v>240</v>
      </c>
      <c r="B14" s="6"/>
      <c r="C14" s="6"/>
      <c r="D14" s="108"/>
      <c r="E14" s="108"/>
      <c r="F14" s="108"/>
      <c r="G14" s="108"/>
      <c r="H14" s="108"/>
      <c r="I14" s="108"/>
      <c r="J14" s="109"/>
      <c r="K14" s="108"/>
      <c r="L14" s="108"/>
      <c r="M14" s="108"/>
      <c r="N14" s="108"/>
      <c r="O14" s="108"/>
      <c r="P14" s="108"/>
      <c r="Q14" s="109"/>
      <c r="R14" s="96"/>
      <c r="S14" s="40"/>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row>
    <row r="15" spans="1:225" ht="23.1" customHeight="1" x14ac:dyDescent="0.3">
      <c r="A15" s="44"/>
      <c r="B15" s="32" t="s">
        <v>113</v>
      </c>
      <c r="C15" s="32"/>
      <c r="D15" s="110"/>
      <c r="E15" s="110"/>
      <c r="F15" s="110"/>
      <c r="G15" s="110"/>
      <c r="H15" s="110"/>
      <c r="I15" s="111">
        <f>SUM(D15:H15)</f>
        <v>0</v>
      </c>
      <c r="J15" s="109"/>
      <c r="K15" s="112"/>
      <c r="L15" s="112"/>
      <c r="M15" s="112"/>
      <c r="N15" s="112"/>
      <c r="O15" s="111">
        <f>SUM(K15:N15)</f>
        <v>0</v>
      </c>
      <c r="P15" s="111">
        <f>I15-O15</f>
        <v>0</v>
      </c>
      <c r="Q15" s="109"/>
      <c r="R15" s="96"/>
      <c r="S15" s="40"/>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row>
    <row r="16" spans="1:225" ht="23.1" customHeight="1" x14ac:dyDescent="0.3">
      <c r="A16" s="44"/>
      <c r="B16" s="32" t="s">
        <v>114</v>
      </c>
      <c r="C16" s="32"/>
      <c r="D16" s="110"/>
      <c r="E16" s="110"/>
      <c r="F16" s="110"/>
      <c r="G16" s="110"/>
      <c r="H16" s="110"/>
      <c r="I16" s="111">
        <f>SUM(D16:H16)</f>
        <v>0</v>
      </c>
      <c r="J16" s="109"/>
      <c r="K16" s="110"/>
      <c r="L16" s="110"/>
      <c r="M16" s="110"/>
      <c r="N16" s="110"/>
      <c r="O16" s="111">
        <f>SUM(K16:N16)</f>
        <v>0</v>
      </c>
      <c r="P16" s="111">
        <f>I16-O16</f>
        <v>0</v>
      </c>
      <c r="Q16" s="109"/>
      <c r="R16" s="96"/>
      <c r="S16" s="40"/>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row>
    <row r="17" spans="1:225" ht="23.1" customHeight="1" x14ac:dyDescent="0.3">
      <c r="A17" s="44"/>
      <c r="B17" s="32" t="s">
        <v>115</v>
      </c>
      <c r="C17" s="32"/>
      <c r="D17" s="110"/>
      <c r="E17" s="110"/>
      <c r="F17" s="110"/>
      <c r="G17" s="110"/>
      <c r="H17" s="110"/>
      <c r="I17" s="111">
        <f>SUM(D17:H17)</f>
        <v>0</v>
      </c>
      <c r="J17" s="109"/>
      <c r="K17" s="114"/>
      <c r="L17" s="110"/>
      <c r="M17" s="110"/>
      <c r="N17" s="110"/>
      <c r="O17" s="111">
        <f>SUM(K17:N17)</f>
        <v>0</v>
      </c>
      <c r="P17" s="111">
        <f>I17-O17</f>
        <v>0</v>
      </c>
      <c r="Q17" s="109"/>
      <c r="R17" s="96"/>
      <c r="S17" s="40"/>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row>
    <row r="18" spans="1:225" ht="23.1" customHeight="1" x14ac:dyDescent="0.3">
      <c r="A18" s="115"/>
      <c r="B18" s="116" t="s">
        <v>116</v>
      </c>
      <c r="C18" s="116"/>
      <c r="D18" s="117">
        <f t="shared" ref="D18:I18" si="0">SUM(D15:D17)</f>
        <v>0</v>
      </c>
      <c r="E18" s="117">
        <f t="shared" si="0"/>
        <v>0</v>
      </c>
      <c r="F18" s="117">
        <f t="shared" si="0"/>
        <v>0</v>
      </c>
      <c r="G18" s="117">
        <f t="shared" si="0"/>
        <v>0</v>
      </c>
      <c r="H18" s="117">
        <f t="shared" si="0"/>
        <v>0</v>
      </c>
      <c r="I18" s="117">
        <f t="shared" si="0"/>
        <v>0</v>
      </c>
      <c r="J18" s="118"/>
      <c r="K18" s="117">
        <f t="shared" ref="K18:P18" si="1">SUM(K15:K17)</f>
        <v>0</v>
      </c>
      <c r="L18" s="117">
        <f t="shared" si="1"/>
        <v>0</v>
      </c>
      <c r="M18" s="117">
        <f>SUM(M15:M17)</f>
        <v>0</v>
      </c>
      <c r="N18" s="117">
        <f t="shared" si="1"/>
        <v>0</v>
      </c>
      <c r="O18" s="117">
        <f t="shared" si="1"/>
        <v>0</v>
      </c>
      <c r="P18" s="117">
        <f t="shared" si="1"/>
        <v>0</v>
      </c>
      <c r="Q18" s="119"/>
      <c r="R18" s="120"/>
      <c r="S18" s="121"/>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DQ18" s="122"/>
      <c r="DR18" s="122"/>
      <c r="DS18" s="122"/>
      <c r="DT18" s="122"/>
      <c r="DU18" s="122"/>
      <c r="DV18" s="122"/>
      <c r="DW18" s="122"/>
      <c r="DX18" s="122"/>
      <c r="DY18" s="122"/>
      <c r="DZ18" s="122"/>
      <c r="EA18" s="122"/>
      <c r="EB18" s="122"/>
      <c r="EC18" s="122"/>
      <c r="ED18" s="122"/>
      <c r="EE18" s="122"/>
      <c r="EF18" s="122"/>
      <c r="EG18" s="122"/>
      <c r="EH18" s="122"/>
      <c r="EI18" s="122"/>
      <c r="EJ18" s="122"/>
      <c r="EK18" s="122"/>
      <c r="EL18" s="122"/>
      <c r="EM18" s="122"/>
      <c r="EN18" s="122"/>
      <c r="EO18" s="122"/>
      <c r="EP18" s="122"/>
      <c r="EQ18" s="122"/>
      <c r="ER18" s="122"/>
      <c r="ES18" s="122"/>
      <c r="ET18" s="122"/>
      <c r="EU18" s="122"/>
      <c r="EV18" s="122"/>
      <c r="EW18" s="122"/>
      <c r="EX18" s="122"/>
      <c r="EY18" s="122"/>
      <c r="EZ18" s="122"/>
      <c r="FA18" s="122"/>
      <c r="FB18" s="122"/>
      <c r="FC18" s="122"/>
      <c r="FD18" s="122"/>
      <c r="FE18" s="122"/>
      <c r="FF18" s="122"/>
      <c r="FG18" s="122"/>
      <c r="FH18" s="122"/>
      <c r="FI18" s="122"/>
      <c r="FJ18" s="122"/>
      <c r="FK18" s="122"/>
      <c r="FL18" s="122"/>
      <c r="FM18" s="122"/>
      <c r="FN18" s="122"/>
      <c r="FO18" s="122"/>
      <c r="FP18" s="122"/>
      <c r="FQ18" s="122"/>
      <c r="FR18" s="122"/>
      <c r="FS18" s="122"/>
      <c r="FT18" s="122"/>
      <c r="FU18" s="122"/>
      <c r="FV18" s="122"/>
      <c r="FW18" s="122"/>
      <c r="FX18" s="122"/>
      <c r="FY18" s="122"/>
      <c r="FZ18" s="122"/>
      <c r="GA18" s="122"/>
      <c r="GB18" s="122"/>
      <c r="GC18" s="122"/>
      <c r="GD18" s="122"/>
      <c r="GE18" s="122"/>
      <c r="GF18" s="122"/>
      <c r="GG18" s="122"/>
      <c r="GH18" s="122"/>
      <c r="GI18" s="122"/>
      <c r="GJ18" s="122"/>
      <c r="GK18" s="122"/>
      <c r="GL18" s="122"/>
      <c r="GM18" s="122"/>
      <c r="GN18" s="122"/>
      <c r="GO18" s="122"/>
      <c r="GP18" s="122"/>
      <c r="GQ18" s="122"/>
      <c r="GR18" s="122"/>
      <c r="GS18" s="122"/>
      <c r="GT18" s="122"/>
      <c r="GU18" s="122"/>
      <c r="GV18" s="122"/>
      <c r="GW18" s="122"/>
      <c r="GX18" s="122"/>
      <c r="GY18" s="122"/>
      <c r="GZ18" s="122"/>
      <c r="HA18" s="122"/>
      <c r="HB18" s="122"/>
      <c r="HC18" s="122"/>
      <c r="HD18" s="122"/>
      <c r="HE18" s="122"/>
      <c r="HF18" s="122"/>
      <c r="HG18" s="122"/>
      <c r="HH18" s="122"/>
      <c r="HI18" s="122"/>
      <c r="HJ18" s="122"/>
      <c r="HK18" s="122"/>
      <c r="HL18" s="122"/>
      <c r="HM18" s="122"/>
      <c r="HN18" s="122"/>
      <c r="HO18" s="122"/>
      <c r="HP18" s="122"/>
      <c r="HQ18" s="122"/>
    </row>
    <row r="19" spans="1:225" ht="23.1" customHeight="1" x14ac:dyDescent="0.3">
      <c r="A19" s="247" t="s">
        <v>139</v>
      </c>
      <c r="B19" s="6"/>
      <c r="C19" s="6"/>
      <c r="D19" s="108"/>
      <c r="E19" s="108"/>
      <c r="F19" s="108"/>
      <c r="G19" s="108"/>
      <c r="H19" s="108"/>
      <c r="I19" s="108"/>
      <c r="J19" s="109"/>
      <c r="K19" s="108"/>
      <c r="L19" s="108"/>
      <c r="M19" s="108"/>
      <c r="N19" s="108"/>
      <c r="O19" s="108"/>
      <c r="P19" s="108"/>
      <c r="Q19" s="109"/>
      <c r="R19" s="96"/>
      <c r="S19" s="40"/>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row>
    <row r="20" spans="1:225" ht="23.1" customHeight="1" x14ac:dyDescent="0.3">
      <c r="A20" s="44"/>
      <c r="B20" s="32" t="s">
        <v>117</v>
      </c>
      <c r="C20" s="32"/>
      <c r="D20" s="110"/>
      <c r="E20" s="110"/>
      <c r="F20" s="110"/>
      <c r="G20" s="490"/>
      <c r="H20" s="490"/>
      <c r="I20" s="111">
        <f>SUM(D20:H20)</f>
        <v>0</v>
      </c>
      <c r="J20" s="109"/>
      <c r="K20" s="110"/>
      <c r="L20" s="110"/>
      <c r="M20" s="110"/>
      <c r="N20" s="110"/>
      <c r="O20" s="111">
        <f>SUM(K20:N20)</f>
        <v>0</v>
      </c>
      <c r="P20" s="111">
        <f>I20-O20</f>
        <v>0</v>
      </c>
      <c r="Q20" s="109"/>
      <c r="R20" s="96"/>
      <c r="S20" s="40"/>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row>
    <row r="21" spans="1:225" ht="23.1" customHeight="1" x14ac:dyDescent="0.3">
      <c r="A21" s="44"/>
      <c r="B21" s="32" t="s">
        <v>203</v>
      </c>
      <c r="C21" s="32"/>
      <c r="D21" s="110"/>
      <c r="E21" s="110"/>
      <c r="F21" s="110"/>
      <c r="G21" s="490"/>
      <c r="H21" s="490"/>
      <c r="I21" s="111">
        <f>SUM(D21:H21)</f>
        <v>0</v>
      </c>
      <c r="J21" s="109"/>
      <c r="K21" s="110"/>
      <c r="L21" s="110"/>
      <c r="M21" s="110"/>
      <c r="N21" s="110"/>
      <c r="O21" s="111">
        <f>SUM(K21:N21)</f>
        <v>0</v>
      </c>
      <c r="P21" s="111">
        <f>I21-O21</f>
        <v>0</v>
      </c>
      <c r="Q21" s="109"/>
      <c r="R21" s="96"/>
      <c r="S21" s="40"/>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row>
    <row r="22" spans="1:225" ht="23.1" customHeight="1" x14ac:dyDescent="0.3">
      <c r="A22" s="44"/>
      <c r="B22" s="32" t="s">
        <v>118</v>
      </c>
      <c r="C22" s="32"/>
      <c r="D22" s="110"/>
      <c r="E22" s="110"/>
      <c r="F22" s="110"/>
      <c r="G22" s="490"/>
      <c r="H22" s="490"/>
      <c r="I22" s="111">
        <f>SUM(D22:H22)</f>
        <v>0</v>
      </c>
      <c r="J22" s="109"/>
      <c r="K22" s="110"/>
      <c r="L22" s="110"/>
      <c r="M22" s="110"/>
      <c r="N22" s="110"/>
      <c r="O22" s="111">
        <f>SUM(K22:N22)</f>
        <v>0</v>
      </c>
      <c r="P22" s="111">
        <f>I22-O22</f>
        <v>0</v>
      </c>
      <c r="Q22" s="109"/>
      <c r="R22" s="96"/>
      <c r="S22" s="40"/>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row>
    <row r="23" spans="1:225" ht="23.1" customHeight="1" x14ac:dyDescent="0.3">
      <c r="A23" s="44"/>
      <c r="B23" s="123" t="s">
        <v>267</v>
      </c>
      <c r="C23" s="123"/>
      <c r="D23" s="110"/>
      <c r="E23" s="110"/>
      <c r="F23" s="113"/>
      <c r="G23" s="113"/>
      <c r="H23" s="113"/>
      <c r="I23" s="111">
        <f>SUM(D23:H23)</f>
        <v>0</v>
      </c>
      <c r="J23" s="109"/>
      <c r="K23" s="110"/>
      <c r="L23" s="110"/>
      <c r="M23" s="110"/>
      <c r="N23" s="110"/>
      <c r="O23" s="111">
        <f>SUM(K23:N23)</f>
        <v>0</v>
      </c>
      <c r="P23" s="111">
        <f>I23-O23</f>
        <v>0</v>
      </c>
      <c r="Q23" s="109"/>
      <c r="R23" s="96"/>
      <c r="S23" s="40"/>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row>
    <row r="24" spans="1:225" ht="23.1" customHeight="1" x14ac:dyDescent="0.3">
      <c r="A24" s="115"/>
      <c r="B24" s="116" t="s">
        <v>116</v>
      </c>
      <c r="C24" s="116"/>
      <c r="D24" s="55">
        <f t="shared" ref="D24:I24" si="2">SUM(D20:D23)</f>
        <v>0</v>
      </c>
      <c r="E24" s="55">
        <f t="shared" si="2"/>
        <v>0</v>
      </c>
      <c r="F24" s="55">
        <f t="shared" si="2"/>
        <v>0</v>
      </c>
      <c r="G24" s="55">
        <f t="shared" si="2"/>
        <v>0</v>
      </c>
      <c r="H24" s="55">
        <f t="shared" si="2"/>
        <v>0</v>
      </c>
      <c r="I24" s="55">
        <f t="shared" si="2"/>
        <v>0</v>
      </c>
      <c r="J24" s="233"/>
      <c r="K24" s="55">
        <f t="shared" ref="K24:P24" si="3">SUM(K20:K23)</f>
        <v>0</v>
      </c>
      <c r="L24" s="55">
        <f t="shared" si="3"/>
        <v>0</v>
      </c>
      <c r="M24" s="55">
        <f>SUM(M20:M23)</f>
        <v>0</v>
      </c>
      <c r="N24" s="55">
        <f t="shared" si="3"/>
        <v>0</v>
      </c>
      <c r="O24" s="55">
        <f t="shared" si="3"/>
        <v>0</v>
      </c>
      <c r="P24" s="55">
        <f t="shared" si="3"/>
        <v>0</v>
      </c>
      <c r="Q24" s="119"/>
      <c r="R24" s="120"/>
      <c r="S24" s="121"/>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2"/>
      <c r="DC24" s="122"/>
      <c r="DD24" s="122"/>
      <c r="DE24" s="122"/>
      <c r="DF24" s="122"/>
      <c r="DG24" s="122"/>
      <c r="DH24" s="122"/>
      <c r="DI24" s="122"/>
      <c r="DJ24" s="122"/>
      <c r="DK24" s="122"/>
      <c r="DL24" s="122"/>
      <c r="DM24" s="122"/>
      <c r="DN24" s="122"/>
      <c r="DO24" s="122"/>
      <c r="DP24" s="122"/>
      <c r="DQ24" s="122"/>
      <c r="DR24" s="122"/>
      <c r="DS24" s="122"/>
      <c r="DT24" s="122"/>
      <c r="DU24" s="122"/>
      <c r="DV24" s="122"/>
      <c r="DW24" s="122"/>
      <c r="DX24" s="122"/>
      <c r="DY24" s="122"/>
      <c r="DZ24" s="122"/>
      <c r="EA24" s="122"/>
      <c r="EB24" s="122"/>
      <c r="EC24" s="122"/>
      <c r="ED24" s="122"/>
      <c r="EE24" s="122"/>
      <c r="EF24" s="122"/>
      <c r="EG24" s="122"/>
      <c r="EH24" s="122"/>
      <c r="EI24" s="122"/>
      <c r="EJ24" s="122"/>
      <c r="EK24" s="122"/>
      <c r="EL24" s="122"/>
      <c r="EM24" s="122"/>
      <c r="EN24" s="122"/>
      <c r="EO24" s="122"/>
      <c r="EP24" s="122"/>
      <c r="EQ24" s="122"/>
      <c r="ER24" s="122"/>
      <c r="ES24" s="122"/>
      <c r="ET24" s="122"/>
      <c r="EU24" s="122"/>
      <c r="EV24" s="122"/>
      <c r="EW24" s="122"/>
      <c r="EX24" s="122"/>
      <c r="EY24" s="122"/>
      <c r="EZ24" s="122"/>
      <c r="FA24" s="122"/>
      <c r="FB24" s="122"/>
      <c r="FC24" s="122"/>
      <c r="FD24" s="122"/>
      <c r="FE24" s="122"/>
      <c r="FF24" s="122"/>
      <c r="FG24" s="122"/>
      <c r="FH24" s="122"/>
      <c r="FI24" s="122"/>
      <c r="FJ24" s="122"/>
      <c r="FK24" s="122"/>
      <c r="FL24" s="122"/>
      <c r="FM24" s="122"/>
      <c r="FN24" s="122"/>
      <c r="FO24" s="122"/>
      <c r="FP24" s="122"/>
      <c r="FQ24" s="122"/>
      <c r="FR24" s="122"/>
      <c r="FS24" s="122"/>
      <c r="FT24" s="122"/>
      <c r="FU24" s="122"/>
      <c r="FV24" s="122"/>
      <c r="FW24" s="122"/>
      <c r="FX24" s="122"/>
      <c r="FY24" s="122"/>
      <c r="FZ24" s="122"/>
      <c r="GA24" s="122"/>
      <c r="GB24" s="122"/>
      <c r="GC24" s="122"/>
      <c r="GD24" s="122"/>
      <c r="GE24" s="122"/>
      <c r="GF24" s="122"/>
      <c r="GG24" s="122"/>
      <c r="GH24" s="122"/>
      <c r="GI24" s="122"/>
      <c r="GJ24" s="122"/>
      <c r="GK24" s="122"/>
      <c r="GL24" s="122"/>
      <c r="GM24" s="122"/>
      <c r="GN24" s="122"/>
      <c r="GO24" s="122"/>
      <c r="GP24" s="122"/>
      <c r="GQ24" s="122"/>
      <c r="GR24" s="122"/>
      <c r="GS24" s="122"/>
      <c r="GT24" s="122"/>
      <c r="GU24" s="122"/>
      <c r="GV24" s="122"/>
      <c r="GW24" s="122"/>
      <c r="GX24" s="122"/>
      <c r="GY24" s="122"/>
      <c r="GZ24" s="122"/>
      <c r="HA24" s="122"/>
      <c r="HB24" s="122"/>
      <c r="HC24" s="122"/>
      <c r="HD24" s="122"/>
      <c r="HE24" s="122"/>
      <c r="HF24" s="122"/>
      <c r="HG24" s="122"/>
      <c r="HH24" s="122"/>
      <c r="HI24" s="122"/>
      <c r="HJ24" s="122"/>
      <c r="HK24" s="122"/>
      <c r="HL24" s="122"/>
      <c r="HM24" s="122"/>
      <c r="HN24" s="122"/>
      <c r="HO24" s="122"/>
      <c r="HP24" s="122"/>
      <c r="HQ24" s="122"/>
    </row>
    <row r="25" spans="1:225" ht="23.1" customHeight="1" x14ac:dyDescent="0.3">
      <c r="A25" s="247" t="s">
        <v>140</v>
      </c>
      <c r="B25" s="6"/>
      <c r="C25" s="6"/>
      <c r="D25" s="108"/>
      <c r="E25" s="108"/>
      <c r="F25" s="108"/>
      <c r="G25" s="108"/>
      <c r="H25" s="108"/>
      <c r="I25" s="108"/>
      <c r="J25" s="109"/>
      <c r="K25" s="108"/>
      <c r="L25" s="108"/>
      <c r="M25" s="108"/>
      <c r="N25" s="108"/>
      <c r="O25" s="108"/>
      <c r="P25" s="108"/>
      <c r="Q25" s="109"/>
      <c r="R25" s="96"/>
      <c r="S25" s="40"/>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row>
    <row r="26" spans="1:225" ht="23.1" customHeight="1" x14ac:dyDescent="0.3">
      <c r="A26" s="44"/>
      <c r="B26" s="32" t="s">
        <v>119</v>
      </c>
      <c r="C26" s="32"/>
      <c r="D26" s="110"/>
      <c r="E26" s="110"/>
      <c r="F26" s="110"/>
      <c r="G26" s="110"/>
      <c r="H26" s="110"/>
      <c r="I26" s="111">
        <f>SUM(D26:H26)</f>
        <v>0</v>
      </c>
      <c r="J26" s="109"/>
      <c r="K26" s="110"/>
      <c r="L26" s="110"/>
      <c r="M26" s="110"/>
      <c r="N26" s="110"/>
      <c r="O26" s="111">
        <f>SUM(K26:N26)</f>
        <v>0</v>
      </c>
      <c r="P26" s="111">
        <f>I26-O26</f>
        <v>0</v>
      </c>
      <c r="Q26" s="109"/>
      <c r="R26" s="96"/>
      <c r="S26" s="40"/>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row>
    <row r="27" spans="1:225" ht="23.1" customHeight="1" x14ac:dyDescent="0.3">
      <c r="A27" s="44"/>
      <c r="B27" s="32" t="s">
        <v>120</v>
      </c>
      <c r="C27" s="32"/>
      <c r="D27" s="114"/>
      <c r="E27" s="114"/>
      <c r="F27" s="114"/>
      <c r="G27" s="114"/>
      <c r="H27" s="114"/>
      <c r="I27" s="111">
        <f>SUM(D27:H27)</f>
        <v>0</v>
      </c>
      <c r="J27" s="124"/>
      <c r="K27" s="114"/>
      <c r="L27" s="110"/>
      <c r="M27" s="110"/>
      <c r="N27" s="110"/>
      <c r="O27" s="111">
        <f>SUM(K27:N27)</f>
        <v>0</v>
      </c>
      <c r="P27" s="111">
        <f>I27-O27</f>
        <v>0</v>
      </c>
      <c r="Q27" s="124"/>
      <c r="R27" s="96"/>
      <c r="S27" s="40"/>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row>
    <row r="28" spans="1:225" ht="23.1" customHeight="1" x14ac:dyDescent="0.3">
      <c r="A28" s="44"/>
      <c r="B28" s="32" t="s">
        <v>121</v>
      </c>
      <c r="C28" s="32"/>
      <c r="D28" s="110"/>
      <c r="E28" s="110"/>
      <c r="F28" s="110"/>
      <c r="G28" s="110"/>
      <c r="H28" s="110"/>
      <c r="I28" s="111">
        <f>SUM(D28:H28)</f>
        <v>0</v>
      </c>
      <c r="J28" s="125"/>
      <c r="K28" s="110"/>
      <c r="L28" s="110"/>
      <c r="M28" s="110"/>
      <c r="N28" s="110"/>
      <c r="O28" s="111">
        <f>SUM(K28:N28)</f>
        <v>0</v>
      </c>
      <c r="P28" s="111">
        <f>I28-O28</f>
        <v>0</v>
      </c>
      <c r="Q28" s="125"/>
      <c r="R28" s="96"/>
      <c r="S28" s="40"/>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row>
    <row r="29" spans="1:225" ht="23.1" customHeight="1" x14ac:dyDescent="0.3">
      <c r="A29" s="44"/>
      <c r="B29" s="32" t="s">
        <v>122</v>
      </c>
      <c r="C29" s="32"/>
      <c r="D29" s="110"/>
      <c r="E29" s="110"/>
      <c r="F29" s="110"/>
      <c r="G29" s="110"/>
      <c r="H29" s="110"/>
      <c r="I29" s="111">
        <f>SUM(D29:H29)</f>
        <v>0</v>
      </c>
      <c r="J29" s="125"/>
      <c r="K29" s="110"/>
      <c r="L29" s="110"/>
      <c r="M29" s="110"/>
      <c r="N29" s="110"/>
      <c r="O29" s="111">
        <f>SUM(K29:N29)</f>
        <v>0</v>
      </c>
      <c r="P29" s="111">
        <f>I29-O29</f>
        <v>0</v>
      </c>
      <c r="Q29" s="125"/>
      <c r="R29" s="96"/>
      <c r="S29" s="40"/>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row>
    <row r="30" spans="1:225" ht="23.1" customHeight="1" x14ac:dyDescent="0.3">
      <c r="A30" s="115"/>
      <c r="B30" s="18" t="s">
        <v>116</v>
      </c>
      <c r="C30" s="18"/>
      <c r="D30" s="55">
        <f t="shared" ref="D30:I30" si="4">SUM(D26:D29)</f>
        <v>0</v>
      </c>
      <c r="E30" s="55">
        <f t="shared" si="4"/>
        <v>0</v>
      </c>
      <c r="F30" s="55">
        <f t="shared" si="4"/>
        <v>0</v>
      </c>
      <c r="G30" s="55">
        <f t="shared" si="4"/>
        <v>0</v>
      </c>
      <c r="H30" s="55">
        <f t="shared" si="4"/>
        <v>0</v>
      </c>
      <c r="I30" s="55">
        <f t="shared" si="4"/>
        <v>0</v>
      </c>
      <c r="J30" s="234"/>
      <c r="K30" s="55">
        <f t="shared" ref="K30:P30" si="5">SUM(K26:K29)</f>
        <v>0</v>
      </c>
      <c r="L30" s="55">
        <f t="shared" si="5"/>
        <v>0</v>
      </c>
      <c r="M30" s="55">
        <f>SUM(M26:M29)</f>
        <v>0</v>
      </c>
      <c r="N30" s="55">
        <f t="shared" si="5"/>
        <v>0</v>
      </c>
      <c r="O30" s="55">
        <f t="shared" si="5"/>
        <v>0</v>
      </c>
      <c r="P30" s="55">
        <f t="shared" si="5"/>
        <v>0</v>
      </c>
      <c r="Q30" s="126"/>
      <c r="R30" s="120"/>
      <c r="S30" s="121"/>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2"/>
      <c r="BS30" s="122"/>
      <c r="BT30" s="122"/>
      <c r="BU30" s="122"/>
      <c r="BV30" s="122"/>
      <c r="BW30" s="122"/>
      <c r="BX30" s="122"/>
      <c r="BY30" s="122"/>
      <c r="BZ30" s="122"/>
      <c r="CA30" s="122"/>
      <c r="CB30" s="122"/>
      <c r="CC30" s="122"/>
      <c r="CD30" s="122"/>
      <c r="CE30" s="122"/>
      <c r="CF30" s="122"/>
      <c r="CG30" s="122"/>
      <c r="CH30" s="122"/>
      <c r="CI30" s="122"/>
      <c r="CJ30" s="122"/>
      <c r="CK30" s="122"/>
      <c r="CL30" s="122"/>
      <c r="CM30" s="122"/>
      <c r="CN30" s="122"/>
      <c r="CO30" s="122"/>
      <c r="CP30" s="122"/>
      <c r="CQ30" s="122"/>
      <c r="CR30" s="122"/>
      <c r="CS30" s="122"/>
      <c r="CT30" s="122"/>
      <c r="CU30" s="122"/>
      <c r="CV30" s="122"/>
      <c r="CW30" s="122"/>
      <c r="CX30" s="122"/>
      <c r="CY30" s="122"/>
      <c r="CZ30" s="122"/>
      <c r="DA30" s="122"/>
      <c r="DB30" s="122"/>
      <c r="DC30" s="122"/>
      <c r="DD30" s="122"/>
      <c r="DE30" s="122"/>
      <c r="DF30" s="122"/>
      <c r="DG30" s="122"/>
      <c r="DH30" s="122"/>
      <c r="DI30" s="122"/>
      <c r="DJ30" s="122"/>
      <c r="DK30" s="122"/>
      <c r="DL30" s="122"/>
      <c r="DM30" s="122"/>
      <c r="DN30" s="122"/>
      <c r="DO30" s="122"/>
      <c r="DP30" s="122"/>
      <c r="DQ30" s="122"/>
      <c r="DR30" s="122"/>
      <c r="DS30" s="122"/>
      <c r="DT30" s="122"/>
      <c r="DU30" s="122"/>
      <c r="DV30" s="122"/>
      <c r="DW30" s="122"/>
      <c r="DX30" s="122"/>
      <c r="DY30" s="122"/>
      <c r="DZ30" s="122"/>
      <c r="EA30" s="122"/>
      <c r="EB30" s="122"/>
      <c r="EC30" s="122"/>
      <c r="ED30" s="122"/>
      <c r="EE30" s="122"/>
      <c r="EF30" s="122"/>
      <c r="EG30" s="122"/>
      <c r="EH30" s="122"/>
      <c r="EI30" s="122"/>
      <c r="EJ30" s="122"/>
      <c r="EK30" s="122"/>
      <c r="EL30" s="122"/>
      <c r="EM30" s="122"/>
      <c r="EN30" s="122"/>
      <c r="EO30" s="122"/>
      <c r="EP30" s="122"/>
      <c r="EQ30" s="122"/>
      <c r="ER30" s="122"/>
      <c r="ES30" s="122"/>
      <c r="ET30" s="122"/>
      <c r="EU30" s="122"/>
      <c r="EV30" s="122"/>
      <c r="EW30" s="122"/>
      <c r="EX30" s="122"/>
      <c r="EY30" s="122"/>
      <c r="EZ30" s="122"/>
      <c r="FA30" s="122"/>
      <c r="FB30" s="122"/>
      <c r="FC30" s="122"/>
      <c r="FD30" s="122"/>
      <c r="FE30" s="122"/>
      <c r="FF30" s="122"/>
      <c r="FG30" s="122"/>
      <c r="FH30" s="122"/>
      <c r="FI30" s="122"/>
      <c r="FJ30" s="122"/>
      <c r="FK30" s="122"/>
      <c r="FL30" s="122"/>
      <c r="FM30" s="122"/>
      <c r="FN30" s="122"/>
      <c r="FO30" s="122"/>
      <c r="FP30" s="122"/>
      <c r="FQ30" s="122"/>
      <c r="FR30" s="122"/>
      <c r="FS30" s="122"/>
      <c r="FT30" s="122"/>
      <c r="FU30" s="122"/>
      <c r="FV30" s="122"/>
      <c r="FW30" s="122"/>
      <c r="FX30" s="122"/>
      <c r="FY30" s="122"/>
      <c r="FZ30" s="122"/>
      <c r="GA30" s="122"/>
      <c r="GB30" s="122"/>
      <c r="GC30" s="122"/>
      <c r="GD30" s="122"/>
      <c r="GE30" s="122"/>
      <c r="GF30" s="122"/>
      <c r="GG30" s="122"/>
      <c r="GH30" s="122"/>
      <c r="GI30" s="122"/>
      <c r="GJ30" s="122"/>
      <c r="GK30" s="122"/>
      <c r="GL30" s="122"/>
      <c r="GM30" s="122"/>
      <c r="GN30" s="122"/>
      <c r="GO30" s="122"/>
      <c r="GP30" s="122"/>
      <c r="GQ30" s="122"/>
      <c r="GR30" s="122"/>
      <c r="GS30" s="122"/>
      <c r="GT30" s="122"/>
      <c r="GU30" s="122"/>
      <c r="GV30" s="122"/>
      <c r="GW30" s="122"/>
      <c r="GX30" s="122"/>
      <c r="GY30" s="122"/>
      <c r="GZ30" s="122"/>
      <c r="HA30" s="122"/>
      <c r="HB30" s="122"/>
      <c r="HC30" s="122"/>
      <c r="HD30" s="122"/>
      <c r="HE30" s="122"/>
      <c r="HF30" s="122"/>
      <c r="HG30" s="122"/>
      <c r="HH30" s="122"/>
      <c r="HI30" s="122"/>
      <c r="HJ30" s="122"/>
      <c r="HK30" s="122"/>
      <c r="HL30" s="122"/>
      <c r="HM30" s="122"/>
      <c r="HN30" s="122"/>
      <c r="HO30" s="122"/>
      <c r="HP30" s="122"/>
      <c r="HQ30" s="122"/>
    </row>
    <row r="31" spans="1:225" ht="23.1" customHeight="1" x14ac:dyDescent="0.3">
      <c r="A31" s="247" t="s">
        <v>241</v>
      </c>
      <c r="B31" s="32"/>
      <c r="C31" s="32"/>
      <c r="D31" s="108"/>
      <c r="E31" s="108"/>
      <c r="F31" s="108"/>
      <c r="G31" s="108"/>
      <c r="H31" s="108"/>
      <c r="I31" s="108"/>
      <c r="J31" s="125"/>
      <c r="K31" s="108"/>
      <c r="L31" s="108"/>
      <c r="M31" s="108"/>
      <c r="N31" s="108"/>
      <c r="O31" s="108"/>
      <c r="P31" s="108"/>
      <c r="Q31" s="125"/>
      <c r="R31" s="96"/>
      <c r="S31" s="40"/>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row>
    <row r="32" spans="1:225" ht="23.1" customHeight="1" x14ac:dyDescent="0.3">
      <c r="A32" s="44"/>
      <c r="B32" s="32" t="s">
        <v>123</v>
      </c>
      <c r="C32" s="32"/>
      <c r="D32" s="110"/>
      <c r="E32" s="110"/>
      <c r="F32" s="110"/>
      <c r="G32" s="110"/>
      <c r="H32" s="110"/>
      <c r="I32" s="111">
        <f>SUM(D32:H32)</f>
        <v>0</v>
      </c>
      <c r="J32" s="125"/>
      <c r="K32" s="110"/>
      <c r="L32" s="110"/>
      <c r="M32" s="110"/>
      <c r="N32" s="110"/>
      <c r="O32" s="111">
        <f>SUM(K32:N32)</f>
        <v>0</v>
      </c>
      <c r="P32" s="111">
        <f>I32-O32</f>
        <v>0</v>
      </c>
      <c r="Q32" s="125"/>
      <c r="R32" s="96"/>
      <c r="S32" s="40"/>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row>
    <row r="33" spans="1:225" ht="23.1" customHeight="1" x14ac:dyDescent="0.3">
      <c r="A33" s="247" t="s">
        <v>242</v>
      </c>
      <c r="B33" s="6"/>
      <c r="C33" s="6"/>
      <c r="D33" s="108"/>
      <c r="E33" s="108"/>
      <c r="F33" s="108"/>
      <c r="G33" s="108"/>
      <c r="H33" s="108"/>
      <c r="I33" s="108"/>
      <c r="J33" s="125"/>
      <c r="K33" s="108"/>
      <c r="L33" s="108"/>
      <c r="M33" s="108"/>
      <c r="N33" s="108"/>
      <c r="O33" s="108"/>
      <c r="P33" s="108"/>
      <c r="Q33" s="125"/>
      <c r="R33" s="96"/>
      <c r="S33" s="40"/>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row>
    <row r="34" spans="1:225" ht="23.1" customHeight="1" x14ac:dyDescent="0.3">
      <c r="A34" s="44"/>
      <c r="B34" s="32" t="s">
        <v>124</v>
      </c>
      <c r="C34" s="32"/>
      <c r="D34" s="110"/>
      <c r="E34" s="110"/>
      <c r="F34" s="110"/>
      <c r="G34" s="110"/>
      <c r="H34" s="110"/>
      <c r="I34" s="111">
        <f>SUM(D34:H34)</f>
        <v>0</v>
      </c>
      <c r="J34" s="125"/>
      <c r="K34" s="110"/>
      <c r="L34" s="110"/>
      <c r="M34" s="110"/>
      <c r="N34" s="110"/>
      <c r="O34" s="111">
        <f>SUM(K34:N34)</f>
        <v>0</v>
      </c>
      <c r="P34" s="111">
        <f>I34-O34</f>
        <v>0</v>
      </c>
      <c r="Q34" s="125"/>
      <c r="R34" s="127"/>
      <c r="S34" s="38">
        <f>CC5_T12-CC5C_T1</f>
        <v>0</v>
      </c>
      <c r="T34" s="13" t="s">
        <v>418</v>
      </c>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row>
    <row r="35" spans="1:225" ht="23.1" customHeight="1" x14ac:dyDescent="0.3">
      <c r="A35" s="128"/>
      <c r="B35" s="85" t="s">
        <v>183</v>
      </c>
      <c r="C35" s="85"/>
      <c r="D35" s="110"/>
      <c r="E35" s="110"/>
      <c r="F35" s="110"/>
      <c r="G35" s="110"/>
      <c r="H35" s="110"/>
      <c r="I35" s="111">
        <f>SUM(D35:H35)</f>
        <v>0</v>
      </c>
      <c r="J35" s="125"/>
      <c r="K35" s="110"/>
      <c r="L35" s="110"/>
      <c r="M35" s="110"/>
      <c r="N35" s="110"/>
      <c r="O35" s="111">
        <f>SUM(K35:N35)</f>
        <v>0</v>
      </c>
      <c r="P35" s="111">
        <f>I35-O35</f>
        <v>0</v>
      </c>
      <c r="Q35" s="125"/>
      <c r="R35" s="96"/>
      <c r="S35" s="40"/>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row>
    <row r="36" spans="1:225" ht="23.1" customHeight="1" x14ac:dyDescent="0.3">
      <c r="A36" s="128"/>
      <c r="B36" s="18" t="s">
        <v>116</v>
      </c>
      <c r="C36" s="129"/>
      <c r="D36" s="117">
        <f t="shared" ref="D36:I36" si="6">SUM(D34:D35)</f>
        <v>0</v>
      </c>
      <c r="E36" s="117">
        <f t="shared" si="6"/>
        <v>0</v>
      </c>
      <c r="F36" s="117">
        <f t="shared" si="6"/>
        <v>0</v>
      </c>
      <c r="G36" s="117">
        <f t="shared" si="6"/>
        <v>0</v>
      </c>
      <c r="H36" s="117">
        <f t="shared" si="6"/>
        <v>0</v>
      </c>
      <c r="I36" s="117">
        <f t="shared" si="6"/>
        <v>0</v>
      </c>
      <c r="J36" s="125"/>
      <c r="K36" s="117">
        <f t="shared" ref="K36:P36" si="7">SUM(K34:K35)</f>
        <v>0</v>
      </c>
      <c r="L36" s="117">
        <f t="shared" si="7"/>
        <v>0</v>
      </c>
      <c r="M36" s="117">
        <f>SUM(M34:M35)</f>
        <v>0</v>
      </c>
      <c r="N36" s="117">
        <f t="shared" si="7"/>
        <v>0</v>
      </c>
      <c r="O36" s="117">
        <f t="shared" si="7"/>
        <v>0</v>
      </c>
      <c r="P36" s="117">
        <f t="shared" si="7"/>
        <v>0</v>
      </c>
      <c r="Q36" s="125"/>
      <c r="R36" s="96"/>
      <c r="S36" s="40"/>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row>
    <row r="37" spans="1:225" ht="23.1" customHeight="1" x14ac:dyDescent="0.3">
      <c r="A37" s="33" t="s">
        <v>109</v>
      </c>
      <c r="B37" s="51"/>
      <c r="C37" s="51"/>
      <c r="D37" s="55">
        <f t="shared" ref="D37:I37" si="8">SUM(D18+D24+D30+D32+D36)</f>
        <v>0</v>
      </c>
      <c r="E37" s="55">
        <f t="shared" si="8"/>
        <v>0</v>
      </c>
      <c r="F37" s="55">
        <f t="shared" si="8"/>
        <v>0</v>
      </c>
      <c r="G37" s="55">
        <f t="shared" si="8"/>
        <v>0</v>
      </c>
      <c r="H37" s="55">
        <f t="shared" si="8"/>
        <v>0</v>
      </c>
      <c r="I37" s="55">
        <f t="shared" si="8"/>
        <v>0</v>
      </c>
      <c r="J37" s="235"/>
      <c r="K37" s="55">
        <f t="shared" ref="K37:P37" si="9">SUM(K18+K24+K30+K32+K36)</f>
        <v>0</v>
      </c>
      <c r="L37" s="55">
        <f t="shared" si="9"/>
        <v>0</v>
      </c>
      <c r="M37" s="55">
        <f>SUM(M18+M24+M30+M32+M36)</f>
        <v>0</v>
      </c>
      <c r="N37" s="55">
        <f t="shared" si="9"/>
        <v>0</v>
      </c>
      <c r="O37" s="55">
        <f t="shared" si="9"/>
        <v>0</v>
      </c>
      <c r="P37" s="55">
        <f t="shared" si="9"/>
        <v>0</v>
      </c>
      <c r="Q37" s="125"/>
      <c r="R37" s="127"/>
      <c r="S37" s="38">
        <f>SUM(D37:H37)-CC5_T1+SUM(K37:N37)-CC5_T2</f>
        <v>0</v>
      </c>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row>
    <row r="38" spans="1:225" ht="11.1" customHeight="1" x14ac:dyDescent="0.25">
      <c r="A38" s="243"/>
      <c r="B38" s="244"/>
      <c r="C38" s="244"/>
      <c r="D38" s="243"/>
      <c r="E38" s="244"/>
      <c r="F38" s="244"/>
      <c r="G38" s="244"/>
      <c r="H38" s="244"/>
      <c r="I38" s="244"/>
      <c r="J38" s="245"/>
      <c r="K38" s="243"/>
      <c r="L38" s="244"/>
      <c r="M38" s="244"/>
      <c r="N38" s="244"/>
      <c r="O38" s="244"/>
      <c r="P38" s="246"/>
      <c r="Q38" s="126"/>
      <c r="R38" s="96"/>
      <c r="S38" s="40"/>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row>
    <row r="39" spans="1:225" ht="44.25" customHeight="1" x14ac:dyDescent="0.25">
      <c r="A39" s="3254" t="s">
        <v>239</v>
      </c>
      <c r="B39" s="3255"/>
      <c r="C39" s="3256"/>
      <c r="D39" s="132"/>
      <c r="E39" s="132"/>
      <c r="F39" s="132"/>
      <c r="G39" s="132"/>
      <c r="H39" s="132"/>
      <c r="I39" s="132"/>
      <c r="J39" s="109"/>
      <c r="K39" s="132"/>
      <c r="L39" s="132"/>
      <c r="M39" s="132"/>
      <c r="N39" s="132"/>
      <c r="O39" s="132"/>
      <c r="P39" s="132"/>
      <c r="Q39" s="109"/>
      <c r="R39" s="96"/>
      <c r="S39" s="40"/>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row>
    <row r="40" spans="1:225" ht="23.1" customHeight="1" x14ac:dyDescent="0.3">
      <c r="A40" s="44"/>
      <c r="B40" s="32" t="s">
        <v>125</v>
      </c>
      <c r="C40" s="32"/>
      <c r="D40" s="133"/>
      <c r="E40" s="133"/>
      <c r="F40" s="133"/>
      <c r="G40" s="133"/>
      <c r="H40" s="133"/>
      <c r="I40" s="111">
        <f>SUM(D40:H40)</f>
        <v>0</v>
      </c>
      <c r="J40" s="125"/>
      <c r="K40" s="492" t="s">
        <v>92</v>
      </c>
      <c r="L40" s="492" t="s">
        <v>92</v>
      </c>
      <c r="M40" s="492" t="s">
        <v>92</v>
      </c>
      <c r="N40" s="492" t="s">
        <v>92</v>
      </c>
      <c r="O40" s="492" t="s">
        <v>92</v>
      </c>
      <c r="P40" s="111">
        <f>I40</f>
        <v>0</v>
      </c>
      <c r="Q40" s="125"/>
      <c r="R40" s="96"/>
      <c r="S40" s="40"/>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row>
    <row r="41" spans="1:225" ht="23.1" customHeight="1" x14ac:dyDescent="0.3">
      <c r="A41" s="44"/>
      <c r="B41" s="32" t="s">
        <v>126</v>
      </c>
      <c r="C41" s="32"/>
      <c r="D41" s="133"/>
      <c r="E41" s="133"/>
      <c r="F41" s="133"/>
      <c r="G41" s="133"/>
      <c r="H41" s="133"/>
      <c r="I41" s="111">
        <f>SUM(D41:H41)</f>
        <v>0</v>
      </c>
      <c r="J41" s="125"/>
      <c r="K41" s="492" t="s">
        <v>92</v>
      </c>
      <c r="L41" s="492" t="s">
        <v>92</v>
      </c>
      <c r="M41" s="492" t="s">
        <v>92</v>
      </c>
      <c r="N41" s="492" t="s">
        <v>92</v>
      </c>
      <c r="O41" s="492" t="s">
        <v>92</v>
      </c>
      <c r="P41" s="111">
        <f>I41</f>
        <v>0</v>
      </c>
      <c r="Q41" s="125"/>
      <c r="R41" s="96"/>
      <c r="S41" s="40"/>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row>
    <row r="42" spans="1:225" ht="23.1" customHeight="1" x14ac:dyDescent="0.3">
      <c r="A42" s="44"/>
      <c r="B42" s="32" t="s">
        <v>127</v>
      </c>
      <c r="C42" s="32"/>
      <c r="D42" s="133"/>
      <c r="E42" s="133"/>
      <c r="F42" s="133"/>
      <c r="G42" s="491"/>
      <c r="H42" s="491"/>
      <c r="I42" s="111">
        <f>SUM(D42:H42)</f>
        <v>0</v>
      </c>
      <c r="J42" s="125"/>
      <c r="K42" s="492" t="s">
        <v>92</v>
      </c>
      <c r="L42" s="492" t="s">
        <v>92</v>
      </c>
      <c r="M42" s="492" t="s">
        <v>92</v>
      </c>
      <c r="N42" s="492" t="s">
        <v>92</v>
      </c>
      <c r="O42" s="492" t="s">
        <v>92</v>
      </c>
      <c r="P42" s="111">
        <f>I42</f>
        <v>0</v>
      </c>
      <c r="Q42" s="125"/>
      <c r="R42" s="96"/>
      <c r="S42" s="40"/>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row>
    <row r="43" spans="1:225" ht="23.1" customHeight="1" x14ac:dyDescent="0.3">
      <c r="A43" s="44"/>
      <c r="B43" s="32" t="s">
        <v>128</v>
      </c>
      <c r="C43" s="32"/>
      <c r="D43" s="133"/>
      <c r="E43" s="133"/>
      <c r="F43" s="133"/>
      <c r="G43" s="133"/>
      <c r="H43" s="133"/>
      <c r="I43" s="111">
        <f>SUM(D43:H43)</f>
        <v>0</v>
      </c>
      <c r="J43" s="125"/>
      <c r="K43" s="492" t="s">
        <v>92</v>
      </c>
      <c r="L43" s="492" t="s">
        <v>92</v>
      </c>
      <c r="M43" s="492" t="s">
        <v>92</v>
      </c>
      <c r="N43" s="492" t="s">
        <v>92</v>
      </c>
      <c r="O43" s="492" t="s">
        <v>92</v>
      </c>
      <c r="P43" s="111">
        <f>I43</f>
        <v>0</v>
      </c>
      <c r="Q43" s="125"/>
      <c r="R43" s="96"/>
      <c r="S43" s="40"/>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row>
    <row r="44" spans="1:225" ht="23.1" customHeight="1" x14ac:dyDescent="0.3">
      <c r="A44" s="33" t="s">
        <v>110</v>
      </c>
      <c r="B44" s="51"/>
      <c r="C44" s="51"/>
      <c r="D44" s="55">
        <f t="shared" ref="D44:I44" si="10">SUM(D40:D43)</f>
        <v>0</v>
      </c>
      <c r="E44" s="55">
        <f t="shared" si="10"/>
        <v>0</v>
      </c>
      <c r="F44" s="55">
        <f t="shared" si="10"/>
        <v>0</v>
      </c>
      <c r="G44" s="55">
        <f t="shared" si="10"/>
        <v>0</v>
      </c>
      <c r="H44" s="55">
        <f t="shared" si="10"/>
        <v>0</v>
      </c>
      <c r="I44" s="55">
        <f t="shared" si="10"/>
        <v>0</v>
      </c>
      <c r="J44" s="125"/>
      <c r="K44" s="232" t="s">
        <v>92</v>
      </c>
      <c r="L44" s="232" t="s">
        <v>92</v>
      </c>
      <c r="M44" s="232" t="s">
        <v>92</v>
      </c>
      <c r="N44" s="232" t="s">
        <v>92</v>
      </c>
      <c r="O44" s="232" t="s">
        <v>92</v>
      </c>
      <c r="P44" s="55">
        <f>SUM(P40:P43)</f>
        <v>0</v>
      </c>
      <c r="Q44" s="125"/>
      <c r="R44" s="127"/>
      <c r="S44" s="38">
        <f>SUM(D44:H44)-CC5_T4</f>
        <v>0</v>
      </c>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row>
    <row r="45" spans="1:225" ht="9" customHeight="1" x14ac:dyDescent="0.25">
      <c r="A45" s="50"/>
      <c r="B45" s="130"/>
      <c r="C45" s="130"/>
      <c r="D45" s="50"/>
      <c r="E45" s="130"/>
      <c r="F45" s="130"/>
      <c r="G45" s="130"/>
      <c r="H45" s="130"/>
      <c r="I45" s="130"/>
      <c r="J45" s="109"/>
      <c r="K45" s="50"/>
      <c r="L45" s="130"/>
      <c r="M45" s="130"/>
      <c r="N45" s="130"/>
      <c r="O45" s="130"/>
      <c r="P45" s="131"/>
      <c r="Q45" s="126"/>
      <c r="R45" s="134"/>
      <c r="S45" s="4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row>
    <row r="46" spans="1:225" ht="23.1" customHeight="1" x14ac:dyDescent="0.3">
      <c r="A46" s="135" t="s">
        <v>111</v>
      </c>
      <c r="B46" s="51"/>
      <c r="C46" s="51"/>
      <c r="D46" s="108"/>
      <c r="E46" s="108"/>
      <c r="F46" s="108"/>
      <c r="G46" s="108"/>
      <c r="H46" s="108"/>
      <c r="I46" s="108"/>
      <c r="J46" s="109"/>
      <c r="K46" s="108"/>
      <c r="L46" s="108"/>
      <c r="M46" s="108"/>
      <c r="N46" s="108"/>
      <c r="O46" s="108"/>
      <c r="P46" s="108"/>
      <c r="Q46" s="109"/>
      <c r="R46" s="134"/>
      <c r="S46" s="4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row>
    <row r="47" spans="1:225" ht="23.1" customHeight="1" x14ac:dyDescent="0.3">
      <c r="A47" s="107" t="s">
        <v>488</v>
      </c>
      <c r="B47" s="221"/>
      <c r="C47" s="221"/>
      <c r="D47" s="108"/>
      <c r="E47" s="108"/>
      <c r="F47" s="108"/>
      <c r="G47" s="108"/>
      <c r="H47" s="108"/>
      <c r="I47" s="108"/>
      <c r="J47" s="109"/>
      <c r="K47" s="108"/>
      <c r="L47" s="108"/>
      <c r="M47" s="108"/>
      <c r="N47" s="108"/>
      <c r="O47" s="108"/>
      <c r="P47" s="108"/>
      <c r="Q47" s="109"/>
      <c r="R47" s="134"/>
      <c r="S47" s="4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row>
    <row r="48" spans="1:225" ht="22.5" customHeight="1" x14ac:dyDescent="0.3">
      <c r="A48" s="44"/>
      <c r="B48" s="32" t="s">
        <v>129</v>
      </c>
      <c r="C48" s="32"/>
      <c r="D48" s="133"/>
      <c r="E48" s="133"/>
      <c r="F48" s="133"/>
      <c r="G48" s="133"/>
      <c r="H48" s="133"/>
      <c r="I48" s="111">
        <f>SUM(D48:H48)</f>
        <v>0</v>
      </c>
      <c r="J48" s="125"/>
      <c r="K48" s="133"/>
      <c r="L48" s="133"/>
      <c r="M48" s="133"/>
      <c r="N48" s="133"/>
      <c r="O48" s="111">
        <f>SUM(K48:N48)</f>
        <v>0</v>
      </c>
      <c r="P48" s="111">
        <f>I48-O48</f>
        <v>0</v>
      </c>
      <c r="Q48" s="125"/>
      <c r="R48" s="134"/>
      <c r="S48" s="4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row>
    <row r="49" spans="1:225" ht="23.1" customHeight="1" x14ac:dyDescent="0.3">
      <c r="A49" s="44"/>
      <c r="B49" s="32" t="s">
        <v>130</v>
      </c>
      <c r="C49" s="32"/>
      <c r="D49" s="133"/>
      <c r="E49" s="133"/>
      <c r="F49" s="133"/>
      <c r="G49" s="133"/>
      <c r="H49" s="133"/>
      <c r="I49" s="111">
        <f>SUM(D49:H49)</f>
        <v>0</v>
      </c>
      <c r="J49" s="125"/>
      <c r="K49" s="133"/>
      <c r="L49" s="133"/>
      <c r="M49" s="133"/>
      <c r="N49" s="133"/>
      <c r="O49" s="111">
        <f>SUM(K49:N49)</f>
        <v>0</v>
      </c>
      <c r="P49" s="111">
        <f>I49-O49</f>
        <v>0</v>
      </c>
      <c r="Q49" s="125"/>
      <c r="R49" s="134"/>
      <c r="S49" s="4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row>
    <row r="50" spans="1:225" ht="23.1" customHeight="1" x14ac:dyDescent="0.3">
      <c r="A50" s="128"/>
      <c r="B50" s="136" t="s">
        <v>204</v>
      </c>
      <c r="C50" s="85"/>
      <c r="D50" s="133"/>
      <c r="E50" s="133"/>
      <c r="F50" s="133"/>
      <c r="G50" s="133"/>
      <c r="H50" s="133"/>
      <c r="I50" s="111">
        <f>SUM(D50:H50)</f>
        <v>0</v>
      </c>
      <c r="J50" s="125"/>
      <c r="K50" s="133"/>
      <c r="L50" s="133"/>
      <c r="M50" s="133"/>
      <c r="N50" s="133"/>
      <c r="O50" s="111">
        <f>SUM(K50:N50)</f>
        <v>0</v>
      </c>
      <c r="P50" s="111">
        <f>I50-O50</f>
        <v>0</v>
      </c>
      <c r="Q50" s="125"/>
      <c r="R50" s="134"/>
      <c r="S50" s="4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row>
    <row r="51" spans="1:225" ht="6" customHeight="1" x14ac:dyDescent="0.3">
      <c r="A51" s="128"/>
      <c r="B51" s="136"/>
      <c r="C51" s="87"/>
      <c r="D51" s="137"/>
      <c r="E51" s="137"/>
      <c r="F51" s="137"/>
      <c r="G51" s="137"/>
      <c r="H51" s="137"/>
      <c r="I51" s="138"/>
      <c r="J51" s="125"/>
      <c r="K51" s="137"/>
      <c r="L51" s="137"/>
      <c r="M51" s="137"/>
      <c r="N51" s="137"/>
      <c r="O51" s="138"/>
      <c r="P51" s="138"/>
      <c r="Q51" s="125"/>
      <c r="R51" s="134"/>
      <c r="S51" s="4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row>
    <row r="52" spans="1:225" ht="23.1" customHeight="1" x14ac:dyDescent="0.3">
      <c r="A52" s="33" t="s">
        <v>112</v>
      </c>
      <c r="B52" s="51"/>
      <c r="C52" s="51"/>
      <c r="D52" s="55">
        <f t="shared" ref="D52:I52" si="11">SUM(D48:D50)</f>
        <v>0</v>
      </c>
      <c r="E52" s="55">
        <f t="shared" si="11"/>
        <v>0</v>
      </c>
      <c r="F52" s="55">
        <f t="shared" si="11"/>
        <v>0</v>
      </c>
      <c r="G52" s="55">
        <f t="shared" si="11"/>
        <v>0</v>
      </c>
      <c r="H52" s="55">
        <f t="shared" si="11"/>
        <v>0</v>
      </c>
      <c r="I52" s="55">
        <f t="shared" si="11"/>
        <v>0</v>
      </c>
      <c r="J52" s="235"/>
      <c r="K52" s="55">
        <f t="shared" ref="K52:P52" si="12">SUM(K48:K50)</f>
        <v>0</v>
      </c>
      <c r="L52" s="55">
        <f t="shared" si="12"/>
        <v>0</v>
      </c>
      <c r="M52" s="55">
        <f t="shared" si="12"/>
        <v>0</v>
      </c>
      <c r="N52" s="55">
        <f t="shared" si="12"/>
        <v>0</v>
      </c>
      <c r="O52" s="55">
        <f t="shared" si="12"/>
        <v>0</v>
      </c>
      <c r="P52" s="55">
        <f t="shared" si="12"/>
        <v>0</v>
      </c>
      <c r="Q52" s="125"/>
      <c r="R52" s="127"/>
      <c r="S52" s="38" t="e">
        <f>SUM(D52:H52)-CC5_T6+SUM(K52:N52)-CC5_T7</f>
        <v>#NAME?</v>
      </c>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row>
    <row r="53" spans="1:225" ht="12" customHeight="1" x14ac:dyDescent="0.25">
      <c r="A53" s="237"/>
      <c r="B53" s="238"/>
      <c r="C53" s="238"/>
      <c r="D53" s="239"/>
      <c r="E53" s="240"/>
      <c r="F53" s="240"/>
      <c r="G53" s="240"/>
      <c r="H53" s="240"/>
      <c r="I53" s="240"/>
      <c r="J53" s="241"/>
      <c r="K53" s="239"/>
      <c r="L53" s="240"/>
      <c r="M53" s="240"/>
      <c r="N53" s="240"/>
      <c r="O53" s="240"/>
      <c r="P53" s="242"/>
      <c r="Q53" s="125"/>
      <c r="R53" s="134"/>
      <c r="S53" s="4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row>
    <row r="54" spans="1:225" ht="48" customHeight="1" x14ac:dyDescent="0.25">
      <c r="A54" s="3251" t="s">
        <v>238</v>
      </c>
      <c r="B54" s="3252"/>
      <c r="C54" s="3253"/>
      <c r="D54" s="236">
        <f>D37+D44+D52</f>
        <v>0</v>
      </c>
      <c r="E54" s="236">
        <f>E37+E44+E52</f>
        <v>0</v>
      </c>
      <c r="F54" s="236">
        <f>F37+F44+F52</f>
        <v>0</v>
      </c>
      <c r="G54" s="236">
        <f>G37+G44+G52</f>
        <v>0</v>
      </c>
      <c r="H54" s="236">
        <f>H37+H44+H52</f>
        <v>0</v>
      </c>
      <c r="I54" s="236">
        <f>CC5_T1+CC5_T4+CC5_T6</f>
        <v>0</v>
      </c>
      <c r="J54" s="234"/>
      <c r="K54" s="236">
        <f>K37+K52</f>
        <v>0</v>
      </c>
      <c r="L54" s="236">
        <f>L37+L52</f>
        <v>0</v>
      </c>
      <c r="M54" s="236">
        <f>M37+M52</f>
        <v>0</v>
      </c>
      <c r="N54" s="236">
        <f>N37+N52</f>
        <v>0</v>
      </c>
      <c r="O54" s="236" t="e">
        <f>CC5_T2+CC5_T7</f>
        <v>#NAME?</v>
      </c>
      <c r="P54" s="236" t="e">
        <f>CC5_T3+CC5_T5+CC5_T8</f>
        <v>#NAME?</v>
      </c>
      <c r="Q54" s="126"/>
      <c r="R54" s="139"/>
      <c r="S54" s="299"/>
      <c r="T54" s="140"/>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row>
    <row r="55" spans="1:225" x14ac:dyDescent="0.2">
      <c r="A55" s="37"/>
      <c r="B55" s="37"/>
      <c r="C55" s="37"/>
      <c r="D55" s="37"/>
      <c r="E55" s="37"/>
      <c r="F55" s="37"/>
      <c r="G55" s="37"/>
      <c r="H55" s="37"/>
      <c r="I55" s="37"/>
      <c r="J55" s="37"/>
      <c r="K55" s="37"/>
      <c r="L55" s="37"/>
      <c r="M55" s="37"/>
      <c r="N55" s="37"/>
      <c r="O55" s="37"/>
      <c r="P55" s="37"/>
      <c r="Q55" s="3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row>
    <row r="56" spans="1:225" ht="15.75" thickBot="1" x14ac:dyDescent="0.2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row>
    <row r="57" spans="1:225" ht="21" customHeight="1" thickBot="1" x14ac:dyDescent="0.4">
      <c r="A57" s="65" t="s">
        <v>247</v>
      </c>
      <c r="B57" s="65"/>
      <c r="C57" s="65"/>
      <c r="D57" s="7"/>
      <c r="E57" s="7"/>
      <c r="F57" s="143"/>
      <c r="G57" s="143"/>
      <c r="H57" s="143"/>
      <c r="I57" s="143"/>
      <c r="J57" s="22"/>
      <c r="K57" s="144"/>
      <c r="L57" s="145"/>
      <c r="M57" s="303"/>
      <c r="N57" s="212"/>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row>
    <row r="58" spans="1:225" ht="21" customHeight="1" x14ac:dyDescent="0.35">
      <c r="A58" s="7"/>
      <c r="B58" s="65"/>
      <c r="C58" s="65"/>
      <c r="D58" s="7"/>
      <c r="E58" s="7"/>
      <c r="F58" s="143"/>
      <c r="G58" s="143"/>
      <c r="H58" s="143"/>
      <c r="I58" s="143"/>
      <c r="J58" s="22"/>
      <c r="K58" s="144"/>
      <c r="L58" s="147"/>
      <c r="M58" s="302"/>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row>
    <row r="59" spans="1:225" ht="21" customHeight="1" x14ac:dyDescent="0.35">
      <c r="A59" s="228" t="s">
        <v>417</v>
      </c>
      <c r="B59" s="443"/>
      <c r="C59" s="443"/>
      <c r="D59" s="219"/>
      <c r="E59" s="219"/>
      <c r="F59" s="493"/>
      <c r="G59" s="493"/>
      <c r="H59" s="493"/>
      <c r="I59" s="493"/>
      <c r="J59" s="398"/>
      <c r="K59" s="494"/>
      <c r="L59" s="495"/>
      <c r="M59" s="495"/>
      <c r="N59" s="219"/>
      <c r="O59" s="219"/>
      <c r="P59" s="219"/>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row>
    <row r="60" spans="1:225" ht="21" customHeight="1" x14ac:dyDescent="0.2">
      <c r="A60" s="3257" t="s">
        <v>284</v>
      </c>
      <c r="B60" s="3258"/>
      <c r="C60" s="3258"/>
      <c r="D60" s="3258"/>
      <c r="E60" s="3258"/>
      <c r="F60" s="3258"/>
      <c r="G60" s="3258"/>
      <c r="H60" s="3258"/>
      <c r="I60" s="3258"/>
      <c r="J60" s="3258"/>
      <c r="K60" s="3258"/>
      <c r="L60" s="3258"/>
      <c r="M60" s="3258"/>
      <c r="N60" s="3258"/>
      <c r="O60" s="3258"/>
      <c r="P60" s="3259"/>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row>
    <row r="61" spans="1:225" ht="21" customHeight="1" x14ac:dyDescent="0.2">
      <c r="A61" s="3260"/>
      <c r="B61" s="3261"/>
      <c r="C61" s="3261"/>
      <c r="D61" s="3261"/>
      <c r="E61" s="3261"/>
      <c r="F61" s="3261"/>
      <c r="G61" s="3261"/>
      <c r="H61" s="3261"/>
      <c r="I61" s="3261"/>
      <c r="J61" s="3261"/>
      <c r="K61" s="3261"/>
      <c r="L61" s="3261"/>
      <c r="M61" s="3261"/>
      <c r="N61" s="3261"/>
      <c r="O61" s="3261"/>
      <c r="P61" s="3262"/>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row>
    <row r="62" spans="1:225" ht="21" customHeight="1" x14ac:dyDescent="0.2">
      <c r="A62" s="3263"/>
      <c r="B62" s="3264"/>
      <c r="C62" s="3264"/>
      <c r="D62" s="3264"/>
      <c r="E62" s="3264"/>
      <c r="F62" s="3264"/>
      <c r="G62" s="3264"/>
      <c r="H62" s="3264"/>
      <c r="I62" s="3264"/>
      <c r="J62" s="3264"/>
      <c r="K62" s="3264"/>
      <c r="L62" s="3264"/>
      <c r="M62" s="3264"/>
      <c r="N62" s="3264"/>
      <c r="O62" s="3264"/>
      <c r="P62" s="3265"/>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row>
    <row r="63" spans="1:225" ht="21" customHeight="1" thickBot="1" x14ac:dyDescent="0.3">
      <c r="A63" s="7"/>
      <c r="B63" s="7"/>
      <c r="C63" s="7"/>
      <c r="D63" s="7"/>
      <c r="E63" s="7"/>
      <c r="F63" s="22"/>
      <c r="G63" s="22"/>
      <c r="H63" s="22"/>
      <c r="I63" s="22"/>
      <c r="J63" s="22"/>
      <c r="K63" s="22"/>
      <c r="L63" s="22"/>
      <c r="M63" s="22"/>
      <c r="N63" s="22"/>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row>
    <row r="64" spans="1:225" ht="9.9499999999999993" customHeight="1" thickTop="1" x14ac:dyDescent="0.25">
      <c r="A64" s="21"/>
      <c r="B64" s="21"/>
      <c r="C64" s="21"/>
      <c r="D64" s="21"/>
      <c r="E64" s="21"/>
      <c r="F64" s="70"/>
      <c r="G64" s="70"/>
      <c r="H64" s="70"/>
      <c r="I64" s="70"/>
      <c r="J64" s="70"/>
      <c r="K64" s="70"/>
      <c r="L64" s="70"/>
      <c r="M64" s="70"/>
      <c r="N64" s="70"/>
      <c r="O64" s="21"/>
      <c r="P64" s="21"/>
      <c r="Q64" s="21"/>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row>
    <row r="65" spans="1:225" ht="21" customHeight="1" x14ac:dyDescent="0.25">
      <c r="A65" s="7"/>
      <c r="B65" s="7"/>
      <c r="C65" s="7"/>
      <c r="D65" s="7"/>
      <c r="E65" s="7"/>
      <c r="F65" s="22"/>
      <c r="G65" s="22"/>
      <c r="H65" s="22"/>
      <c r="I65" s="22"/>
      <c r="J65" s="22"/>
      <c r="K65" s="22"/>
      <c r="L65" s="22"/>
      <c r="M65" s="22"/>
      <c r="N65" s="22"/>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row>
    <row r="66" spans="1:225" ht="21" customHeight="1" x14ac:dyDescent="0.25">
      <c r="A66" s="7"/>
      <c r="B66" s="7"/>
      <c r="C66" s="7"/>
      <c r="D66" s="7"/>
      <c r="E66" s="7"/>
      <c r="F66" s="22"/>
      <c r="G66" s="22"/>
      <c r="H66" s="22"/>
      <c r="I66" s="22"/>
      <c r="J66" s="22"/>
      <c r="K66" s="22"/>
      <c r="L66" s="22"/>
      <c r="M66" s="22"/>
      <c r="N66" s="22"/>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row>
    <row r="67" spans="1:225" ht="21" customHeight="1" x14ac:dyDescent="0.25">
      <c r="A67" s="7"/>
      <c r="B67" s="7"/>
      <c r="C67" s="7"/>
      <c r="D67" s="7"/>
      <c r="E67" s="7"/>
      <c r="F67" s="22"/>
      <c r="G67" s="22"/>
      <c r="H67" s="22"/>
      <c r="I67" s="22"/>
      <c r="J67" s="22"/>
      <c r="K67" s="22"/>
      <c r="L67" s="22"/>
      <c r="M67" s="22"/>
      <c r="N67" s="22"/>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row>
    <row r="68" spans="1:225" ht="21" customHeight="1" x14ac:dyDescent="0.25">
      <c r="A68" s="7"/>
      <c r="B68" s="7"/>
      <c r="C68" s="7"/>
      <c r="D68" s="7"/>
      <c r="E68" s="7"/>
      <c r="F68" s="22"/>
      <c r="G68" s="22"/>
      <c r="H68" s="22"/>
      <c r="I68" s="22"/>
      <c r="J68" s="22"/>
      <c r="K68" s="22"/>
      <c r="L68" s="22"/>
      <c r="M68" s="22"/>
      <c r="N68" s="22"/>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row>
    <row r="69" spans="1:225" ht="21" customHeight="1" x14ac:dyDescent="0.25">
      <c r="A69" s="7"/>
      <c r="B69" s="7"/>
      <c r="C69" s="7"/>
      <c r="D69" s="7"/>
      <c r="E69" s="7"/>
      <c r="F69" s="22"/>
      <c r="G69" s="22"/>
      <c r="H69" s="22"/>
      <c r="I69" s="22"/>
      <c r="J69" s="22"/>
      <c r="K69" s="22"/>
      <c r="L69" s="22"/>
      <c r="M69" s="22"/>
      <c r="N69" s="22"/>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row>
    <row r="70" spans="1:225" ht="39" customHeight="1" x14ac:dyDescent="0.25">
      <c r="A70" s="7"/>
      <c r="B70" s="7"/>
      <c r="C70" s="7"/>
      <c r="D70" s="7"/>
      <c r="E70" s="7"/>
      <c r="F70" s="22"/>
      <c r="G70" s="22"/>
      <c r="H70" s="22"/>
      <c r="I70" s="22"/>
      <c r="J70" s="22"/>
      <c r="K70" s="22"/>
      <c r="L70" s="22"/>
      <c r="M70" s="22"/>
      <c r="N70" s="22"/>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row>
    <row r="71" spans="1:225" ht="21" customHeight="1" x14ac:dyDescent="0.25">
      <c r="A71" s="7"/>
      <c r="B71" s="7"/>
      <c r="C71" s="7"/>
      <c r="D71" s="7"/>
      <c r="E71" s="7"/>
      <c r="F71" s="22"/>
      <c r="G71" s="22"/>
      <c r="H71" s="22"/>
      <c r="I71" s="22"/>
      <c r="J71" s="22"/>
      <c r="K71" s="22"/>
      <c r="L71" s="22"/>
      <c r="M71" s="22"/>
      <c r="N71" s="22"/>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row>
    <row r="72" spans="1:225" ht="21" customHeight="1" x14ac:dyDescent="0.25">
      <c r="A72" s="7"/>
      <c r="B72" s="7"/>
      <c r="C72" s="7"/>
      <c r="D72" s="7"/>
      <c r="E72" s="7"/>
      <c r="F72" s="22"/>
      <c r="G72" s="22"/>
      <c r="H72" s="22"/>
      <c r="I72" s="22"/>
      <c r="J72" s="22"/>
      <c r="K72" s="22"/>
      <c r="L72" s="22"/>
      <c r="M72" s="22"/>
      <c r="N72" s="22"/>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row>
    <row r="73" spans="1:225" ht="21" customHeight="1" x14ac:dyDescent="0.25">
      <c r="A73" s="7"/>
      <c r="B73" s="7"/>
      <c r="C73" s="7"/>
      <c r="D73" s="7"/>
      <c r="E73" s="7"/>
      <c r="F73" s="22"/>
      <c r="G73" s="22"/>
      <c r="H73" s="22"/>
      <c r="I73" s="22"/>
      <c r="J73" s="22"/>
      <c r="K73" s="22"/>
      <c r="L73" s="22"/>
      <c r="M73" s="22"/>
      <c r="N73" s="22"/>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row>
    <row r="74" spans="1:225" ht="21" customHeight="1" x14ac:dyDescent="0.25">
      <c r="A74" s="7"/>
      <c r="B74" s="7"/>
      <c r="C74" s="7"/>
      <c r="D74" s="7"/>
      <c r="E74" s="7"/>
      <c r="F74" s="22"/>
      <c r="G74" s="22"/>
      <c r="H74" s="22"/>
      <c r="I74" s="22"/>
      <c r="J74" s="22"/>
      <c r="K74" s="22"/>
      <c r="L74" s="22"/>
      <c r="M74" s="22"/>
      <c r="N74" s="22"/>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row>
    <row r="75" spans="1:225" ht="21" customHeight="1" x14ac:dyDescent="0.25">
      <c r="A75" s="7"/>
      <c r="B75" s="7"/>
      <c r="C75" s="7"/>
      <c r="D75" s="7"/>
      <c r="E75" s="7"/>
      <c r="F75" s="22"/>
      <c r="G75" s="22"/>
      <c r="H75" s="22"/>
      <c r="I75" s="22"/>
      <c r="J75" s="22"/>
      <c r="K75" s="22"/>
      <c r="L75" s="22"/>
      <c r="M75" s="22"/>
      <c r="N75" s="22"/>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row>
    <row r="76" spans="1:225" ht="21" customHeight="1" x14ac:dyDescent="0.25">
      <c r="A76" s="7"/>
      <c r="B76" s="7"/>
      <c r="C76" s="7"/>
      <c r="D76" s="7"/>
      <c r="E76" s="7"/>
      <c r="F76" s="22"/>
      <c r="G76" s="22"/>
      <c r="H76" s="22"/>
      <c r="I76" s="22"/>
      <c r="J76" s="22"/>
      <c r="K76" s="22"/>
      <c r="L76" s="22"/>
      <c r="M76" s="22"/>
      <c r="N76" s="22"/>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row>
    <row r="77" spans="1:225" ht="21" customHeight="1" x14ac:dyDescent="0.25">
      <c r="A77" s="7"/>
      <c r="B77" s="7"/>
      <c r="C77" s="7"/>
      <c r="D77" s="7"/>
      <c r="E77" s="7"/>
      <c r="F77" s="22"/>
      <c r="G77" s="22"/>
      <c r="H77" s="22"/>
      <c r="I77" s="22"/>
      <c r="J77" s="22"/>
      <c r="K77" s="22"/>
      <c r="L77" s="22"/>
      <c r="M77" s="22"/>
      <c r="N77" s="22"/>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row>
    <row r="78" spans="1:225" ht="21" customHeight="1" x14ac:dyDescent="0.25">
      <c r="A78" s="7"/>
      <c r="B78" s="7"/>
      <c r="C78" s="7"/>
      <c r="D78" s="7"/>
      <c r="E78" s="7"/>
      <c r="F78" s="22"/>
      <c r="G78" s="22"/>
      <c r="H78" s="22"/>
      <c r="I78" s="22"/>
      <c r="J78" s="22"/>
      <c r="K78" s="22"/>
      <c r="L78" s="22"/>
      <c r="M78" s="22"/>
      <c r="N78" s="22"/>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row>
    <row r="79" spans="1:225" ht="21" customHeight="1" x14ac:dyDescent="0.25">
      <c r="A79" s="7"/>
      <c r="B79" s="7"/>
      <c r="C79" s="7"/>
      <c r="D79" s="7"/>
      <c r="E79" s="7"/>
      <c r="F79" s="22"/>
      <c r="G79" s="22"/>
      <c r="H79" s="22"/>
      <c r="I79" s="22"/>
      <c r="J79" s="22"/>
      <c r="K79" s="22"/>
      <c r="L79" s="22"/>
      <c r="M79" s="22"/>
      <c r="N79" s="22"/>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row>
    <row r="80" spans="1:225" ht="21" customHeight="1" x14ac:dyDescent="0.25">
      <c r="A80" s="7"/>
      <c r="B80" s="7"/>
      <c r="C80" s="7"/>
      <c r="D80" s="7"/>
      <c r="E80" s="7"/>
      <c r="F80" s="22"/>
      <c r="G80" s="22"/>
      <c r="H80" s="22"/>
      <c r="I80" s="22"/>
      <c r="J80" s="22"/>
      <c r="K80" s="22"/>
      <c r="L80" s="22"/>
      <c r="M80" s="22"/>
      <c r="N80" s="22"/>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row>
    <row r="81" spans="1:225" ht="21" customHeight="1" x14ac:dyDescent="0.25">
      <c r="A81" s="7"/>
      <c r="B81" s="7"/>
      <c r="C81" s="7"/>
      <c r="D81" s="7"/>
      <c r="E81" s="7"/>
      <c r="F81" s="22"/>
      <c r="G81" s="22"/>
      <c r="H81" s="22"/>
      <c r="I81" s="22"/>
      <c r="J81" s="22"/>
      <c r="K81" s="22"/>
      <c r="L81" s="22"/>
      <c r="M81" s="22"/>
      <c r="N81" s="22"/>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7"/>
      <c r="GG81" s="7"/>
      <c r="GH81" s="7"/>
      <c r="GI81" s="7"/>
      <c r="GJ81" s="7"/>
      <c r="GK81" s="7"/>
      <c r="GL81" s="7"/>
      <c r="GM81" s="7"/>
      <c r="GN81" s="7"/>
      <c r="GO81" s="7"/>
      <c r="GP81" s="7"/>
      <c r="GQ81" s="7"/>
      <c r="GR81" s="7"/>
      <c r="GS81" s="7"/>
      <c r="GT81" s="7"/>
      <c r="GU81" s="7"/>
      <c r="GV81" s="7"/>
      <c r="GW81" s="7"/>
      <c r="GX81" s="7"/>
      <c r="GY81" s="7"/>
      <c r="GZ81" s="7"/>
      <c r="HA81" s="7"/>
      <c r="HB81" s="7"/>
      <c r="HC81" s="7"/>
      <c r="HD81" s="7"/>
      <c r="HE81" s="7"/>
      <c r="HF81" s="7"/>
      <c r="HG81" s="7"/>
      <c r="HH81" s="7"/>
      <c r="HI81" s="7"/>
      <c r="HJ81" s="7"/>
      <c r="HK81" s="7"/>
      <c r="HL81" s="7"/>
      <c r="HM81" s="7"/>
      <c r="HN81" s="7"/>
      <c r="HO81" s="7"/>
      <c r="HP81" s="7"/>
      <c r="HQ81" s="7"/>
    </row>
    <row r="82" spans="1:225" ht="21" customHeight="1" x14ac:dyDescent="0.25">
      <c r="A82" s="7"/>
      <c r="B82" s="7"/>
      <c r="C82" s="7"/>
      <c r="D82" s="7"/>
      <c r="E82" s="7"/>
      <c r="F82" s="22"/>
      <c r="G82" s="22"/>
      <c r="H82" s="22"/>
      <c r="I82" s="22"/>
      <c r="J82" s="22"/>
      <c r="K82" s="22"/>
      <c r="L82" s="22"/>
      <c r="M82" s="22"/>
      <c r="N82" s="22"/>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c r="GH82" s="7"/>
      <c r="GI82" s="7"/>
      <c r="GJ82" s="7"/>
      <c r="GK82" s="7"/>
      <c r="GL82" s="7"/>
      <c r="GM82" s="7"/>
      <c r="GN82" s="7"/>
      <c r="GO82" s="7"/>
      <c r="GP82" s="7"/>
      <c r="GQ82" s="7"/>
      <c r="GR82" s="7"/>
      <c r="GS82" s="7"/>
      <c r="GT82" s="7"/>
      <c r="GU82" s="7"/>
      <c r="GV82" s="7"/>
      <c r="GW82" s="7"/>
      <c r="GX82" s="7"/>
      <c r="GY82" s="7"/>
      <c r="GZ82" s="7"/>
      <c r="HA82" s="7"/>
      <c r="HB82" s="7"/>
      <c r="HC82" s="7"/>
      <c r="HD82" s="7"/>
      <c r="HE82" s="7"/>
      <c r="HF82" s="7"/>
      <c r="HG82" s="7"/>
      <c r="HH82" s="7"/>
      <c r="HI82" s="7"/>
      <c r="HJ82" s="7"/>
      <c r="HK82" s="7"/>
      <c r="HL82" s="7"/>
      <c r="HM82" s="7"/>
      <c r="HN82" s="7"/>
      <c r="HO82" s="7"/>
      <c r="HP82" s="7"/>
      <c r="HQ82" s="7"/>
    </row>
    <row r="83" spans="1:225" ht="21" customHeight="1" x14ac:dyDescent="0.25">
      <c r="A83" s="7"/>
      <c r="B83" s="7"/>
      <c r="C83" s="7"/>
      <c r="D83" s="7"/>
      <c r="E83" s="7"/>
      <c r="F83" s="22"/>
      <c r="G83" s="22"/>
      <c r="H83" s="22"/>
      <c r="I83" s="22"/>
      <c r="J83" s="22"/>
      <c r="K83" s="22"/>
      <c r="L83" s="22"/>
      <c r="M83" s="22"/>
      <c r="N83" s="22"/>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row>
    <row r="84" spans="1:225" ht="21" customHeight="1" x14ac:dyDescent="0.25">
      <c r="A84" s="7"/>
      <c r="B84" s="7"/>
      <c r="C84" s="7"/>
      <c r="D84" s="7"/>
      <c r="E84" s="7"/>
      <c r="F84" s="22"/>
      <c r="G84" s="22"/>
      <c r="H84" s="22"/>
      <c r="I84" s="22"/>
      <c r="J84" s="22"/>
      <c r="K84" s="22"/>
      <c r="L84" s="22"/>
      <c r="M84" s="22"/>
      <c r="N84" s="22"/>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row>
    <row r="85" spans="1:225" ht="21" customHeight="1" x14ac:dyDescent="0.25">
      <c r="A85" s="7"/>
      <c r="B85" s="7"/>
      <c r="C85" s="7"/>
      <c r="D85" s="7"/>
      <c r="E85" s="7"/>
      <c r="F85" s="22"/>
      <c r="G85" s="22"/>
      <c r="H85" s="22"/>
      <c r="I85" s="22"/>
      <c r="J85" s="22"/>
      <c r="K85" s="22"/>
      <c r="L85" s="22"/>
      <c r="M85" s="22"/>
      <c r="N85" s="22"/>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c r="GS85" s="7"/>
      <c r="GT85" s="7"/>
      <c r="GU85" s="7"/>
      <c r="GV85" s="7"/>
      <c r="GW85" s="7"/>
      <c r="GX85" s="7"/>
      <c r="GY85" s="7"/>
      <c r="GZ85" s="7"/>
      <c r="HA85" s="7"/>
      <c r="HB85" s="7"/>
      <c r="HC85" s="7"/>
      <c r="HD85" s="7"/>
      <c r="HE85" s="7"/>
      <c r="HF85" s="7"/>
      <c r="HG85" s="7"/>
      <c r="HH85" s="7"/>
      <c r="HI85" s="7"/>
      <c r="HJ85" s="7"/>
      <c r="HK85" s="7"/>
      <c r="HL85" s="7"/>
      <c r="HM85" s="7"/>
      <c r="HN85" s="7"/>
      <c r="HO85" s="7"/>
      <c r="HP85" s="7"/>
      <c r="HQ85" s="7"/>
    </row>
    <row r="86" spans="1:225" ht="21" customHeight="1" x14ac:dyDescent="0.25">
      <c r="A86" s="7"/>
      <c r="B86" s="7"/>
      <c r="C86" s="7"/>
      <c r="D86" s="7"/>
      <c r="E86" s="7"/>
      <c r="F86" s="22"/>
      <c r="G86" s="22"/>
      <c r="H86" s="22"/>
      <c r="I86" s="22"/>
      <c r="J86" s="22"/>
      <c r="K86" s="22"/>
      <c r="L86" s="22"/>
      <c r="M86" s="22"/>
      <c r="N86" s="22"/>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c r="GE86" s="7"/>
      <c r="GF86" s="7"/>
      <c r="GG86" s="7"/>
      <c r="GH86" s="7"/>
      <c r="GI86" s="7"/>
      <c r="GJ86" s="7"/>
      <c r="GK86" s="7"/>
      <c r="GL86" s="7"/>
      <c r="GM86" s="7"/>
      <c r="GN86" s="7"/>
      <c r="GO86" s="7"/>
      <c r="GP86" s="7"/>
      <c r="GQ86" s="7"/>
      <c r="GR86" s="7"/>
      <c r="GS86" s="7"/>
      <c r="GT86" s="7"/>
      <c r="GU86" s="7"/>
      <c r="GV86" s="7"/>
      <c r="GW86" s="7"/>
      <c r="GX86" s="7"/>
      <c r="GY86" s="7"/>
      <c r="GZ86" s="7"/>
      <c r="HA86" s="7"/>
      <c r="HB86" s="7"/>
      <c r="HC86" s="7"/>
      <c r="HD86" s="7"/>
      <c r="HE86" s="7"/>
      <c r="HF86" s="7"/>
      <c r="HG86" s="7"/>
      <c r="HH86" s="7"/>
      <c r="HI86" s="7"/>
      <c r="HJ86" s="7"/>
      <c r="HK86" s="7"/>
      <c r="HL86" s="7"/>
      <c r="HM86" s="7"/>
      <c r="HN86" s="7"/>
      <c r="HO86" s="7"/>
      <c r="HP86" s="7"/>
      <c r="HQ86" s="7"/>
    </row>
    <row r="87" spans="1:225" ht="21" customHeight="1" x14ac:dyDescent="0.25">
      <c r="A87" s="7"/>
      <c r="B87" s="7"/>
      <c r="C87" s="7"/>
      <c r="D87" s="7"/>
      <c r="E87" s="7"/>
      <c r="F87" s="22"/>
      <c r="G87" s="22"/>
      <c r="H87" s="22"/>
      <c r="I87" s="22"/>
      <c r="J87" s="22"/>
      <c r="K87" s="22"/>
      <c r="L87" s="22"/>
      <c r="M87" s="22"/>
      <c r="N87" s="22"/>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c r="GO87" s="7"/>
      <c r="GP87" s="7"/>
      <c r="GQ87" s="7"/>
      <c r="GR87" s="7"/>
      <c r="GS87" s="7"/>
      <c r="GT87" s="7"/>
      <c r="GU87" s="7"/>
      <c r="GV87" s="7"/>
      <c r="GW87" s="7"/>
      <c r="GX87" s="7"/>
      <c r="GY87" s="7"/>
      <c r="GZ87" s="7"/>
      <c r="HA87" s="7"/>
      <c r="HB87" s="7"/>
      <c r="HC87" s="7"/>
      <c r="HD87" s="7"/>
      <c r="HE87" s="7"/>
      <c r="HF87" s="7"/>
      <c r="HG87" s="7"/>
      <c r="HH87" s="7"/>
      <c r="HI87" s="7"/>
      <c r="HJ87" s="7"/>
      <c r="HK87" s="7"/>
      <c r="HL87" s="7"/>
      <c r="HM87" s="7"/>
      <c r="HN87" s="7"/>
      <c r="HO87" s="7"/>
      <c r="HP87" s="7"/>
      <c r="HQ87" s="7"/>
    </row>
    <row r="88" spans="1:225" ht="21" customHeight="1" x14ac:dyDescent="0.25">
      <c r="A88" s="7"/>
      <c r="B88" s="7"/>
      <c r="C88" s="7"/>
      <c r="D88" s="7"/>
      <c r="E88" s="7"/>
      <c r="F88" s="22"/>
      <c r="G88" s="22"/>
      <c r="H88" s="22"/>
      <c r="I88" s="22"/>
      <c r="J88" s="22"/>
      <c r="K88" s="22"/>
      <c r="L88" s="22"/>
      <c r="M88" s="22"/>
      <c r="N88" s="22"/>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c r="GQ88" s="7"/>
      <c r="GR88" s="7"/>
      <c r="GS88" s="7"/>
      <c r="GT88" s="7"/>
      <c r="GU88" s="7"/>
      <c r="GV88" s="7"/>
      <c r="GW88" s="7"/>
      <c r="GX88" s="7"/>
      <c r="GY88" s="7"/>
      <c r="GZ88" s="7"/>
      <c r="HA88" s="7"/>
      <c r="HB88" s="7"/>
      <c r="HC88" s="7"/>
      <c r="HD88" s="7"/>
      <c r="HE88" s="7"/>
      <c r="HF88" s="7"/>
      <c r="HG88" s="7"/>
      <c r="HH88" s="7"/>
      <c r="HI88" s="7"/>
      <c r="HJ88" s="7"/>
      <c r="HK88" s="7"/>
      <c r="HL88" s="7"/>
      <c r="HM88" s="7"/>
      <c r="HN88" s="7"/>
      <c r="HO88" s="7"/>
      <c r="HP88" s="7"/>
      <c r="HQ88" s="7"/>
    </row>
    <row r="89" spans="1:225" ht="21" customHeight="1" x14ac:dyDescent="0.25">
      <c r="A89" s="7"/>
      <c r="B89" s="7"/>
      <c r="C89" s="7"/>
      <c r="D89" s="7"/>
      <c r="E89" s="7"/>
      <c r="F89" s="22"/>
      <c r="G89" s="22"/>
      <c r="H89" s="22"/>
      <c r="I89" s="22"/>
      <c r="J89" s="22"/>
      <c r="K89" s="22"/>
      <c r="L89" s="22"/>
      <c r="M89" s="22"/>
      <c r="N89" s="22"/>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c r="HK89" s="7"/>
      <c r="HL89" s="7"/>
      <c r="HM89" s="7"/>
      <c r="HN89" s="7"/>
      <c r="HO89" s="7"/>
      <c r="HP89" s="7"/>
      <c r="HQ89" s="7"/>
    </row>
    <row r="90" spans="1:225" ht="21" customHeight="1" x14ac:dyDescent="0.25">
      <c r="A90" s="7"/>
      <c r="B90" s="7"/>
      <c r="C90" s="7"/>
      <c r="D90" s="7"/>
      <c r="E90" s="7"/>
      <c r="F90" s="22"/>
      <c r="G90" s="22"/>
      <c r="H90" s="22"/>
      <c r="I90" s="22"/>
      <c r="J90" s="22"/>
      <c r="K90" s="22"/>
      <c r="L90" s="22"/>
      <c r="M90" s="22"/>
      <c r="N90" s="22"/>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c r="GN90" s="7"/>
      <c r="GO90" s="7"/>
      <c r="GP90" s="7"/>
      <c r="GQ90" s="7"/>
      <c r="GR90" s="7"/>
      <c r="GS90" s="7"/>
      <c r="GT90" s="7"/>
      <c r="GU90" s="7"/>
      <c r="GV90" s="7"/>
      <c r="GW90" s="7"/>
      <c r="GX90" s="7"/>
      <c r="GY90" s="7"/>
      <c r="GZ90" s="7"/>
      <c r="HA90" s="7"/>
      <c r="HB90" s="7"/>
      <c r="HC90" s="7"/>
      <c r="HD90" s="7"/>
      <c r="HE90" s="7"/>
      <c r="HF90" s="7"/>
      <c r="HG90" s="7"/>
      <c r="HH90" s="7"/>
      <c r="HI90" s="7"/>
      <c r="HJ90" s="7"/>
      <c r="HK90" s="7"/>
      <c r="HL90" s="7"/>
      <c r="HM90" s="7"/>
      <c r="HN90" s="7"/>
      <c r="HO90" s="7"/>
      <c r="HP90" s="7"/>
      <c r="HQ90" s="7"/>
    </row>
    <row r="91" spans="1:225" ht="21" customHeight="1" x14ac:dyDescent="0.25">
      <c r="A91" s="7"/>
      <c r="B91" s="7"/>
      <c r="C91" s="7"/>
      <c r="D91" s="7"/>
      <c r="E91" s="7"/>
      <c r="F91" s="22"/>
      <c r="G91" s="22"/>
      <c r="H91" s="22"/>
      <c r="I91" s="22"/>
      <c r="J91" s="22"/>
      <c r="K91" s="22"/>
      <c r="L91" s="22"/>
      <c r="M91" s="22"/>
      <c r="N91" s="22"/>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row>
    <row r="92" spans="1:225" ht="21" customHeight="1" x14ac:dyDescent="0.25">
      <c r="A92" s="7"/>
      <c r="B92" s="7"/>
      <c r="C92" s="7"/>
      <c r="D92" s="7"/>
      <c r="E92" s="7"/>
      <c r="F92" s="22"/>
      <c r="G92" s="22"/>
      <c r="H92" s="22"/>
      <c r="I92" s="22"/>
      <c r="J92" s="22"/>
      <c r="K92" s="22"/>
      <c r="L92" s="22"/>
      <c r="M92" s="22"/>
      <c r="N92" s="22"/>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7"/>
      <c r="FR92" s="7"/>
      <c r="FS92" s="7"/>
      <c r="FT92" s="7"/>
      <c r="FU92" s="7"/>
      <c r="FV92" s="7"/>
      <c r="FW92" s="7"/>
      <c r="FX92" s="7"/>
      <c r="FY92" s="7"/>
      <c r="FZ92" s="7"/>
      <c r="GA92" s="7"/>
      <c r="GB92" s="7"/>
      <c r="GC92" s="7"/>
      <c r="GD92" s="7"/>
      <c r="GE92" s="7"/>
      <c r="GF92" s="7"/>
      <c r="GG92" s="7"/>
      <c r="GH92" s="7"/>
      <c r="GI92" s="7"/>
      <c r="GJ92" s="7"/>
      <c r="GK92" s="7"/>
      <c r="GL92" s="7"/>
      <c r="GM92" s="7"/>
      <c r="GN92" s="7"/>
      <c r="GO92" s="7"/>
      <c r="GP92" s="7"/>
      <c r="GQ92" s="7"/>
      <c r="GR92" s="7"/>
      <c r="GS92" s="7"/>
      <c r="GT92" s="7"/>
      <c r="GU92" s="7"/>
      <c r="GV92" s="7"/>
      <c r="GW92" s="7"/>
      <c r="GX92" s="7"/>
      <c r="GY92" s="7"/>
      <c r="GZ92" s="7"/>
      <c r="HA92" s="7"/>
      <c r="HB92" s="7"/>
      <c r="HC92" s="7"/>
      <c r="HD92" s="7"/>
      <c r="HE92" s="7"/>
      <c r="HF92" s="7"/>
      <c r="HG92" s="7"/>
      <c r="HH92" s="7"/>
      <c r="HI92" s="7"/>
      <c r="HJ92" s="7"/>
      <c r="HK92" s="7"/>
      <c r="HL92" s="7"/>
      <c r="HM92" s="7"/>
      <c r="HN92" s="7"/>
      <c r="HO92" s="7"/>
      <c r="HP92" s="7"/>
      <c r="HQ92" s="7"/>
    </row>
    <row r="93" spans="1:225" ht="21" customHeight="1" x14ac:dyDescent="0.25">
      <c r="A93" s="7"/>
      <c r="B93" s="7"/>
      <c r="C93" s="7"/>
      <c r="D93" s="7"/>
      <c r="E93" s="7"/>
      <c r="F93" s="22"/>
      <c r="G93" s="22"/>
      <c r="H93" s="22"/>
      <c r="I93" s="22"/>
      <c r="J93" s="22"/>
      <c r="K93" s="22"/>
      <c r="L93" s="22"/>
      <c r="M93" s="22"/>
      <c r="N93" s="22"/>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c r="GQ93" s="7"/>
      <c r="GR93" s="7"/>
      <c r="GS93" s="7"/>
      <c r="GT93" s="7"/>
      <c r="GU93" s="7"/>
      <c r="GV93" s="7"/>
      <c r="GW93" s="7"/>
      <c r="GX93" s="7"/>
      <c r="GY93" s="7"/>
      <c r="GZ93" s="7"/>
      <c r="HA93" s="7"/>
      <c r="HB93" s="7"/>
      <c r="HC93" s="7"/>
      <c r="HD93" s="7"/>
      <c r="HE93" s="7"/>
      <c r="HF93" s="7"/>
      <c r="HG93" s="7"/>
      <c r="HH93" s="7"/>
      <c r="HI93" s="7"/>
      <c r="HJ93" s="7"/>
      <c r="HK93" s="7"/>
      <c r="HL93" s="7"/>
      <c r="HM93" s="7"/>
      <c r="HN93" s="7"/>
      <c r="HO93" s="7"/>
      <c r="HP93" s="7"/>
      <c r="HQ93" s="7"/>
    </row>
    <row r="94" spans="1:225" ht="21" customHeight="1" x14ac:dyDescent="0.2">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7"/>
      <c r="GL94" s="7"/>
      <c r="GM94" s="7"/>
      <c r="GN94" s="7"/>
      <c r="GO94" s="7"/>
      <c r="GP94" s="7"/>
      <c r="GQ94" s="7"/>
      <c r="GR94" s="7"/>
      <c r="GS94" s="7"/>
      <c r="GT94" s="7"/>
      <c r="GU94" s="7"/>
      <c r="GV94" s="7"/>
      <c r="GW94" s="7"/>
      <c r="GX94" s="7"/>
      <c r="GY94" s="7"/>
      <c r="GZ94" s="7"/>
      <c r="HA94" s="7"/>
      <c r="HB94" s="7"/>
      <c r="HC94" s="7"/>
      <c r="HD94" s="7"/>
      <c r="HE94" s="7"/>
      <c r="HF94" s="7"/>
      <c r="HG94" s="7"/>
      <c r="HH94" s="7"/>
      <c r="HI94" s="7"/>
      <c r="HJ94" s="7"/>
      <c r="HK94" s="7"/>
      <c r="HL94" s="7"/>
      <c r="HM94" s="7"/>
      <c r="HN94" s="7"/>
      <c r="HO94" s="7"/>
      <c r="HP94" s="7"/>
      <c r="HQ94" s="7"/>
    </row>
    <row r="95" spans="1:225" ht="21" customHeight="1" x14ac:dyDescent="0.2">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c r="FV95" s="7"/>
      <c r="FW95" s="7"/>
      <c r="FX95" s="7"/>
      <c r="FY95" s="7"/>
      <c r="FZ95" s="7"/>
      <c r="GA95" s="7"/>
      <c r="GB95" s="7"/>
      <c r="GC95" s="7"/>
      <c r="GD95" s="7"/>
      <c r="GE95" s="7"/>
      <c r="GF95" s="7"/>
      <c r="GG95" s="7"/>
      <c r="GH95" s="7"/>
      <c r="GI95" s="7"/>
      <c r="GJ95" s="7"/>
      <c r="GK95" s="7"/>
      <c r="GL95" s="7"/>
      <c r="GM95" s="7"/>
      <c r="GN95" s="7"/>
      <c r="GO95" s="7"/>
      <c r="GP95" s="7"/>
      <c r="GQ95" s="7"/>
      <c r="GR95" s="7"/>
      <c r="GS95" s="7"/>
      <c r="GT95" s="7"/>
      <c r="GU95" s="7"/>
      <c r="GV95" s="7"/>
      <c r="GW95" s="7"/>
      <c r="GX95" s="7"/>
      <c r="GY95" s="7"/>
      <c r="GZ95" s="7"/>
      <c r="HA95" s="7"/>
      <c r="HB95" s="7"/>
      <c r="HC95" s="7"/>
      <c r="HD95" s="7"/>
      <c r="HE95" s="7"/>
      <c r="HF95" s="7"/>
      <c r="HG95" s="7"/>
      <c r="HH95" s="7"/>
      <c r="HI95" s="7"/>
      <c r="HJ95" s="7"/>
      <c r="HK95" s="7"/>
      <c r="HL95" s="7"/>
      <c r="HM95" s="7"/>
      <c r="HN95" s="7"/>
      <c r="HO95" s="7"/>
      <c r="HP95" s="7"/>
      <c r="HQ95" s="7"/>
    </row>
    <row r="96" spans="1:225" x14ac:dyDescent="0.2">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c r="FV96" s="7"/>
      <c r="FW96" s="7"/>
      <c r="FX96" s="7"/>
      <c r="FY96" s="7"/>
      <c r="FZ96" s="7"/>
      <c r="GA96" s="7"/>
      <c r="GB96" s="7"/>
      <c r="GC96" s="7"/>
      <c r="GD96" s="7"/>
      <c r="GE96" s="7"/>
      <c r="GF96" s="7"/>
      <c r="GG96" s="7"/>
      <c r="GH96" s="7"/>
      <c r="GI96" s="7"/>
      <c r="GJ96" s="7"/>
      <c r="GK96" s="7"/>
      <c r="GL96" s="7"/>
      <c r="GM96" s="7"/>
      <c r="GN96" s="7"/>
      <c r="GO96" s="7"/>
      <c r="GP96" s="7"/>
      <c r="GQ96" s="7"/>
      <c r="GR96" s="7"/>
      <c r="GS96" s="7"/>
      <c r="GT96" s="7"/>
      <c r="GU96" s="7"/>
      <c r="GV96" s="7"/>
      <c r="GW96" s="7"/>
      <c r="GX96" s="7"/>
      <c r="GY96" s="7"/>
      <c r="GZ96" s="7"/>
      <c r="HA96" s="7"/>
      <c r="HB96" s="7"/>
      <c r="HC96" s="7"/>
      <c r="HD96" s="7"/>
      <c r="HE96" s="7"/>
      <c r="HF96" s="7"/>
      <c r="HG96" s="7"/>
      <c r="HH96" s="7"/>
      <c r="HI96" s="7"/>
      <c r="HJ96" s="7"/>
      <c r="HK96" s="7"/>
      <c r="HL96" s="7"/>
      <c r="HM96" s="7"/>
      <c r="HN96" s="7"/>
      <c r="HO96" s="7"/>
      <c r="HP96" s="7"/>
      <c r="HQ96" s="7"/>
    </row>
  </sheetData>
  <customSheetViews>
    <customSheetView guid="{6476E056-C602-4049-8E13-D0438C39A2F7}" scale="55" showPageBreaks="1" showGridLines="0" fitToPage="1" printArea="1" state="hidden" view="pageBreakPreview">
      <rowBreaks count="1" manualBreakCount="1">
        <brk id="47" max="16383" man="1"/>
      </rowBreaks>
      <pageMargins left="0.94488188976377963" right="0.55118110236220474" top="0.23622047244094491" bottom="0.23622047244094491" header="0" footer="0"/>
      <pageSetup scale="38" orientation="landscape" r:id="rId1"/>
      <headerFooter alignWithMargins="0"/>
    </customSheetView>
    <customSheetView guid="{FEEF2554-A379-444E-B2CE-7A0B08BFD568}" scale="55" showPageBreaks="1" showGridLines="0" fitToPage="1" printArea="1" state="hidden" view="pageBreakPreview">
      <rowBreaks count="1" manualBreakCount="1">
        <brk id="47" max="16383" man="1"/>
      </rowBreaks>
      <pageMargins left="0.94488188976377963" right="0.55118110236220474" top="0.23622047244094491" bottom="0.23622047244094491" header="0" footer="0"/>
      <pageSetup scale="38" orientation="landscape" r:id="rId2"/>
      <headerFooter differentOddEven="1" differentFirst="1" alignWithMargins="0">
        <evenHeader>&amp;R&amp;"arial,Regular"&amp;12UNCLASSIFIED / NON CLASSIFIÉ</evenHeader>
        <firstHeader>&amp;R&amp;"arial,Regular"&amp;12UNCLASSIFIED / NON CLASSIFIÉ</firstHeader>
      </headerFooter>
    </customSheetView>
    <customSheetView guid="{9999B627-875C-491A-9C70-2AB672A610C9}" scale="55" showPageBreaks="1" showGridLines="0" fitToPage="1" printArea="1" state="hidden" view="pageBreakPreview">
      <rowBreaks count="1" manualBreakCount="1">
        <brk id="47" max="16383" man="1"/>
      </rowBreaks>
      <pageMargins left="0.94488188976377963" right="0.55118110236220474" top="0.23622047244094491" bottom="0.23622047244094491" header="0" footer="0"/>
      <pageSetup scale="39" orientation="landscape" r:id="rId3"/>
      <headerFooter differentOddEven="1" differentFirst="1" alignWithMargins="0">
        <evenHeader>&amp;R&amp;"arial,Regular"&amp;12UNCLASSIFIED / NON CLASSIFIÉ</evenHeader>
        <firstHeader>&amp;R&amp;"arial,Regular"&amp;12UNCLASSIFIED / NON CLASSIFIÉ</firstHeader>
      </headerFooter>
    </customSheetView>
    <customSheetView guid="{9E1ED2EF-94DF-4EBB-BF10-FA6D2C6EF217}" scale="55" showPageBreaks="1" showGridLines="0" fitToPage="1" printArea="1" state="hidden" view="pageBreakPreview">
      <rowBreaks count="1" manualBreakCount="1">
        <brk id="47" max="16383" man="1"/>
      </rowBreaks>
      <pageMargins left="0.94488188976377963" right="0.55118110236220474" top="0.23622047244094491" bottom="0.23622047244094491" header="0" footer="0"/>
      <pageSetup scale="38" orientation="landscape" r:id="rId4"/>
      <headerFooter differentOddEven="1" differentFirst="1" alignWithMargins="0">
        <evenHeader>&amp;R&amp;"arial,Regular"&amp;12UNCLASSIFIED / NON CLASSIFIÉ</evenHeader>
        <firstHeader>&amp;R&amp;"arial,Regular"&amp;12UNCLASSIFIED / NON CLASSIFIÉ</firstHeader>
      </headerFooter>
    </customSheetView>
  </customSheetViews>
  <mergeCells count="10">
    <mergeCell ref="A54:C54"/>
    <mergeCell ref="A39:C39"/>
    <mergeCell ref="A60:P62"/>
    <mergeCell ref="A2:P2"/>
    <mergeCell ref="A3:P3"/>
    <mergeCell ref="A4:P4"/>
    <mergeCell ref="A5:P5"/>
    <mergeCell ref="A6:P6"/>
    <mergeCell ref="A7:P7"/>
    <mergeCell ref="A8:P8"/>
  </mergeCells>
  <phoneticPr fontId="0" type="noConversion"/>
  <pageMargins left="0.94488188976377963" right="0.55118110236220474" top="0.23622047244094491" bottom="0.23622047244094491" header="0" footer="0"/>
  <pageSetup scale="38" orientation="landscape" r:id="rId5"/>
  <headerFooter differentOddEven="1" differentFirst="1" alignWithMargins="0">
    <evenHeader>&amp;R&amp;"arial,Regular"&amp;12UNCLASSIFIED / NON CLASSIFIÉ</evenHeader>
    <firstHeader>&amp;R&amp;"arial,Regular"&amp;12UNCLASSIFIED / NON CLASSIFIÉ</firstHeader>
  </headerFooter>
  <rowBreaks count="1" manualBreakCount="1">
    <brk id="47" max="16383" man="1"/>
  </rowBreaks>
  <ignoredErrors>
    <ignoredError sqref="H36:L36 D18:H18 D36:G36 O36:P36 O18:P18 I18:L18 M36:N36 N18 M18" unlockedFormula="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5">
    <pageSetUpPr fitToPage="1"/>
  </sheetPr>
  <dimension ref="A1:T114"/>
  <sheetViews>
    <sheetView showGridLines="0" zoomScale="70" zoomScaleNormal="70" zoomScaleSheetLayoutView="55" workbookViewId="0">
      <selection activeCell="B1" sqref="B1"/>
    </sheetView>
  </sheetViews>
  <sheetFormatPr defaultColWidth="9.6640625" defaultRowHeight="15" x14ac:dyDescent="0.2"/>
  <cols>
    <col min="1" max="1" width="3.6640625" style="1" customWidth="1"/>
    <col min="2" max="2" width="40.21875" style="1" customWidth="1"/>
    <col min="3" max="3" width="20.77734375" style="1" customWidth="1"/>
    <col min="4" max="4" width="15.88671875" style="1" customWidth="1"/>
    <col min="5" max="5" width="12.6640625" style="1" customWidth="1"/>
    <col min="6" max="6" width="12.6640625" style="899" customWidth="1"/>
    <col min="7" max="7" width="16.44140625" style="1" customWidth="1"/>
    <col min="8" max="8" width="16.6640625" style="1" customWidth="1"/>
    <col min="9" max="12" width="14.33203125" style="1" customWidth="1"/>
    <col min="13" max="13" width="14.33203125" style="899" customWidth="1"/>
    <col min="14" max="16" width="14.33203125" style="1" customWidth="1"/>
    <col min="17" max="17" width="16.33203125" style="1" customWidth="1"/>
    <col min="18" max="18" width="2.88671875" style="1" customWidth="1"/>
    <col min="19" max="19" width="9.6640625" style="1888"/>
    <col min="20" max="16384" width="9.6640625" style="1"/>
  </cols>
  <sheetData>
    <row r="1" spans="1:19" ht="18" customHeight="1" x14ac:dyDescent="0.25">
      <c r="A1" s="7"/>
      <c r="B1" s="10"/>
      <c r="C1" s="10"/>
      <c r="D1" s="10"/>
      <c r="E1" s="9"/>
      <c r="F1" s="9"/>
      <c r="G1" s="10"/>
      <c r="H1" s="10"/>
      <c r="I1" s="10"/>
      <c r="J1" s="94"/>
      <c r="K1" s="94"/>
      <c r="L1" s="94"/>
      <c r="M1" s="94"/>
      <c r="N1" s="94"/>
      <c r="O1" s="10"/>
      <c r="P1" s="7"/>
      <c r="Q1" s="7"/>
      <c r="R1" s="7"/>
    </row>
    <row r="2" spans="1:19" ht="24" customHeight="1" x14ac:dyDescent="0.35">
      <c r="A2" s="2781">
        <f>CORPORATION</f>
        <v>0</v>
      </c>
      <c r="B2" s="2781"/>
      <c r="C2" s="2781"/>
      <c r="D2" s="2781"/>
      <c r="E2" s="2781"/>
      <c r="F2" s="2781"/>
      <c r="G2" s="2781"/>
      <c r="H2" s="2781"/>
      <c r="I2" s="2781"/>
      <c r="J2" s="2781"/>
      <c r="K2" s="2781"/>
      <c r="L2" s="2781"/>
      <c r="M2" s="2781"/>
      <c r="N2" s="2781"/>
      <c r="O2" s="2781"/>
      <c r="P2" s="2781"/>
      <c r="Q2" s="7"/>
      <c r="R2" s="7"/>
    </row>
    <row r="3" spans="1:19" ht="24" customHeight="1" x14ac:dyDescent="0.35">
      <c r="A3" s="2781" t="s">
        <v>135</v>
      </c>
      <c r="B3" s="2781"/>
      <c r="C3" s="2781"/>
      <c r="D3" s="2781"/>
      <c r="E3" s="2781"/>
      <c r="F3" s="2781"/>
      <c r="G3" s="2781"/>
      <c r="H3" s="2781"/>
      <c r="I3" s="2781"/>
      <c r="J3" s="2781"/>
      <c r="K3" s="2781"/>
      <c r="L3" s="2781"/>
      <c r="M3" s="2781"/>
      <c r="N3" s="2781"/>
      <c r="O3" s="2781"/>
      <c r="P3" s="2781"/>
      <c r="Q3" s="7"/>
      <c r="R3" s="7"/>
    </row>
    <row r="4" spans="1:19" s="1027" customFormat="1" ht="24" customHeight="1" x14ac:dyDescent="0.35">
      <c r="A4" s="2903" t="s">
        <v>1005</v>
      </c>
      <c r="B4" s="2903"/>
      <c r="C4" s="2903"/>
      <c r="D4" s="2903"/>
      <c r="E4" s="2903"/>
      <c r="F4" s="2903"/>
      <c r="G4" s="2903"/>
      <c r="H4" s="2903"/>
      <c r="I4" s="2903"/>
      <c r="J4" s="2903"/>
      <c r="K4" s="2903"/>
      <c r="L4" s="2903"/>
      <c r="M4" s="2903"/>
      <c r="N4" s="2903"/>
      <c r="O4" s="2903"/>
      <c r="P4" s="2903"/>
      <c r="Q4" s="219"/>
      <c r="R4" s="219"/>
      <c r="S4" s="1889"/>
    </row>
    <row r="5" spans="1:19" ht="24" customHeight="1" x14ac:dyDescent="0.35">
      <c r="A5" s="2782" t="s">
        <v>854</v>
      </c>
      <c r="B5" s="2782"/>
      <c r="C5" s="2782"/>
      <c r="D5" s="2782"/>
      <c r="E5" s="2782"/>
      <c r="F5" s="2782"/>
      <c r="G5" s="2782"/>
      <c r="H5" s="2782"/>
      <c r="I5" s="2782"/>
      <c r="J5" s="2782"/>
      <c r="K5" s="2782"/>
      <c r="L5" s="2782"/>
      <c r="M5" s="2782"/>
      <c r="N5" s="2782"/>
      <c r="O5" s="2782"/>
      <c r="P5" s="2782"/>
      <c r="Q5" s="7"/>
      <c r="R5" s="7"/>
    </row>
    <row r="6" spans="1:19" ht="24" customHeight="1" x14ac:dyDescent="0.35">
      <c r="A6" s="2746">
        <f>PERIOD</f>
        <v>0</v>
      </c>
      <c r="B6" s="2746"/>
      <c r="C6" s="2746"/>
      <c r="D6" s="2746"/>
      <c r="E6" s="2746"/>
      <c r="F6" s="2746"/>
      <c r="G6" s="2746"/>
      <c r="H6" s="2746"/>
      <c r="I6" s="2746"/>
      <c r="J6" s="2746"/>
      <c r="K6" s="2746"/>
      <c r="L6" s="2746"/>
      <c r="M6" s="2746"/>
      <c r="N6" s="2746"/>
      <c r="O6" s="2746"/>
      <c r="P6" s="2746"/>
      <c r="Q6" s="7"/>
      <c r="R6" s="7"/>
    </row>
    <row r="7" spans="1:19" ht="24" customHeight="1" x14ac:dyDescent="0.3">
      <c r="A7" s="3290" t="s">
        <v>198</v>
      </c>
      <c r="B7" s="3290"/>
      <c r="C7" s="3290"/>
      <c r="D7" s="3290"/>
      <c r="E7" s="3290"/>
      <c r="F7" s="3290"/>
      <c r="G7" s="3290"/>
      <c r="H7" s="3290"/>
      <c r="I7" s="3290"/>
      <c r="J7" s="3290"/>
      <c r="K7" s="3290"/>
      <c r="L7" s="3290"/>
      <c r="M7" s="3290"/>
      <c r="N7" s="3290"/>
      <c r="O7" s="3290"/>
      <c r="P7" s="3290"/>
      <c r="Q7" s="7"/>
      <c r="R7" s="7"/>
    </row>
    <row r="8" spans="1:19" ht="21.75" customHeight="1" x14ac:dyDescent="0.2">
      <c r="Q8" s="7"/>
      <c r="R8" s="7"/>
    </row>
    <row r="9" spans="1:19" s="1027" customFormat="1" ht="27.75" customHeight="1" x14ac:dyDescent="0.3">
      <c r="A9" s="3293" t="s">
        <v>554</v>
      </c>
      <c r="B9" s="3293"/>
      <c r="C9" s="3293"/>
      <c r="D9" s="3293"/>
      <c r="E9" s="3293"/>
      <c r="F9" s="3293"/>
      <c r="G9" s="3293"/>
      <c r="H9" s="3293"/>
      <c r="I9" s="3293"/>
      <c r="J9" s="3293"/>
      <c r="K9" s="3293"/>
      <c r="L9" s="3293"/>
      <c r="M9" s="3293"/>
      <c r="N9" s="3293"/>
      <c r="O9" s="3293"/>
      <c r="P9" s="3293"/>
      <c r="S9" s="1889"/>
    </row>
    <row r="10" spans="1:19" s="1027" customFormat="1" ht="22.5" customHeight="1" x14ac:dyDescent="0.35">
      <c r="A10" s="1413"/>
      <c r="B10" s="1414"/>
      <c r="C10" s="1414"/>
      <c r="D10" s="1414"/>
      <c r="E10" s="1414"/>
      <c r="F10" s="1414"/>
      <c r="G10" s="1414"/>
      <c r="J10" s="1410"/>
      <c r="K10" s="1410"/>
      <c r="L10" s="1216"/>
      <c r="M10" s="1216"/>
      <c r="N10" s="1216"/>
      <c r="S10" s="1889"/>
    </row>
    <row r="11" spans="1:19" ht="30" customHeight="1" x14ac:dyDescent="0.25">
      <c r="A11" s="1326" t="s">
        <v>855</v>
      </c>
      <c r="B11" s="1327"/>
      <c r="C11" s="1327"/>
      <c r="D11" s="1327"/>
      <c r="E11" s="51"/>
      <c r="F11" s="2201"/>
      <c r="G11" s="51"/>
      <c r="H11" s="51"/>
      <c r="I11" s="51"/>
      <c r="J11" s="37"/>
      <c r="K11" s="37"/>
      <c r="L11" s="68"/>
      <c r="M11" s="2205"/>
      <c r="N11" s="68"/>
      <c r="O11" s="37"/>
      <c r="P11" s="308"/>
      <c r="Q11" s="7"/>
      <c r="R11" s="7"/>
    </row>
    <row r="12" spans="1:19" ht="21" customHeight="1" x14ac:dyDescent="0.25">
      <c r="A12" s="31"/>
      <c r="B12" s="6"/>
      <c r="C12" s="2815" t="s">
        <v>856</v>
      </c>
      <c r="D12" s="3280"/>
      <c r="E12" s="3280"/>
      <c r="F12" s="3281"/>
      <c r="G12" s="3280"/>
      <c r="H12" s="3280"/>
      <c r="I12" s="3282"/>
      <c r="J12" s="3286" t="s">
        <v>844</v>
      </c>
      <c r="K12" s="3280"/>
      <c r="L12" s="3280"/>
      <c r="M12" s="3281"/>
      <c r="N12" s="3280"/>
      <c r="O12" s="3287"/>
      <c r="P12" s="1334"/>
      <c r="Q12" s="15"/>
      <c r="R12" s="15"/>
    </row>
    <row r="13" spans="1:19" ht="11.1" customHeight="1" x14ac:dyDescent="0.25">
      <c r="A13" s="31"/>
      <c r="B13" s="6"/>
      <c r="C13" s="2816"/>
      <c r="D13" s="3283"/>
      <c r="E13" s="3283"/>
      <c r="F13" s="3284"/>
      <c r="G13" s="3283"/>
      <c r="H13" s="3283"/>
      <c r="I13" s="3285"/>
      <c r="J13" s="3288"/>
      <c r="K13" s="3283"/>
      <c r="L13" s="3283"/>
      <c r="M13" s="3284"/>
      <c r="N13" s="3283"/>
      <c r="O13" s="3289"/>
      <c r="P13" s="1335"/>
      <c r="Q13" s="7"/>
      <c r="R13" s="7"/>
    </row>
    <row r="14" spans="1:19" ht="104.25" customHeight="1" x14ac:dyDescent="0.25">
      <c r="A14" s="31"/>
      <c r="B14" s="6"/>
      <c r="C14" s="1328" t="s">
        <v>925</v>
      </c>
      <c r="D14" s="1328" t="s">
        <v>425</v>
      </c>
      <c r="E14" s="1328" t="s">
        <v>1340</v>
      </c>
      <c r="F14" s="1328" t="s">
        <v>1338</v>
      </c>
      <c r="G14" s="1328" t="s">
        <v>841</v>
      </c>
      <c r="H14" s="1329" t="s">
        <v>1021</v>
      </c>
      <c r="I14" s="1328" t="s">
        <v>427</v>
      </c>
      <c r="J14" s="1336" t="s">
        <v>925</v>
      </c>
      <c r="K14" s="1328" t="s">
        <v>424</v>
      </c>
      <c r="L14" s="1328" t="s">
        <v>1340</v>
      </c>
      <c r="M14" s="1328" t="s">
        <v>1338</v>
      </c>
      <c r="N14" s="1329" t="s">
        <v>1021</v>
      </c>
      <c r="O14" s="1328" t="s">
        <v>427</v>
      </c>
      <c r="P14" s="1337" t="s">
        <v>857</v>
      </c>
      <c r="Q14" s="7"/>
      <c r="R14" s="7"/>
    </row>
    <row r="15" spans="1:19" ht="23.1" customHeight="1" x14ac:dyDescent="0.3">
      <c r="A15" s="1338" t="s">
        <v>858</v>
      </c>
      <c r="B15" s="1244"/>
      <c r="C15" s="2045"/>
      <c r="D15" s="2045"/>
      <c r="E15" s="2045"/>
      <c r="F15" s="2045"/>
      <c r="G15" s="2045"/>
      <c r="H15" s="2045"/>
      <c r="I15" s="2045"/>
      <c r="J15" s="2046"/>
      <c r="K15" s="2045"/>
      <c r="L15" s="2045"/>
      <c r="M15" s="2045"/>
      <c r="N15" s="2045"/>
      <c r="O15" s="2045"/>
      <c r="P15" s="2047"/>
      <c r="Q15" s="7"/>
      <c r="R15" s="7"/>
    </row>
    <row r="16" spans="1:19" ht="23.1" customHeight="1" x14ac:dyDescent="0.3">
      <c r="A16" s="44"/>
      <c r="B16" s="32" t="s">
        <v>113</v>
      </c>
      <c r="C16" s="976"/>
      <c r="D16" s="976"/>
      <c r="E16" s="976"/>
      <c r="F16" s="976"/>
      <c r="G16" s="976"/>
      <c r="H16" s="976"/>
      <c r="I16" s="974">
        <f>SUM(C16:H16)</f>
        <v>0</v>
      </c>
      <c r="J16" s="977"/>
      <c r="K16" s="974"/>
      <c r="L16" s="974"/>
      <c r="M16" s="974"/>
      <c r="N16" s="974"/>
      <c r="O16" s="974">
        <f>SUM(J16:N16)</f>
        <v>0</v>
      </c>
      <c r="P16" s="964">
        <f>I16-O16</f>
        <v>0</v>
      </c>
      <c r="Q16" s="7"/>
      <c r="R16" s="7"/>
    </row>
    <row r="17" spans="1:18" ht="23.1" customHeight="1" x14ac:dyDescent="0.3">
      <c r="A17" s="44"/>
      <c r="B17" s="32" t="s">
        <v>114</v>
      </c>
      <c r="C17" s="976"/>
      <c r="D17" s="976"/>
      <c r="E17" s="976"/>
      <c r="F17" s="976"/>
      <c r="G17" s="976"/>
      <c r="H17" s="976"/>
      <c r="I17" s="974">
        <f>SUM(C17:H17)</f>
        <v>0</v>
      </c>
      <c r="J17" s="967"/>
      <c r="K17" s="974"/>
      <c r="L17" s="974"/>
      <c r="M17" s="974"/>
      <c r="N17" s="974"/>
      <c r="O17" s="974">
        <f>SUM(J17:N17)</f>
        <v>0</v>
      </c>
      <c r="P17" s="964">
        <f>I17-O17</f>
        <v>0</v>
      </c>
      <c r="Q17" s="7"/>
      <c r="R17" s="7"/>
    </row>
    <row r="18" spans="1:18" ht="23.1" customHeight="1" x14ac:dyDescent="0.3">
      <c r="A18" s="44"/>
      <c r="B18" s="1246" t="s">
        <v>846</v>
      </c>
      <c r="C18" s="976"/>
      <c r="D18" s="976"/>
      <c r="E18" s="976"/>
      <c r="F18" s="976"/>
      <c r="G18" s="976"/>
      <c r="H18" s="976"/>
      <c r="I18" s="974">
        <f>SUM(C18:H18)</f>
        <v>0</v>
      </c>
      <c r="J18" s="2048"/>
      <c r="K18" s="2216"/>
      <c r="L18" s="2211"/>
      <c r="M18" s="2216"/>
      <c r="N18" s="2216"/>
      <c r="O18" s="2211">
        <f>SUM(J18:N18)</f>
        <v>0</v>
      </c>
      <c r="P18" s="964">
        <f>I18-O18</f>
        <v>0</v>
      </c>
      <c r="Q18" s="7"/>
      <c r="R18" s="4"/>
    </row>
    <row r="19" spans="1:18" ht="23.1" customHeight="1" x14ac:dyDescent="0.3">
      <c r="A19" s="44"/>
      <c r="B19" s="18" t="s">
        <v>550</v>
      </c>
      <c r="C19" s="963">
        <f t="shared" ref="C19:H19" si="0">SUM(C16:C18)</f>
        <v>0</v>
      </c>
      <c r="D19" s="963">
        <f t="shared" si="0"/>
        <v>0</v>
      </c>
      <c r="E19" s="963">
        <f t="shared" si="0"/>
        <v>0</v>
      </c>
      <c r="F19" s="963">
        <f t="shared" si="0"/>
        <v>0</v>
      </c>
      <c r="G19" s="963">
        <f t="shared" si="0"/>
        <v>0</v>
      </c>
      <c r="H19" s="963">
        <f t="shared" si="0"/>
        <v>0</v>
      </c>
      <c r="I19" s="963">
        <f t="shared" ref="I19:P19" si="1">SUM(I16:I18)</f>
        <v>0</v>
      </c>
      <c r="J19" s="965">
        <f t="shared" si="1"/>
        <v>0</v>
      </c>
      <c r="K19" s="2217">
        <f t="shared" si="1"/>
        <v>0</v>
      </c>
      <c r="L19" s="2212">
        <f t="shared" si="1"/>
        <v>0</v>
      </c>
      <c r="M19" s="2217">
        <f>SUM(M16:M18)</f>
        <v>0</v>
      </c>
      <c r="N19" s="2217">
        <f t="shared" si="1"/>
        <v>0</v>
      </c>
      <c r="O19" s="2212">
        <f t="shared" si="1"/>
        <v>0</v>
      </c>
      <c r="P19" s="966">
        <f t="shared" si="1"/>
        <v>0</v>
      </c>
      <c r="Q19" s="7"/>
      <c r="R19" s="4"/>
    </row>
    <row r="20" spans="1:18" ht="23.1" customHeight="1" x14ac:dyDescent="0.3">
      <c r="A20" s="1338" t="s">
        <v>498</v>
      </c>
      <c r="B20" s="1244"/>
      <c r="C20" s="2049"/>
      <c r="D20" s="2049"/>
      <c r="E20" s="2049"/>
      <c r="F20" s="2049"/>
      <c r="G20" s="2049"/>
      <c r="H20" s="2049"/>
      <c r="I20" s="2049"/>
      <c r="J20" s="2050"/>
      <c r="K20" s="2218"/>
      <c r="L20" s="2213"/>
      <c r="M20" s="2218"/>
      <c r="N20" s="2218"/>
      <c r="O20" s="2213"/>
      <c r="P20" s="2051"/>
      <c r="Q20" s="7"/>
      <c r="R20" s="4"/>
    </row>
    <row r="21" spans="1:18" ht="23.1" customHeight="1" x14ac:dyDescent="0.3">
      <c r="A21" s="44"/>
      <c r="B21" s="32" t="s">
        <v>498</v>
      </c>
      <c r="C21" s="960"/>
      <c r="D21" s="960"/>
      <c r="E21" s="960"/>
      <c r="F21" s="960"/>
      <c r="G21" s="960"/>
      <c r="H21" s="960"/>
      <c r="I21" s="961">
        <f>SUM(C21:H21)</f>
        <v>0</v>
      </c>
      <c r="J21" s="967"/>
      <c r="K21" s="2219"/>
      <c r="L21" s="2214"/>
      <c r="M21" s="2219"/>
      <c r="N21" s="2219"/>
      <c r="O21" s="2214">
        <f>SUM(J21:N21)</f>
        <v>0</v>
      </c>
      <c r="P21" s="968">
        <f>I21-O21</f>
        <v>0</v>
      </c>
      <c r="Q21" s="7"/>
      <c r="R21" s="4"/>
    </row>
    <row r="22" spans="1:18" ht="23.1" customHeight="1" x14ac:dyDescent="0.3">
      <c r="A22" s="44"/>
      <c r="B22" s="32" t="s">
        <v>203</v>
      </c>
      <c r="C22" s="960"/>
      <c r="D22" s="960"/>
      <c r="E22" s="960"/>
      <c r="F22" s="960"/>
      <c r="G22" s="960"/>
      <c r="H22" s="960"/>
      <c r="I22" s="961">
        <f>SUM(C22:H22)</f>
        <v>0</v>
      </c>
      <c r="J22" s="967"/>
      <c r="K22" s="2219"/>
      <c r="L22" s="2214"/>
      <c r="M22" s="2219"/>
      <c r="N22" s="2219"/>
      <c r="O22" s="2214">
        <f>SUM(J22:N22)</f>
        <v>0</v>
      </c>
      <c r="P22" s="968">
        <f>I22-O22</f>
        <v>0</v>
      </c>
      <c r="Q22" s="7"/>
      <c r="R22" s="4"/>
    </row>
    <row r="23" spans="1:18" ht="23.1" customHeight="1" x14ac:dyDescent="0.3">
      <c r="A23" s="44"/>
      <c r="B23" s="32" t="s">
        <v>118</v>
      </c>
      <c r="C23" s="960"/>
      <c r="D23" s="960"/>
      <c r="E23" s="960"/>
      <c r="F23" s="960"/>
      <c r="G23" s="960"/>
      <c r="H23" s="960"/>
      <c r="I23" s="961">
        <f>SUM(C23:H23)</f>
        <v>0</v>
      </c>
      <c r="J23" s="967"/>
      <c r="K23" s="2219"/>
      <c r="L23" s="2214"/>
      <c r="M23" s="2219"/>
      <c r="N23" s="2219"/>
      <c r="O23" s="2214">
        <f>SUM(J23:N23)</f>
        <v>0</v>
      </c>
      <c r="P23" s="968">
        <f>I23-O23</f>
        <v>0</v>
      </c>
      <c r="Q23" s="7"/>
      <c r="R23" s="4"/>
    </row>
    <row r="24" spans="1:18" ht="23.1" customHeight="1" x14ac:dyDescent="0.3">
      <c r="A24" s="44"/>
      <c r="B24" s="123" t="s">
        <v>496</v>
      </c>
      <c r="C24" s="960"/>
      <c r="D24" s="960"/>
      <c r="E24" s="960"/>
      <c r="F24" s="960"/>
      <c r="G24" s="960"/>
      <c r="H24" s="960"/>
      <c r="I24" s="961">
        <f>SUM(C24:H24)</f>
        <v>0</v>
      </c>
      <c r="J24" s="967"/>
      <c r="K24" s="2219"/>
      <c r="L24" s="2214"/>
      <c r="M24" s="2219"/>
      <c r="N24" s="2219"/>
      <c r="O24" s="2214">
        <f>SUM(J24:N24)</f>
        <v>0</v>
      </c>
      <c r="P24" s="968">
        <f>I24-O24</f>
        <v>0</v>
      </c>
      <c r="Q24" s="7"/>
      <c r="R24" s="4"/>
    </row>
    <row r="25" spans="1:18" ht="23.1" customHeight="1" x14ac:dyDescent="0.3">
      <c r="A25" s="44"/>
      <c r="B25" s="18" t="s">
        <v>550</v>
      </c>
      <c r="C25" s="959">
        <f t="shared" ref="C25:H25" si="2">SUM(C21:C24)</f>
        <v>0</v>
      </c>
      <c r="D25" s="959">
        <f t="shared" si="2"/>
        <v>0</v>
      </c>
      <c r="E25" s="959">
        <f t="shared" si="2"/>
        <v>0</v>
      </c>
      <c r="F25" s="959">
        <f t="shared" si="2"/>
        <v>0</v>
      </c>
      <c r="G25" s="959">
        <f t="shared" si="2"/>
        <v>0</v>
      </c>
      <c r="H25" s="959">
        <f t="shared" si="2"/>
        <v>0</v>
      </c>
      <c r="I25" s="959">
        <f t="shared" ref="I25:P25" si="3">SUM(I21:I24)</f>
        <v>0</v>
      </c>
      <c r="J25" s="969">
        <f t="shared" si="3"/>
        <v>0</v>
      </c>
      <c r="K25" s="2220">
        <f t="shared" si="3"/>
        <v>0</v>
      </c>
      <c r="L25" s="2215">
        <f t="shared" si="3"/>
        <v>0</v>
      </c>
      <c r="M25" s="2220">
        <f>SUM(M21:M24)</f>
        <v>0</v>
      </c>
      <c r="N25" s="2220">
        <f t="shared" si="3"/>
        <v>0</v>
      </c>
      <c r="O25" s="2215">
        <f t="shared" si="3"/>
        <v>0</v>
      </c>
      <c r="P25" s="970">
        <f t="shared" si="3"/>
        <v>0</v>
      </c>
      <c r="Q25" s="7"/>
      <c r="R25" s="4"/>
    </row>
    <row r="26" spans="1:18" ht="23.1" customHeight="1" x14ac:dyDescent="0.3">
      <c r="A26" s="107" t="s">
        <v>140</v>
      </c>
      <c r="B26" s="6"/>
      <c r="C26" s="2049"/>
      <c r="D26" s="2049"/>
      <c r="E26" s="2049"/>
      <c r="F26" s="2049"/>
      <c r="G26" s="2049"/>
      <c r="H26" s="2049"/>
      <c r="I26" s="2049"/>
      <c r="J26" s="2050"/>
      <c r="K26" s="2218"/>
      <c r="L26" s="2213"/>
      <c r="M26" s="2218"/>
      <c r="N26" s="2218"/>
      <c r="O26" s="2213"/>
      <c r="P26" s="2051"/>
      <c r="Q26" s="7"/>
      <c r="R26" s="4"/>
    </row>
    <row r="27" spans="1:18" ht="23.1" customHeight="1" x14ac:dyDescent="0.3">
      <c r="A27" s="44"/>
      <c r="B27" s="1246" t="s">
        <v>847</v>
      </c>
      <c r="C27" s="960"/>
      <c r="D27" s="960"/>
      <c r="E27" s="960"/>
      <c r="F27" s="960"/>
      <c r="G27" s="960"/>
      <c r="H27" s="960"/>
      <c r="I27" s="961">
        <f>SUM(C27:H27)</f>
        <v>0</v>
      </c>
      <c r="J27" s="967"/>
      <c r="K27" s="2219"/>
      <c r="L27" s="2214"/>
      <c r="M27" s="2219"/>
      <c r="N27" s="2219"/>
      <c r="O27" s="2214">
        <f>SUM(J27:N27)</f>
        <v>0</v>
      </c>
      <c r="P27" s="968">
        <f>I27-O27</f>
        <v>0</v>
      </c>
      <c r="Q27" s="7"/>
      <c r="R27" s="4"/>
    </row>
    <row r="28" spans="1:18" ht="23.1" customHeight="1" x14ac:dyDescent="0.3">
      <c r="A28" s="44"/>
      <c r="B28" s="32" t="s">
        <v>120</v>
      </c>
      <c r="C28" s="962"/>
      <c r="D28" s="962"/>
      <c r="E28" s="962"/>
      <c r="F28" s="962"/>
      <c r="G28" s="962"/>
      <c r="H28" s="962"/>
      <c r="I28" s="961">
        <f>SUM(C28:H28)</f>
        <v>0</v>
      </c>
      <c r="J28" s="971"/>
      <c r="K28" s="2219"/>
      <c r="L28" s="2214"/>
      <c r="M28" s="2219"/>
      <c r="N28" s="2219"/>
      <c r="O28" s="2214">
        <f>SUM(J28:N28)</f>
        <v>0</v>
      </c>
      <c r="P28" s="968">
        <f>I28-O28</f>
        <v>0</v>
      </c>
      <c r="Q28" s="7"/>
      <c r="R28" s="4"/>
    </row>
    <row r="29" spans="1:18" ht="23.1" customHeight="1" x14ac:dyDescent="0.3">
      <c r="A29" s="44"/>
      <c r="B29" s="1246" t="s">
        <v>848</v>
      </c>
      <c r="C29" s="960"/>
      <c r="D29" s="960"/>
      <c r="E29" s="960"/>
      <c r="F29" s="960"/>
      <c r="G29" s="960"/>
      <c r="H29" s="960"/>
      <c r="I29" s="961">
        <f>SUM(C29:H29)</f>
        <v>0</v>
      </c>
      <c r="J29" s="967"/>
      <c r="K29" s="2219"/>
      <c r="L29" s="2214"/>
      <c r="M29" s="2219"/>
      <c r="N29" s="2219"/>
      <c r="O29" s="2214">
        <f>SUM(J29:N29)</f>
        <v>0</v>
      </c>
      <c r="P29" s="968">
        <f>I29-O29</f>
        <v>0</v>
      </c>
      <c r="Q29" s="7"/>
      <c r="R29" s="4"/>
    </row>
    <row r="30" spans="1:18" ht="23.1" customHeight="1" x14ac:dyDescent="0.3">
      <c r="A30" s="44"/>
      <c r="B30" s="32" t="s">
        <v>122</v>
      </c>
      <c r="C30" s="960"/>
      <c r="D30" s="960"/>
      <c r="E30" s="960"/>
      <c r="F30" s="960"/>
      <c r="G30" s="960"/>
      <c r="H30" s="960"/>
      <c r="I30" s="961">
        <f>SUM(C30:H30)</f>
        <v>0</v>
      </c>
      <c r="J30" s="967"/>
      <c r="K30" s="2219"/>
      <c r="L30" s="2214"/>
      <c r="M30" s="2219"/>
      <c r="N30" s="2219"/>
      <c r="O30" s="2214">
        <f>SUM(J30:N30)</f>
        <v>0</v>
      </c>
      <c r="P30" s="968">
        <f>I30-O30</f>
        <v>0</v>
      </c>
      <c r="Q30" s="7"/>
      <c r="R30" s="4"/>
    </row>
    <row r="31" spans="1:18" ht="23.1" customHeight="1" x14ac:dyDescent="0.3">
      <c r="A31" s="44"/>
      <c r="B31" s="18" t="s">
        <v>550</v>
      </c>
      <c r="C31" s="959">
        <f t="shared" ref="C31:H31" si="4">SUM(C27:C30)</f>
        <v>0</v>
      </c>
      <c r="D31" s="959">
        <f t="shared" si="4"/>
        <v>0</v>
      </c>
      <c r="E31" s="959">
        <f t="shared" si="4"/>
        <v>0</v>
      </c>
      <c r="F31" s="959">
        <f t="shared" si="4"/>
        <v>0</v>
      </c>
      <c r="G31" s="959">
        <f t="shared" si="4"/>
        <v>0</v>
      </c>
      <c r="H31" s="959">
        <f t="shared" si="4"/>
        <v>0</v>
      </c>
      <c r="I31" s="959">
        <f t="shared" ref="I31:P31" si="5">SUM(I27:I30)</f>
        <v>0</v>
      </c>
      <c r="J31" s="969">
        <f t="shared" si="5"/>
        <v>0</v>
      </c>
      <c r="K31" s="2221">
        <f t="shared" si="5"/>
        <v>0</v>
      </c>
      <c r="L31" s="2215">
        <f t="shared" si="5"/>
        <v>0</v>
      </c>
      <c r="M31" s="2221">
        <f t="shared" ref="M31" si="6">SUM(M27:M30)</f>
        <v>0</v>
      </c>
      <c r="N31" s="2221">
        <f t="shared" si="5"/>
        <v>0</v>
      </c>
      <c r="O31" s="2215">
        <f t="shared" si="5"/>
        <v>0</v>
      </c>
      <c r="P31" s="970">
        <f t="shared" si="5"/>
        <v>0</v>
      </c>
      <c r="Q31" s="7"/>
      <c r="R31" s="4"/>
    </row>
    <row r="32" spans="1:18" ht="23.1" customHeight="1" x14ac:dyDescent="0.25">
      <c r="A32" s="691"/>
      <c r="B32" s="692"/>
      <c r="C32" s="1010"/>
      <c r="D32" s="1010"/>
      <c r="E32" s="1010"/>
      <c r="F32" s="1010"/>
      <c r="G32" s="1010"/>
      <c r="H32" s="1010"/>
      <c r="I32" s="1013"/>
      <c r="J32" s="972"/>
      <c r="K32" s="1013"/>
      <c r="L32" s="1013"/>
      <c r="M32" s="1013"/>
      <c r="N32" s="1013"/>
      <c r="O32" s="1013"/>
      <c r="P32" s="973"/>
      <c r="Q32" s="7"/>
      <c r="R32" s="4"/>
    </row>
    <row r="33" spans="1:20" ht="39" customHeight="1" thickBot="1" x14ac:dyDescent="0.25">
      <c r="A33" s="3291" t="s">
        <v>1049</v>
      </c>
      <c r="B33" s="3292"/>
      <c r="C33" s="1008">
        <f t="shared" ref="C33:P33" si="7">C19+C25+C31</f>
        <v>0</v>
      </c>
      <c r="D33" s="1008">
        <f t="shared" si="7"/>
        <v>0</v>
      </c>
      <c r="E33" s="1008">
        <f>E19+E25+E31</f>
        <v>0</v>
      </c>
      <c r="F33" s="1008">
        <f t="shared" ref="F33" si="8">F19+F25+F31</f>
        <v>0</v>
      </c>
      <c r="G33" s="1008">
        <f t="shared" si="7"/>
        <v>0</v>
      </c>
      <c r="H33" s="1008">
        <f t="shared" si="7"/>
        <v>0</v>
      </c>
      <c r="I33" s="1008">
        <f t="shared" si="7"/>
        <v>0</v>
      </c>
      <c r="J33" s="1063">
        <f t="shared" si="7"/>
        <v>0</v>
      </c>
      <c r="K33" s="1008">
        <f t="shared" si="7"/>
        <v>0</v>
      </c>
      <c r="L33" s="1008">
        <f>L19+L25+L31</f>
        <v>0</v>
      </c>
      <c r="M33" s="1008">
        <f t="shared" ref="M33" si="9">M19+M25+M31</f>
        <v>0</v>
      </c>
      <c r="N33" s="1008">
        <f t="shared" si="7"/>
        <v>0</v>
      </c>
      <c r="O33" s="1008">
        <f t="shared" si="7"/>
        <v>0</v>
      </c>
      <c r="P33" s="1063">
        <f t="shared" si="7"/>
        <v>0</v>
      </c>
      <c r="S33" s="902">
        <f>CC5A_T1-CC1_T2</f>
        <v>0</v>
      </c>
      <c r="T33" s="901" t="s">
        <v>134</v>
      </c>
    </row>
    <row r="34" spans="1:20" ht="24" customHeight="1" thickTop="1" x14ac:dyDescent="0.2">
      <c r="A34" s="212"/>
      <c r="B34" s="212"/>
      <c r="C34" s="212"/>
      <c r="D34" s="212"/>
      <c r="E34" s="212"/>
      <c r="F34" s="212"/>
      <c r="G34" s="212"/>
      <c r="H34" s="212"/>
      <c r="I34" s="212"/>
      <c r="J34" s="212"/>
      <c r="K34" s="212"/>
      <c r="L34" s="212"/>
      <c r="M34" s="212"/>
      <c r="N34" s="212"/>
      <c r="O34" s="7"/>
      <c r="P34" s="7"/>
      <c r="Q34" s="4"/>
      <c r="S34" s="902">
        <f>+CC5a_T3+CC5_T13-CC3_T4</f>
        <v>0</v>
      </c>
      <c r="T34" s="901" t="s">
        <v>578</v>
      </c>
    </row>
    <row r="35" spans="1:20" ht="24" customHeight="1" x14ac:dyDescent="0.2">
      <c r="A35" s="7"/>
      <c r="B35" s="7"/>
      <c r="C35" s="7"/>
      <c r="D35" s="7"/>
      <c r="E35" s="7"/>
      <c r="F35" s="900"/>
      <c r="G35" s="7"/>
      <c r="H35" s="7"/>
      <c r="I35" s="7"/>
      <c r="J35" s="7"/>
      <c r="K35" s="7"/>
      <c r="L35" s="7"/>
      <c r="M35" s="900"/>
      <c r="N35" s="7"/>
      <c r="O35" s="7"/>
      <c r="P35" s="7"/>
      <c r="Q35" s="4"/>
      <c r="R35" s="4"/>
      <c r="T35" s="898"/>
    </row>
    <row r="36" spans="1:20" ht="24" customHeight="1" x14ac:dyDescent="0.25">
      <c r="A36" s="1326" t="s">
        <v>859</v>
      </c>
      <c r="B36" s="1327"/>
      <c r="C36" s="1327"/>
      <c r="D36" s="51"/>
      <c r="E36" s="51"/>
      <c r="F36" s="2201"/>
      <c r="G36" s="51"/>
      <c r="H36" s="51"/>
      <c r="I36" s="51"/>
      <c r="J36" s="37"/>
      <c r="K36" s="37"/>
      <c r="L36" s="37"/>
      <c r="M36" s="2206"/>
      <c r="N36" s="37"/>
      <c r="O36" s="2208"/>
      <c r="P36" s="4"/>
      <c r="Q36" s="1888"/>
      <c r="R36" s="898"/>
      <c r="S36" s="1"/>
    </row>
    <row r="37" spans="1:20" ht="12" customHeight="1" x14ac:dyDescent="0.25">
      <c r="A37" s="31"/>
      <c r="B37" s="6"/>
      <c r="C37" s="9"/>
      <c r="D37" s="10"/>
      <c r="E37" s="682"/>
      <c r="F37" s="682"/>
      <c r="G37" s="14"/>
      <c r="H37" s="158"/>
      <c r="I37" s="158"/>
      <c r="J37" s="156"/>
      <c r="K37" s="17"/>
      <c r="L37" s="7"/>
      <c r="M37" s="900"/>
      <c r="N37" s="7"/>
      <c r="O37" s="2209"/>
      <c r="P37" s="4"/>
      <c r="Q37" s="1888"/>
      <c r="R37" s="898"/>
      <c r="S37" s="1"/>
    </row>
    <row r="38" spans="1:20" ht="23.1" customHeight="1" x14ac:dyDescent="0.25">
      <c r="A38" s="31"/>
      <c r="B38" s="6"/>
      <c r="C38" s="7"/>
      <c r="D38" s="80"/>
      <c r="E38" s="683"/>
      <c r="F38" s="3277" t="s">
        <v>149</v>
      </c>
      <c r="G38" s="3278"/>
      <c r="H38" s="3279"/>
      <c r="I38" s="3273" t="s">
        <v>682</v>
      </c>
      <c r="J38" s="3274"/>
      <c r="K38" s="3274"/>
      <c r="L38" s="3274"/>
      <c r="M38" s="3274"/>
      <c r="N38" s="3274"/>
      <c r="O38" s="3274"/>
      <c r="P38" s="2210"/>
      <c r="Q38" s="4"/>
      <c r="R38" s="1888"/>
      <c r="S38" s="898"/>
    </row>
    <row r="39" spans="1:20" ht="108" x14ac:dyDescent="0.25">
      <c r="A39" s="213" t="s">
        <v>141</v>
      </c>
      <c r="B39" s="177"/>
      <c r="C39" s="1328" t="s">
        <v>860</v>
      </c>
      <c r="D39" s="106" t="s">
        <v>147</v>
      </c>
      <c r="E39" s="488" t="s">
        <v>428</v>
      </c>
      <c r="F39" s="684" t="s">
        <v>492</v>
      </c>
      <c r="G39" s="685" t="s">
        <v>430</v>
      </c>
      <c r="H39" s="686" t="s">
        <v>431</v>
      </c>
      <c r="I39" s="621"/>
      <c r="J39" s="622" t="s">
        <v>151</v>
      </c>
      <c r="K39" s="623" t="s">
        <v>152</v>
      </c>
      <c r="L39" s="623" t="s">
        <v>153</v>
      </c>
      <c r="M39" s="623" t="s">
        <v>154</v>
      </c>
      <c r="N39" s="623" t="s">
        <v>155</v>
      </c>
      <c r="O39" s="624" t="s">
        <v>157</v>
      </c>
      <c r="P39" s="4"/>
      <c r="Q39" s="1888"/>
      <c r="R39" s="898"/>
      <c r="S39" s="1"/>
    </row>
    <row r="40" spans="1:20" ht="23.1" customHeight="1" x14ac:dyDescent="0.3">
      <c r="A40" s="1118" t="s">
        <v>1006</v>
      </c>
      <c r="B40" s="1415"/>
      <c r="C40" s="50"/>
      <c r="D40" s="50"/>
      <c r="E40" s="2052"/>
      <c r="F40" s="160"/>
      <c r="G40" s="168"/>
      <c r="H40" s="266"/>
      <c r="I40" s="279"/>
      <c r="J40" s="270"/>
      <c r="K40" s="50"/>
      <c r="L40" s="50"/>
      <c r="M40" s="179"/>
      <c r="N40" s="179"/>
      <c r="O40" s="404"/>
      <c r="P40" s="4"/>
      <c r="Q40" s="1888"/>
      <c r="R40" s="898"/>
      <c r="S40" s="1"/>
    </row>
    <row r="41" spans="1:20" ht="23.1" customHeight="1" x14ac:dyDescent="0.3">
      <c r="A41" s="1339" t="s">
        <v>858</v>
      </c>
      <c r="B41" s="1340"/>
      <c r="C41" s="50"/>
      <c r="D41" s="50"/>
      <c r="E41" s="2052"/>
      <c r="F41" s="160"/>
      <c r="G41" s="168"/>
      <c r="H41" s="266"/>
      <c r="I41" s="279"/>
      <c r="J41" s="270"/>
      <c r="K41" s="50"/>
      <c r="L41" s="50"/>
      <c r="M41" s="179"/>
      <c r="N41" s="179"/>
      <c r="O41" s="404"/>
      <c r="P41" s="4"/>
      <c r="Q41" s="1888"/>
      <c r="R41" s="898"/>
      <c r="S41" s="1"/>
    </row>
    <row r="42" spans="1:20" ht="24" customHeight="1" x14ac:dyDescent="0.25">
      <c r="A42" s="3294"/>
      <c r="B42" s="3295"/>
      <c r="C42" s="1070"/>
      <c r="D42" s="980"/>
      <c r="E42" s="2053"/>
      <c r="F42" s="978"/>
      <c r="G42" s="976"/>
      <c r="H42" s="985">
        <f>F42-G42</f>
        <v>0</v>
      </c>
      <c r="I42" s="987" t="s">
        <v>249</v>
      </c>
      <c r="J42" s="986"/>
      <c r="K42" s="974"/>
      <c r="L42" s="974"/>
      <c r="M42" s="981"/>
      <c r="N42" s="981"/>
      <c r="O42" s="991"/>
      <c r="Q42" s="902">
        <f>F42-(SUM(J42:O42))</f>
        <v>0</v>
      </c>
      <c r="R42" s="899" t="s">
        <v>487</v>
      </c>
      <c r="S42" s="1"/>
    </row>
    <row r="43" spans="1:20" ht="23.1" customHeight="1" x14ac:dyDescent="0.25">
      <c r="A43" s="3268"/>
      <c r="B43" s="3269"/>
      <c r="C43" s="1071"/>
      <c r="D43" s="976"/>
      <c r="E43" s="2054"/>
      <c r="F43" s="978"/>
      <c r="G43" s="980"/>
      <c r="H43" s="985">
        <f>F43-G43</f>
        <v>0</v>
      </c>
      <c r="I43" s="987" t="s">
        <v>250</v>
      </c>
      <c r="J43" s="986"/>
      <c r="K43" s="974"/>
      <c r="L43" s="974"/>
      <c r="M43" s="981"/>
      <c r="N43" s="981"/>
      <c r="O43" s="991"/>
      <c r="Q43" s="902">
        <f>G42-(SUM(J43:O43))</f>
        <v>0</v>
      </c>
      <c r="R43" s="899" t="s">
        <v>487</v>
      </c>
      <c r="S43" s="1"/>
    </row>
    <row r="44" spans="1:20" ht="23.1" customHeight="1" x14ac:dyDescent="0.3">
      <c r="A44" s="3268"/>
      <c r="B44" s="3269"/>
      <c r="C44" s="1071"/>
      <c r="D44" s="976"/>
      <c r="E44" s="2054"/>
      <c r="F44" s="978"/>
      <c r="G44" s="982"/>
      <c r="H44" s="985">
        <f>F44-G44</f>
        <v>0</v>
      </c>
      <c r="I44" s="989" t="s">
        <v>252</v>
      </c>
      <c r="J44" s="990">
        <f t="shared" ref="J44:O44" si="10">J42-J43</f>
        <v>0</v>
      </c>
      <c r="K44" s="990">
        <f t="shared" si="10"/>
        <v>0</v>
      </c>
      <c r="L44" s="990">
        <f t="shared" si="10"/>
        <v>0</v>
      </c>
      <c r="M44" s="990">
        <f t="shared" si="10"/>
        <v>0</v>
      </c>
      <c r="N44" s="990">
        <f t="shared" si="10"/>
        <v>0</v>
      </c>
      <c r="O44" s="1065">
        <f t="shared" si="10"/>
        <v>0</v>
      </c>
      <c r="Q44" s="52"/>
      <c r="R44" s="899"/>
      <c r="S44" s="1"/>
    </row>
    <row r="45" spans="1:20" ht="23.1" customHeight="1" x14ac:dyDescent="0.3">
      <c r="A45" s="1338" t="s">
        <v>498</v>
      </c>
      <c r="B45" s="1663"/>
      <c r="C45" s="992"/>
      <c r="D45" s="993"/>
      <c r="E45" s="2055"/>
      <c r="F45" s="994"/>
      <c r="G45" s="993"/>
      <c r="H45" s="995"/>
      <c r="I45" s="996"/>
      <c r="J45" s="997"/>
      <c r="K45" s="993"/>
      <c r="L45" s="993"/>
      <c r="M45" s="998"/>
      <c r="N45" s="998"/>
      <c r="O45" s="999"/>
      <c r="Q45" s="52"/>
      <c r="R45" s="899"/>
      <c r="S45" s="1"/>
    </row>
    <row r="46" spans="1:20" ht="23.1" customHeight="1" x14ac:dyDescent="0.25">
      <c r="A46" s="3268"/>
      <c r="B46" s="3269"/>
      <c r="C46" s="1071"/>
      <c r="D46" s="976"/>
      <c r="E46" s="2054"/>
      <c r="F46" s="978"/>
      <c r="G46" s="976"/>
      <c r="H46" s="985">
        <f>F46-G46</f>
        <v>0</v>
      </c>
      <c r="I46" s="987" t="s">
        <v>249</v>
      </c>
      <c r="J46" s="986"/>
      <c r="K46" s="974"/>
      <c r="L46" s="974"/>
      <c r="M46" s="981"/>
      <c r="N46" s="981"/>
      <c r="O46" s="991"/>
      <c r="Q46" s="902">
        <f>F46-(SUM(J46:O46))</f>
        <v>0</v>
      </c>
      <c r="R46" s="899" t="s">
        <v>487</v>
      </c>
      <c r="S46" s="1"/>
    </row>
    <row r="47" spans="1:20" ht="23.1" customHeight="1" x14ac:dyDescent="0.25">
      <c r="A47" s="3268"/>
      <c r="B47" s="3269"/>
      <c r="C47" s="1071"/>
      <c r="D47" s="976"/>
      <c r="E47" s="2054"/>
      <c r="F47" s="978"/>
      <c r="G47" s="976"/>
      <c r="H47" s="985">
        <f>F47-G47</f>
        <v>0</v>
      </c>
      <c r="I47" s="987" t="s">
        <v>251</v>
      </c>
      <c r="J47" s="986"/>
      <c r="K47" s="974"/>
      <c r="L47" s="974"/>
      <c r="M47" s="981"/>
      <c r="N47" s="981"/>
      <c r="O47" s="991"/>
      <c r="Q47" s="902">
        <f>G46-(SUM(J47:O47))</f>
        <v>0</v>
      </c>
      <c r="R47" s="899" t="s">
        <v>487</v>
      </c>
      <c r="S47" s="1"/>
    </row>
    <row r="48" spans="1:20" ht="23.1" customHeight="1" x14ac:dyDescent="0.3">
      <c r="A48" s="3268"/>
      <c r="B48" s="3269"/>
      <c r="C48" s="1071"/>
      <c r="D48" s="976"/>
      <c r="E48" s="2054"/>
      <c r="F48" s="978"/>
      <c r="G48" s="976"/>
      <c r="H48" s="985">
        <f>F48-G48</f>
        <v>0</v>
      </c>
      <c r="I48" s="989" t="s">
        <v>253</v>
      </c>
      <c r="J48" s="990">
        <f t="shared" ref="J48:O48" si="11">J46-J47</f>
        <v>0</v>
      </c>
      <c r="K48" s="990">
        <f t="shared" si="11"/>
        <v>0</v>
      </c>
      <c r="L48" s="990">
        <f t="shared" si="11"/>
        <v>0</v>
      </c>
      <c r="M48" s="990">
        <f t="shared" si="11"/>
        <v>0</v>
      </c>
      <c r="N48" s="990">
        <f t="shared" si="11"/>
        <v>0</v>
      </c>
      <c r="O48" s="1065">
        <f t="shared" si="11"/>
        <v>0</v>
      </c>
      <c r="Q48" s="52"/>
      <c r="R48" s="899"/>
      <c r="S48" s="1"/>
    </row>
    <row r="49" spans="1:20" ht="23.1" customHeight="1" x14ac:dyDescent="0.3">
      <c r="A49" s="107" t="s">
        <v>140</v>
      </c>
      <c r="B49" s="1664"/>
      <c r="C49" s="1000"/>
      <c r="D49" s="1001"/>
      <c r="E49" s="2056"/>
      <c r="F49" s="1002"/>
      <c r="G49" s="1001"/>
      <c r="H49" s="995"/>
      <c r="I49" s="996"/>
      <c r="J49" s="1003"/>
      <c r="K49" s="1003"/>
      <c r="L49" s="1003"/>
      <c r="M49" s="1003"/>
      <c r="N49" s="1003"/>
      <c r="O49" s="1004"/>
      <c r="Q49" s="52"/>
      <c r="R49" s="899"/>
      <c r="S49" s="1"/>
    </row>
    <row r="50" spans="1:20" ht="23.1" customHeight="1" x14ac:dyDescent="0.25">
      <c r="A50" s="3268"/>
      <c r="B50" s="3269"/>
      <c r="C50" s="1071"/>
      <c r="D50" s="976"/>
      <c r="E50" s="2054"/>
      <c r="F50" s="978"/>
      <c r="G50" s="976"/>
      <c r="H50" s="985">
        <f>F50-G50</f>
        <v>0</v>
      </c>
      <c r="I50" s="987" t="s">
        <v>249</v>
      </c>
      <c r="J50" s="986"/>
      <c r="K50" s="974"/>
      <c r="L50" s="974"/>
      <c r="M50" s="981"/>
      <c r="N50" s="981"/>
      <c r="O50" s="991"/>
      <c r="Q50" s="902">
        <f>F50-(SUM(J50:O50))</f>
        <v>0</v>
      </c>
      <c r="R50" s="899" t="s">
        <v>487</v>
      </c>
      <c r="S50" s="1"/>
    </row>
    <row r="51" spans="1:20" ht="23.1" customHeight="1" x14ac:dyDescent="0.25">
      <c r="A51" s="3268"/>
      <c r="B51" s="3269"/>
      <c r="C51" s="1072"/>
      <c r="D51" s="975"/>
      <c r="E51" s="2053"/>
      <c r="F51" s="977"/>
      <c r="G51" s="980"/>
      <c r="H51" s="985">
        <f>F51-G51</f>
        <v>0</v>
      </c>
      <c r="I51" s="987" t="s">
        <v>251</v>
      </c>
      <c r="J51" s="986"/>
      <c r="K51" s="974"/>
      <c r="L51" s="974"/>
      <c r="M51" s="981"/>
      <c r="N51" s="981"/>
      <c r="O51" s="991"/>
      <c r="Q51" s="902">
        <f>G50-(SUM(J51:O51))</f>
        <v>0</v>
      </c>
      <c r="R51" s="899" t="s">
        <v>487</v>
      </c>
      <c r="S51" s="1"/>
    </row>
    <row r="52" spans="1:20" ht="23.1" customHeight="1" x14ac:dyDescent="0.3">
      <c r="A52" s="3268"/>
      <c r="B52" s="3269"/>
      <c r="C52" s="1073"/>
      <c r="D52" s="983"/>
      <c r="E52" s="2057"/>
      <c r="F52" s="984"/>
      <c r="G52" s="983"/>
      <c r="H52" s="985">
        <f>F52-G52</f>
        <v>0</v>
      </c>
      <c r="I52" s="989" t="s">
        <v>253</v>
      </c>
      <c r="J52" s="990">
        <f t="shared" ref="J52:O52" si="12">J50-J51</f>
        <v>0</v>
      </c>
      <c r="K52" s="990">
        <f t="shared" si="12"/>
        <v>0</v>
      </c>
      <c r="L52" s="990">
        <f t="shared" si="12"/>
        <v>0</v>
      </c>
      <c r="M52" s="990">
        <f t="shared" si="12"/>
        <v>0</v>
      </c>
      <c r="N52" s="990">
        <f t="shared" si="12"/>
        <v>0</v>
      </c>
      <c r="O52" s="1065">
        <f t="shared" si="12"/>
        <v>0</v>
      </c>
      <c r="Q52" s="52"/>
      <c r="R52" s="899"/>
      <c r="S52" s="1"/>
    </row>
    <row r="53" spans="1:20" ht="23.1" customHeight="1" x14ac:dyDescent="0.3">
      <c r="A53" s="1416" t="s">
        <v>1007</v>
      </c>
      <c r="B53" s="1417"/>
      <c r="C53" s="992"/>
      <c r="D53" s="993"/>
      <c r="E53" s="2055"/>
      <c r="F53" s="994"/>
      <c r="G53" s="993"/>
      <c r="H53" s="995"/>
      <c r="I53" s="996"/>
      <c r="J53" s="1005"/>
      <c r="K53" s="1006"/>
      <c r="L53" s="1006"/>
      <c r="M53" s="998"/>
      <c r="N53" s="998"/>
      <c r="O53" s="999"/>
      <c r="Q53" s="52"/>
      <c r="R53" s="899"/>
      <c r="S53" s="1"/>
    </row>
    <row r="54" spans="1:20" ht="23.1" customHeight="1" x14ac:dyDescent="0.3">
      <c r="A54" s="3270"/>
      <c r="B54" s="3269"/>
      <c r="C54" s="1071"/>
      <c r="D54" s="976"/>
      <c r="E54" s="2053"/>
      <c r="F54" s="978"/>
      <c r="G54" s="976"/>
      <c r="H54" s="985">
        <f>F54-G54</f>
        <v>0</v>
      </c>
      <c r="I54" s="987" t="s">
        <v>249</v>
      </c>
      <c r="J54" s="986"/>
      <c r="K54" s="976"/>
      <c r="L54" s="976"/>
      <c r="M54" s="976"/>
      <c r="N54" s="976"/>
      <c r="O54" s="991"/>
      <c r="Q54" s="902">
        <f>F54-(SUM(J54:O54))</f>
        <v>0</v>
      </c>
      <c r="R54" s="899" t="s">
        <v>487</v>
      </c>
      <c r="S54" s="1"/>
    </row>
    <row r="55" spans="1:20" ht="23.1" customHeight="1" x14ac:dyDescent="0.25">
      <c r="A55" s="3268"/>
      <c r="B55" s="3269"/>
      <c r="C55" s="1071"/>
      <c r="D55" s="976"/>
      <c r="E55" s="2053"/>
      <c r="F55" s="978"/>
      <c r="G55" s="976"/>
      <c r="H55" s="985">
        <f>F55-G55</f>
        <v>0</v>
      </c>
      <c r="I55" s="988" t="s">
        <v>250</v>
      </c>
      <c r="J55" s="986"/>
      <c r="K55" s="974"/>
      <c r="L55" s="974"/>
      <c r="M55" s="981"/>
      <c r="N55" s="981"/>
      <c r="O55" s="991"/>
      <c r="Q55" s="902">
        <f>G54-(SUM(J55:O55))</f>
        <v>0</v>
      </c>
      <c r="R55" s="899" t="s">
        <v>487</v>
      </c>
      <c r="S55" s="1"/>
    </row>
    <row r="56" spans="1:20" ht="23.1" customHeight="1" x14ac:dyDescent="0.3">
      <c r="A56" s="3268"/>
      <c r="B56" s="3269"/>
      <c r="C56" s="1074"/>
      <c r="D56" s="979"/>
      <c r="E56" s="2058"/>
      <c r="F56" s="978"/>
      <c r="G56" s="979"/>
      <c r="H56" s="985">
        <f>F56-G56</f>
        <v>0</v>
      </c>
      <c r="I56" s="989" t="s">
        <v>253</v>
      </c>
      <c r="J56" s="990">
        <f t="shared" ref="J56:O56" si="13">J54-J55</f>
        <v>0</v>
      </c>
      <c r="K56" s="990">
        <f t="shared" si="13"/>
        <v>0</v>
      </c>
      <c r="L56" s="990">
        <f t="shared" si="13"/>
        <v>0</v>
      </c>
      <c r="M56" s="990">
        <f t="shared" si="13"/>
        <v>0</v>
      </c>
      <c r="N56" s="990">
        <f t="shared" si="13"/>
        <v>0</v>
      </c>
      <c r="O56" s="1065">
        <f t="shared" si="13"/>
        <v>0</v>
      </c>
      <c r="Q56" s="1888"/>
      <c r="R56" s="899"/>
      <c r="S56" s="1"/>
    </row>
    <row r="57" spans="1:20" ht="23.1" customHeight="1" x14ac:dyDescent="0.25">
      <c r="A57" s="3271"/>
      <c r="B57" s="3272"/>
      <c r="C57" s="1075"/>
      <c r="D57" s="1010"/>
      <c r="E57" s="2059"/>
      <c r="F57" s="1011"/>
      <c r="G57" s="1010"/>
      <c r="H57" s="985">
        <f>F57-G57</f>
        <v>0</v>
      </c>
      <c r="I57" s="1007"/>
      <c r="J57" s="1012"/>
      <c r="K57" s="1013"/>
      <c r="L57" s="1013"/>
      <c r="M57" s="1014"/>
      <c r="N57" s="1014"/>
      <c r="O57" s="1015"/>
      <c r="Q57" s="902">
        <f>H58-(SUM(J58:O58))</f>
        <v>0</v>
      </c>
      <c r="R57" s="899" t="s">
        <v>487</v>
      </c>
      <c r="S57" s="899"/>
    </row>
    <row r="58" spans="1:20" ht="61.5" customHeight="1" thickBot="1" x14ac:dyDescent="0.25">
      <c r="A58" s="3275" t="s">
        <v>1048</v>
      </c>
      <c r="B58" s="3276"/>
      <c r="C58" s="1008"/>
      <c r="D58" s="1008"/>
      <c r="E58" s="2060"/>
      <c r="F58" s="1063">
        <f>SUM(F42:F57)</f>
        <v>0</v>
      </c>
      <c r="G58" s="1061">
        <f>SUM(G42:G57)</f>
        <v>0</v>
      </c>
      <c r="H58" s="1064">
        <f>SUM(H42:H57)</f>
        <v>0</v>
      </c>
      <c r="I58" s="1009"/>
      <c r="J58" s="1066">
        <f>J44+J48+J52+J56</f>
        <v>0</v>
      </c>
      <c r="K58" s="1066">
        <f t="shared" ref="K58:M58" si="14">K44+K48+K52+K56</f>
        <v>0</v>
      </c>
      <c r="L58" s="1066">
        <f t="shared" si="14"/>
        <v>0</v>
      </c>
      <c r="M58" s="1066">
        <f t="shared" si="14"/>
        <v>0</v>
      </c>
      <c r="N58" s="1066">
        <f>N44+N48+N52+N56</f>
        <v>0</v>
      </c>
      <c r="O58" s="1066">
        <f>O44+O48+O52+O56</f>
        <v>0</v>
      </c>
      <c r="Q58" s="902">
        <f>CC5A_T2-CC2_T1</f>
        <v>0</v>
      </c>
      <c r="R58" s="901" t="s">
        <v>158</v>
      </c>
      <c r="S58" s="1"/>
    </row>
    <row r="59" spans="1:20" ht="24.75" thickTop="1" thickBot="1" x14ac:dyDescent="0.25">
      <c r="A59" s="666"/>
      <c r="B59" s="666"/>
      <c r="C59" s="667"/>
      <c r="D59" s="667"/>
      <c r="E59" s="667"/>
      <c r="F59" s="2203"/>
      <c r="G59" s="667"/>
      <c r="H59" s="416"/>
      <c r="I59" s="667"/>
      <c r="J59" s="667"/>
      <c r="K59" s="667"/>
      <c r="L59" s="667"/>
      <c r="M59" s="2203"/>
      <c r="N59" s="667"/>
      <c r="O59" s="667"/>
      <c r="P59" s="906"/>
      <c r="Q59" s="906"/>
      <c r="S59" s="1231"/>
      <c r="T59" s="901"/>
    </row>
    <row r="60" spans="1:20" ht="24" customHeight="1" thickTop="1" thickBot="1" x14ac:dyDescent="0.25">
      <c r="A60" s="212"/>
      <c r="B60" s="212"/>
      <c r="C60" s="212"/>
      <c r="D60" s="212"/>
      <c r="E60" s="212"/>
      <c r="F60" s="212"/>
      <c r="G60" s="212"/>
      <c r="H60" s="212"/>
      <c r="I60" s="212"/>
      <c r="J60" s="212"/>
      <c r="K60" s="212"/>
      <c r="L60" s="212"/>
      <c r="M60" s="212"/>
      <c r="N60" s="212"/>
      <c r="O60" s="212"/>
      <c r="P60" s="212"/>
      <c r="Q60" s="212"/>
      <c r="R60" s="4"/>
    </row>
    <row r="61" spans="1:20" ht="24" customHeight="1" thickBot="1" x14ac:dyDescent="0.4">
      <c r="A61" s="84" t="s">
        <v>144</v>
      </c>
      <c r="B61" s="7"/>
      <c r="C61" s="190"/>
      <c r="D61" s="586"/>
      <c r="E61" s="212"/>
      <c r="F61" s="212"/>
      <c r="G61" s="625"/>
      <c r="H61" s="7"/>
      <c r="I61" s="52"/>
      <c r="J61" s="7"/>
      <c r="K61" s="7"/>
      <c r="L61" s="7"/>
      <c r="M61" s="900"/>
      <c r="N61" s="7"/>
      <c r="O61" s="7"/>
      <c r="P61" s="7"/>
      <c r="Q61" s="902">
        <f>+G61-'CC3'!G46</f>
        <v>0</v>
      </c>
      <c r="R61" s="901" t="s">
        <v>578</v>
      </c>
    </row>
    <row r="62" spans="1:20" ht="18" x14ac:dyDescent="0.25">
      <c r="A62" s="12"/>
      <c r="B62" s="7"/>
      <c r="C62" s="7"/>
      <c r="D62" s="212"/>
      <c r="E62" s="7"/>
      <c r="F62" s="900"/>
      <c r="G62" s="7"/>
      <c r="H62" s="7"/>
      <c r="I62" s="7"/>
      <c r="J62" s="7"/>
      <c r="K62" s="7"/>
      <c r="L62" s="7"/>
      <c r="M62" s="900"/>
      <c r="N62" s="7"/>
      <c r="O62" s="7"/>
      <c r="P62" s="7"/>
      <c r="Q62" s="7"/>
      <c r="R62" s="4"/>
    </row>
    <row r="63" spans="1:20" ht="23.25" x14ac:dyDescent="0.3">
      <c r="A63" s="1418" t="s">
        <v>1008</v>
      </c>
      <c r="B63" s="1419"/>
      <c r="C63" s="1420"/>
      <c r="D63" s="1421"/>
      <c r="E63" s="1421"/>
      <c r="F63" s="2204"/>
      <c r="G63" s="1421"/>
      <c r="H63" s="1422"/>
      <c r="I63" s="641"/>
      <c r="J63" s="642"/>
      <c r="K63" s="642"/>
      <c r="L63" s="642"/>
      <c r="M63" s="2207"/>
      <c r="N63" s="641"/>
      <c r="O63" s="293"/>
      <c r="P63" s="2222"/>
      <c r="Q63" s="212"/>
      <c r="R63" s="4"/>
    </row>
    <row r="64" spans="1:20" ht="15" customHeight="1" x14ac:dyDescent="0.2">
      <c r="A64" s="635"/>
      <c r="B64" s="636"/>
      <c r="C64" s="636"/>
      <c r="D64" s="636"/>
      <c r="E64" s="636"/>
      <c r="F64" s="636"/>
      <c r="G64" s="636"/>
      <c r="H64" s="636"/>
      <c r="I64" s="636"/>
      <c r="J64" s="636"/>
      <c r="K64" s="636"/>
      <c r="L64" s="636"/>
      <c r="M64" s="636"/>
      <c r="N64" s="636"/>
      <c r="O64" s="636"/>
      <c r="P64" s="304"/>
      <c r="Q64" s="212"/>
      <c r="R64" s="4"/>
    </row>
    <row r="65" spans="1:18" ht="15" customHeight="1" x14ac:dyDescent="0.2">
      <c r="A65" s="635"/>
      <c r="B65" s="636"/>
      <c r="C65" s="636"/>
      <c r="D65" s="636"/>
      <c r="E65" s="636"/>
      <c r="F65" s="636"/>
      <c r="G65" s="636"/>
      <c r="H65" s="636"/>
      <c r="I65" s="636"/>
      <c r="J65" s="636"/>
      <c r="K65" s="636"/>
      <c r="L65" s="636"/>
      <c r="M65" s="636"/>
      <c r="N65" s="636"/>
      <c r="O65" s="636"/>
      <c r="P65" s="304"/>
      <c r="Q65" s="212"/>
      <c r="R65" s="4"/>
    </row>
    <row r="66" spans="1:18" ht="31.5" customHeight="1" x14ac:dyDescent="0.2">
      <c r="A66" s="638"/>
      <c r="B66" s="639"/>
      <c r="C66" s="639"/>
      <c r="D66" s="639"/>
      <c r="E66" s="639"/>
      <c r="F66" s="2199"/>
      <c r="G66" s="639"/>
      <c r="H66" s="639"/>
      <c r="I66" s="639"/>
      <c r="J66" s="639"/>
      <c r="K66" s="639"/>
      <c r="L66" s="639"/>
      <c r="M66" s="2199"/>
      <c r="N66" s="639"/>
      <c r="O66" s="639"/>
      <c r="P66" s="304"/>
      <c r="Q66" s="212"/>
      <c r="R66" s="4"/>
    </row>
    <row r="67" spans="1:18" ht="15" customHeight="1" x14ac:dyDescent="0.2">
      <c r="A67" s="212"/>
      <c r="B67" s="212"/>
      <c r="C67" s="212"/>
      <c r="D67" s="212"/>
      <c r="E67" s="212"/>
      <c r="F67" s="212"/>
      <c r="G67" s="212"/>
      <c r="H67" s="212"/>
      <c r="I67" s="212"/>
      <c r="J67" s="212"/>
      <c r="K67" s="212"/>
      <c r="L67" s="212"/>
      <c r="M67" s="212"/>
      <c r="N67" s="212"/>
      <c r="O67" s="212"/>
      <c r="P67" s="7"/>
      <c r="Q67" s="7"/>
      <c r="R67" s="4"/>
    </row>
    <row r="68" spans="1:18" ht="23.25" x14ac:dyDescent="0.2">
      <c r="A68" s="769" t="s">
        <v>683</v>
      </c>
      <c r="B68" s="784"/>
      <c r="C68" s="784"/>
      <c r="D68" s="784"/>
      <c r="E68" s="784"/>
      <c r="F68" s="784"/>
      <c r="G68" s="784"/>
      <c r="H68" s="784"/>
      <c r="I68" s="212"/>
      <c r="J68" s="212"/>
      <c r="K68" s="212"/>
      <c r="L68" s="212"/>
      <c r="M68" s="212"/>
      <c r="N68" s="212"/>
      <c r="O68" s="7"/>
      <c r="P68" s="7"/>
      <c r="Q68" s="7"/>
      <c r="R68" s="4"/>
    </row>
    <row r="69" spans="1:18" ht="24" customHeight="1" x14ac:dyDescent="0.2">
      <c r="A69" s="7"/>
      <c r="B69" s="7"/>
      <c r="C69" s="7"/>
      <c r="D69" s="7"/>
      <c r="E69" s="7"/>
      <c r="F69" s="900"/>
      <c r="G69" s="7"/>
      <c r="H69" s="7"/>
      <c r="I69" s="7"/>
      <c r="J69" s="7"/>
      <c r="K69" s="7"/>
      <c r="L69" s="7"/>
      <c r="M69" s="900"/>
      <c r="N69" s="7"/>
      <c r="O69" s="7"/>
      <c r="P69" s="7"/>
      <c r="Q69" s="7"/>
      <c r="R69" s="4"/>
    </row>
    <row r="70" spans="1:18" ht="24" customHeight="1" x14ac:dyDescent="0.2">
      <c r="A70" s="7"/>
      <c r="B70" s="7"/>
      <c r="C70" s="7"/>
      <c r="D70" s="7"/>
      <c r="E70" s="7"/>
      <c r="F70" s="900"/>
      <c r="G70" s="7"/>
      <c r="H70" s="7"/>
      <c r="I70" s="7"/>
      <c r="J70" s="7"/>
      <c r="K70" s="7"/>
      <c r="L70" s="7"/>
      <c r="M70" s="900"/>
      <c r="N70" s="7"/>
      <c r="O70" s="7"/>
      <c r="P70" s="7"/>
      <c r="Q70" s="7"/>
      <c r="R70" s="4"/>
    </row>
    <row r="71" spans="1:18" ht="24" customHeight="1" x14ac:dyDescent="0.2">
      <c r="A71" s="7"/>
      <c r="B71" s="7"/>
      <c r="C71" s="7"/>
      <c r="D71" s="7"/>
      <c r="E71" s="7"/>
      <c r="F71" s="900"/>
      <c r="G71" s="7"/>
      <c r="H71" s="7"/>
      <c r="I71" s="7"/>
      <c r="J71" s="7"/>
      <c r="K71" s="7"/>
      <c r="L71" s="7"/>
      <c r="M71" s="900"/>
      <c r="N71" s="7"/>
      <c r="O71" s="7"/>
      <c r="P71" s="7"/>
      <c r="Q71" s="7"/>
      <c r="R71" s="4"/>
    </row>
    <row r="72" spans="1:18" ht="24" customHeight="1" x14ac:dyDescent="0.2">
      <c r="A72" s="2"/>
      <c r="B72" s="2"/>
      <c r="C72" s="2"/>
      <c r="D72" s="2"/>
      <c r="E72" s="2"/>
      <c r="F72" s="1515"/>
      <c r="G72" s="2"/>
      <c r="H72" s="2"/>
      <c r="I72" s="2"/>
      <c r="J72" s="2"/>
      <c r="K72" s="7"/>
      <c r="L72" s="7"/>
      <c r="M72" s="900"/>
      <c r="N72" s="7"/>
      <c r="O72" s="7"/>
      <c r="P72" s="4"/>
      <c r="Q72" s="4"/>
      <c r="R72" s="4"/>
    </row>
    <row r="73" spans="1:18" ht="24" customHeight="1" x14ac:dyDescent="0.2">
      <c r="A73" s="2"/>
      <c r="B73" s="2"/>
      <c r="C73" s="2"/>
      <c r="D73" s="2"/>
      <c r="E73" s="2"/>
      <c r="F73" s="1515"/>
      <c r="G73" s="2"/>
      <c r="H73" s="2"/>
      <c r="I73" s="2"/>
      <c r="J73" s="2"/>
      <c r="K73" s="7"/>
      <c r="L73" s="7"/>
      <c r="M73" s="900"/>
      <c r="N73" s="7"/>
      <c r="O73" s="7"/>
      <c r="P73" s="4"/>
      <c r="Q73" s="4"/>
      <c r="R73" s="4"/>
    </row>
    <row r="74" spans="1:18" ht="24" customHeight="1" x14ac:dyDescent="0.2">
      <c r="A74" s="2"/>
      <c r="B74" s="2"/>
      <c r="C74" s="2"/>
      <c r="D74" s="2"/>
      <c r="E74" s="2"/>
      <c r="F74" s="1515"/>
      <c r="G74" s="2"/>
      <c r="H74" s="2"/>
      <c r="I74" s="2"/>
      <c r="J74" s="2"/>
      <c r="K74" s="7"/>
      <c r="L74" s="7"/>
      <c r="M74" s="900"/>
      <c r="N74" s="7"/>
      <c r="O74" s="7"/>
      <c r="P74" s="4"/>
      <c r="Q74" s="4"/>
      <c r="R74" s="4"/>
    </row>
    <row r="75" spans="1:18" ht="24" customHeight="1" x14ac:dyDescent="0.2">
      <c r="A75" s="2"/>
      <c r="B75" s="2"/>
      <c r="C75" s="2"/>
      <c r="D75" s="2"/>
      <c r="E75" s="2"/>
      <c r="F75" s="1515"/>
      <c r="G75" s="2"/>
      <c r="H75" s="2"/>
      <c r="I75" s="2"/>
      <c r="J75" s="2"/>
      <c r="K75" s="7"/>
      <c r="L75" s="7"/>
      <c r="M75" s="900"/>
      <c r="N75" s="7"/>
      <c r="O75" s="7"/>
      <c r="P75" s="4"/>
      <c r="Q75" s="4"/>
      <c r="R75" s="4"/>
    </row>
    <row r="76" spans="1:18" ht="24" customHeight="1" x14ac:dyDescent="0.2">
      <c r="A76" s="2"/>
      <c r="B76" s="2"/>
      <c r="C76" s="2"/>
      <c r="D76" s="2"/>
      <c r="E76" s="2"/>
      <c r="F76" s="1515"/>
      <c r="G76" s="2"/>
      <c r="H76" s="2"/>
      <c r="I76" s="2"/>
      <c r="J76" s="2"/>
      <c r="K76" s="7"/>
      <c r="L76" s="7"/>
      <c r="M76" s="900"/>
      <c r="N76" s="7"/>
      <c r="O76" s="7"/>
      <c r="P76" s="4"/>
      <c r="Q76" s="4"/>
      <c r="R76" s="4"/>
    </row>
    <row r="77" spans="1:18" ht="24" customHeight="1" x14ac:dyDescent="0.2">
      <c r="A77" s="2"/>
      <c r="B77" s="2"/>
      <c r="C77" s="2"/>
      <c r="D77" s="2"/>
      <c r="E77" s="2"/>
      <c r="F77" s="1515"/>
      <c r="G77" s="2"/>
      <c r="H77" s="2"/>
      <c r="I77" s="2"/>
      <c r="J77" s="2"/>
      <c r="K77" s="7"/>
      <c r="L77" s="7"/>
      <c r="M77" s="900"/>
      <c r="N77" s="7"/>
      <c r="O77" s="7"/>
      <c r="P77" s="4"/>
      <c r="Q77" s="4"/>
      <c r="R77" s="4"/>
    </row>
    <row r="78" spans="1:18" ht="24" customHeight="1" x14ac:dyDescent="0.2">
      <c r="A78" s="2"/>
      <c r="B78" s="2"/>
      <c r="C78" s="2"/>
      <c r="D78" s="2"/>
      <c r="E78" s="2"/>
      <c r="F78" s="1515"/>
      <c r="G78" s="2"/>
      <c r="H78" s="2"/>
      <c r="I78" s="2"/>
      <c r="J78" s="2"/>
      <c r="K78" s="7"/>
      <c r="L78" s="7"/>
      <c r="M78" s="900"/>
      <c r="N78" s="7"/>
      <c r="O78" s="7"/>
      <c r="P78" s="4"/>
      <c r="Q78" s="4"/>
      <c r="R78" s="4"/>
    </row>
    <row r="79" spans="1:18" ht="24" customHeight="1" x14ac:dyDescent="0.2">
      <c r="A79" s="2"/>
      <c r="B79" s="2"/>
      <c r="C79" s="2"/>
      <c r="D79" s="2"/>
      <c r="E79" s="2"/>
      <c r="F79" s="1515"/>
      <c r="G79" s="2"/>
      <c r="H79" s="2"/>
      <c r="I79" s="2"/>
      <c r="J79" s="2"/>
      <c r="K79" s="7"/>
      <c r="L79" s="7"/>
      <c r="M79" s="900"/>
      <c r="N79" s="7"/>
      <c r="O79" s="7"/>
      <c r="P79" s="4"/>
      <c r="Q79" s="4"/>
      <c r="R79" s="4"/>
    </row>
    <row r="80" spans="1:18" ht="24" customHeight="1" x14ac:dyDescent="0.2">
      <c r="A80" s="2"/>
      <c r="B80" s="2"/>
      <c r="C80" s="2"/>
      <c r="D80" s="2"/>
      <c r="E80" s="2"/>
      <c r="F80" s="1515"/>
      <c r="G80" s="2"/>
      <c r="H80" s="2"/>
      <c r="I80" s="2"/>
      <c r="J80" s="2"/>
      <c r="K80" s="7"/>
      <c r="L80" s="7"/>
      <c r="M80" s="900"/>
      <c r="N80" s="7"/>
      <c r="O80" s="7"/>
      <c r="P80" s="4"/>
      <c r="Q80" s="4"/>
      <c r="R80" s="4"/>
    </row>
    <row r="81" spans="1:18" ht="24" customHeight="1" x14ac:dyDescent="0.2">
      <c r="A81" s="2"/>
      <c r="B81" s="2"/>
      <c r="C81" s="2"/>
      <c r="D81" s="2"/>
      <c r="E81" s="2"/>
      <c r="F81" s="1515"/>
      <c r="G81" s="2"/>
      <c r="H81" s="2"/>
      <c r="I81" s="2"/>
      <c r="J81" s="2"/>
      <c r="K81" s="7"/>
      <c r="L81" s="7"/>
      <c r="M81" s="900"/>
      <c r="N81" s="7"/>
      <c r="O81" s="7"/>
      <c r="P81" s="4"/>
      <c r="Q81" s="4"/>
      <c r="R81" s="4"/>
    </row>
    <row r="82" spans="1:18" ht="24" customHeight="1" x14ac:dyDescent="0.2">
      <c r="A82" s="2"/>
      <c r="B82" s="2"/>
      <c r="C82" s="2"/>
      <c r="D82" s="2"/>
      <c r="E82" s="2"/>
      <c r="F82" s="1515"/>
      <c r="G82" s="2"/>
      <c r="H82" s="2"/>
      <c r="I82" s="2"/>
      <c r="J82" s="2"/>
      <c r="K82" s="7"/>
      <c r="L82" s="7"/>
      <c r="M82" s="900"/>
      <c r="N82" s="7"/>
      <c r="O82" s="7"/>
      <c r="P82" s="4"/>
      <c r="Q82" s="4"/>
      <c r="R82" s="4"/>
    </row>
    <row r="83" spans="1:18" ht="24" customHeight="1" x14ac:dyDescent="0.2">
      <c r="A83" s="2"/>
      <c r="B83" s="2"/>
      <c r="C83" s="2"/>
      <c r="D83" s="2"/>
      <c r="E83" s="2"/>
      <c r="F83" s="1515"/>
      <c r="G83" s="2"/>
      <c r="H83" s="2"/>
      <c r="I83" s="2"/>
      <c r="J83" s="2"/>
      <c r="K83" s="7"/>
      <c r="L83" s="7"/>
      <c r="M83" s="900"/>
      <c r="N83" s="7"/>
      <c r="O83" s="7"/>
      <c r="P83" s="4"/>
      <c r="Q83" s="4"/>
      <c r="R83" s="4"/>
    </row>
    <row r="84" spans="1:18" ht="24" customHeight="1" x14ac:dyDescent="0.2">
      <c r="A84" s="2"/>
      <c r="B84" s="2"/>
      <c r="C84" s="2"/>
      <c r="D84" s="2"/>
      <c r="E84" s="2"/>
      <c r="F84" s="1515"/>
      <c r="G84" s="2"/>
      <c r="H84" s="2"/>
      <c r="I84" s="2"/>
      <c r="J84" s="2"/>
      <c r="K84" s="7"/>
      <c r="L84" s="7"/>
      <c r="M84" s="900"/>
      <c r="N84" s="7"/>
      <c r="O84" s="7"/>
      <c r="P84" s="4"/>
      <c r="Q84" s="4"/>
      <c r="R84" s="4"/>
    </row>
    <row r="85" spans="1:18" ht="24" customHeight="1" x14ac:dyDescent="0.2">
      <c r="A85" s="2"/>
      <c r="B85" s="2"/>
      <c r="C85" s="2"/>
      <c r="D85" s="2"/>
      <c r="E85" s="2"/>
      <c r="F85" s="1515"/>
      <c r="G85" s="2"/>
      <c r="H85" s="2"/>
      <c r="I85" s="2"/>
      <c r="J85" s="2"/>
      <c r="K85" s="7"/>
      <c r="L85" s="7"/>
      <c r="M85" s="900"/>
      <c r="N85" s="7"/>
      <c r="O85" s="7"/>
      <c r="P85" s="4"/>
      <c r="Q85" s="4"/>
      <c r="R85" s="4"/>
    </row>
    <row r="86" spans="1:18" ht="24" customHeight="1" x14ac:dyDescent="0.2">
      <c r="A86" s="2"/>
      <c r="B86" s="2"/>
      <c r="C86" s="2"/>
      <c r="D86" s="2"/>
      <c r="E86" s="2"/>
      <c r="F86" s="1515"/>
      <c r="G86" s="2"/>
      <c r="H86" s="2"/>
      <c r="I86" s="2"/>
      <c r="J86" s="2"/>
      <c r="K86" s="7"/>
      <c r="L86" s="7"/>
      <c r="M86" s="900"/>
      <c r="N86" s="7"/>
      <c r="O86" s="7"/>
      <c r="P86" s="4"/>
      <c r="Q86" s="4"/>
      <c r="R86" s="4"/>
    </row>
    <row r="87" spans="1:18" ht="24" customHeight="1" x14ac:dyDescent="0.2">
      <c r="A87" s="2"/>
      <c r="B87" s="2"/>
      <c r="C87" s="2"/>
      <c r="D87" s="2"/>
      <c r="E87" s="2"/>
      <c r="F87" s="1515"/>
      <c r="G87" s="2"/>
      <c r="H87" s="2"/>
      <c r="I87" s="2"/>
      <c r="J87" s="2"/>
      <c r="K87" s="7"/>
      <c r="L87" s="7"/>
      <c r="M87" s="900"/>
      <c r="N87" s="7"/>
      <c r="O87" s="7"/>
      <c r="P87" s="4"/>
      <c r="Q87" s="4"/>
      <c r="R87" s="4"/>
    </row>
    <row r="88" spans="1:18" ht="24" customHeight="1" x14ac:dyDescent="0.2">
      <c r="A88" s="2"/>
      <c r="B88" s="2"/>
      <c r="C88" s="2"/>
      <c r="D88" s="2"/>
      <c r="E88" s="2"/>
      <c r="F88" s="1515"/>
      <c r="G88" s="2"/>
      <c r="H88" s="2"/>
      <c r="I88" s="2"/>
      <c r="J88" s="2"/>
      <c r="K88" s="7"/>
      <c r="L88" s="7"/>
      <c r="M88" s="900"/>
      <c r="N88" s="7"/>
      <c r="O88" s="7"/>
      <c r="P88" s="4"/>
      <c r="Q88" s="4"/>
      <c r="R88" s="4"/>
    </row>
    <row r="89" spans="1:18" ht="24" customHeight="1" x14ac:dyDescent="0.2">
      <c r="A89" s="2"/>
      <c r="B89" s="2"/>
      <c r="C89" s="2"/>
      <c r="D89" s="2"/>
      <c r="E89" s="2"/>
      <c r="F89" s="1515"/>
      <c r="G89" s="2"/>
      <c r="H89" s="2"/>
      <c r="I89" s="2"/>
      <c r="J89" s="2"/>
      <c r="K89" s="7"/>
      <c r="L89" s="7"/>
      <c r="M89" s="900"/>
      <c r="N89" s="7"/>
      <c r="O89" s="7"/>
      <c r="P89" s="4"/>
      <c r="Q89" s="4"/>
      <c r="R89" s="4"/>
    </row>
    <row r="90" spans="1:18" ht="24" customHeight="1" x14ac:dyDescent="0.2">
      <c r="A90" s="2"/>
      <c r="B90" s="2"/>
      <c r="C90" s="2"/>
      <c r="D90" s="2"/>
      <c r="E90" s="2"/>
      <c r="F90" s="1515"/>
      <c r="G90" s="2"/>
      <c r="H90" s="2"/>
      <c r="I90" s="2"/>
      <c r="J90" s="2"/>
      <c r="K90" s="7"/>
      <c r="L90" s="7"/>
      <c r="M90" s="900"/>
      <c r="N90" s="7"/>
      <c r="O90" s="7"/>
      <c r="P90" s="4"/>
      <c r="Q90" s="4"/>
      <c r="R90" s="4"/>
    </row>
    <row r="91" spans="1:18" ht="24" customHeight="1" x14ac:dyDescent="0.2">
      <c r="A91" s="2"/>
      <c r="B91" s="2"/>
      <c r="C91" s="2"/>
      <c r="D91" s="2"/>
      <c r="E91" s="2"/>
      <c r="F91" s="1515"/>
      <c r="G91" s="2"/>
      <c r="H91" s="2"/>
      <c r="I91" s="2"/>
      <c r="J91" s="2"/>
      <c r="K91" s="7"/>
      <c r="L91" s="7"/>
      <c r="M91" s="900"/>
      <c r="N91" s="7"/>
      <c r="O91" s="7"/>
      <c r="P91" s="4"/>
      <c r="Q91" s="4"/>
      <c r="R91" s="4"/>
    </row>
    <row r="92" spans="1:18" ht="24" customHeight="1" x14ac:dyDescent="0.2">
      <c r="A92" s="2"/>
      <c r="B92" s="2"/>
      <c r="C92" s="2"/>
      <c r="D92" s="2"/>
      <c r="E92" s="2"/>
      <c r="F92" s="1515"/>
      <c r="G92" s="2"/>
      <c r="H92" s="2"/>
      <c r="I92" s="2"/>
      <c r="J92" s="2"/>
      <c r="K92" s="7"/>
      <c r="L92" s="7"/>
      <c r="M92" s="900"/>
      <c r="N92" s="7"/>
      <c r="O92" s="7"/>
      <c r="P92" s="4"/>
      <c r="Q92" s="4"/>
      <c r="R92" s="4"/>
    </row>
    <row r="93" spans="1:18" ht="24" customHeight="1" x14ac:dyDescent="0.2">
      <c r="A93" s="2"/>
      <c r="B93" s="2"/>
      <c r="C93" s="2"/>
      <c r="D93" s="2"/>
      <c r="E93" s="2"/>
      <c r="F93" s="1515"/>
      <c r="G93" s="2"/>
      <c r="H93" s="2"/>
      <c r="I93" s="2"/>
      <c r="J93" s="2"/>
      <c r="K93" s="7"/>
      <c r="L93" s="7"/>
      <c r="M93" s="900"/>
      <c r="N93" s="7"/>
      <c r="O93" s="7"/>
      <c r="P93" s="4"/>
      <c r="Q93" s="4"/>
      <c r="R93" s="4"/>
    </row>
    <row r="94" spans="1:18" ht="24" customHeight="1" x14ac:dyDescent="0.2">
      <c r="A94" s="2"/>
      <c r="B94" s="2"/>
      <c r="C94" s="2"/>
      <c r="D94" s="2"/>
      <c r="E94" s="2"/>
      <c r="F94" s="1515"/>
      <c r="G94" s="2"/>
      <c r="H94" s="2"/>
      <c r="I94" s="2"/>
      <c r="J94" s="2"/>
      <c r="K94" s="7"/>
      <c r="L94" s="7"/>
      <c r="M94" s="900"/>
      <c r="N94" s="7"/>
      <c r="O94" s="7"/>
      <c r="P94" s="4"/>
      <c r="Q94" s="4"/>
      <c r="R94" s="4"/>
    </row>
    <row r="95" spans="1:18" ht="24" customHeight="1" x14ac:dyDescent="0.2">
      <c r="A95" s="2"/>
      <c r="B95" s="2"/>
      <c r="C95" s="2"/>
      <c r="D95" s="2"/>
      <c r="E95" s="2"/>
      <c r="F95" s="1515"/>
      <c r="G95" s="2"/>
      <c r="H95" s="2"/>
      <c r="I95" s="2"/>
      <c r="J95" s="2"/>
      <c r="K95" s="7"/>
      <c r="L95" s="7"/>
      <c r="M95" s="900"/>
      <c r="N95" s="7"/>
      <c r="O95" s="7"/>
      <c r="P95" s="4"/>
      <c r="Q95" s="4"/>
      <c r="R95" s="4"/>
    </row>
    <row r="96" spans="1:18" ht="24" customHeight="1" x14ac:dyDescent="0.2">
      <c r="A96" s="2"/>
      <c r="B96" s="2"/>
      <c r="C96" s="2"/>
      <c r="D96" s="2"/>
      <c r="E96" s="2"/>
      <c r="F96" s="1515"/>
      <c r="G96" s="2"/>
      <c r="H96" s="2"/>
      <c r="I96" s="2"/>
      <c r="J96" s="2"/>
      <c r="K96" s="7"/>
      <c r="L96" s="7"/>
      <c r="M96" s="900"/>
      <c r="N96" s="7"/>
      <c r="O96" s="7"/>
      <c r="P96" s="4"/>
      <c r="Q96" s="4"/>
      <c r="R96" s="4"/>
    </row>
    <row r="97" spans="1:18" ht="24" customHeight="1" x14ac:dyDescent="0.2">
      <c r="A97" s="2"/>
      <c r="B97" s="2"/>
      <c r="C97" s="2"/>
      <c r="D97" s="2"/>
      <c r="E97" s="2"/>
      <c r="F97" s="1515"/>
      <c r="G97" s="2"/>
      <c r="H97" s="2"/>
      <c r="I97" s="2"/>
      <c r="J97" s="2"/>
      <c r="K97" s="7"/>
      <c r="L97" s="7"/>
      <c r="M97" s="900"/>
      <c r="N97" s="7"/>
      <c r="O97" s="7"/>
      <c r="P97" s="4"/>
      <c r="Q97" s="4"/>
      <c r="R97" s="4"/>
    </row>
    <row r="98" spans="1:18" ht="24" customHeight="1" x14ac:dyDescent="0.2">
      <c r="A98" s="2"/>
      <c r="B98" s="2"/>
      <c r="C98" s="2"/>
      <c r="D98" s="2"/>
      <c r="E98" s="2"/>
      <c r="F98" s="1515"/>
      <c r="G98" s="2"/>
      <c r="H98" s="2"/>
      <c r="I98" s="2"/>
      <c r="J98" s="2"/>
      <c r="K98" s="7"/>
      <c r="L98" s="7"/>
      <c r="M98" s="900"/>
      <c r="N98" s="7"/>
      <c r="O98" s="7"/>
      <c r="P98" s="4"/>
      <c r="Q98" s="4"/>
      <c r="R98" s="4"/>
    </row>
    <row r="99" spans="1:18" ht="24" customHeight="1" x14ac:dyDescent="0.2">
      <c r="A99" s="2"/>
      <c r="B99" s="2"/>
      <c r="C99" s="2"/>
      <c r="D99" s="2"/>
      <c r="E99" s="2"/>
      <c r="F99" s="1515"/>
      <c r="G99" s="2"/>
      <c r="H99" s="2"/>
      <c r="I99" s="2"/>
      <c r="J99" s="2"/>
      <c r="K99" s="7"/>
      <c r="L99" s="7"/>
      <c r="M99" s="900"/>
      <c r="N99" s="7"/>
      <c r="O99" s="7"/>
      <c r="P99" s="4"/>
      <c r="Q99" s="4"/>
      <c r="R99" s="4"/>
    </row>
    <row r="100" spans="1:18" ht="24" customHeight="1" x14ac:dyDescent="0.2">
      <c r="A100" s="2"/>
      <c r="B100" s="2"/>
      <c r="C100" s="2"/>
      <c r="D100" s="2"/>
      <c r="E100" s="2"/>
      <c r="F100" s="1515"/>
      <c r="G100" s="2"/>
      <c r="H100" s="2"/>
      <c r="I100" s="2"/>
      <c r="J100" s="2"/>
      <c r="K100" s="7"/>
      <c r="L100" s="7"/>
      <c r="M100" s="900"/>
      <c r="N100" s="7"/>
      <c r="O100" s="7"/>
      <c r="P100" s="4"/>
      <c r="Q100" s="4"/>
      <c r="R100" s="4"/>
    </row>
    <row r="101" spans="1:18" ht="24" customHeight="1" x14ac:dyDescent="0.2">
      <c r="A101" s="2"/>
      <c r="B101" s="2"/>
      <c r="C101" s="2"/>
      <c r="D101" s="2"/>
      <c r="E101" s="2"/>
      <c r="F101" s="1515"/>
      <c r="G101" s="2"/>
      <c r="H101" s="2"/>
      <c r="I101" s="2"/>
      <c r="J101" s="2"/>
      <c r="K101" s="7"/>
      <c r="L101" s="7"/>
      <c r="M101" s="900"/>
      <c r="N101" s="7"/>
      <c r="O101" s="7"/>
      <c r="P101" s="4"/>
      <c r="Q101" s="4"/>
      <c r="R101" s="4"/>
    </row>
    <row r="102" spans="1:18" ht="24" customHeight="1" x14ac:dyDescent="0.2">
      <c r="A102" s="2"/>
      <c r="B102" s="2"/>
      <c r="C102" s="2"/>
      <c r="D102" s="2"/>
      <c r="E102" s="2"/>
      <c r="F102" s="1515"/>
      <c r="G102" s="2"/>
      <c r="H102" s="2"/>
      <c r="I102" s="2"/>
      <c r="J102" s="2"/>
      <c r="K102" s="7"/>
      <c r="L102" s="7"/>
      <c r="M102" s="900"/>
      <c r="N102" s="7"/>
      <c r="O102" s="7"/>
      <c r="P102" s="4"/>
      <c r="Q102" s="4"/>
      <c r="R102" s="4"/>
    </row>
    <row r="103" spans="1:18" ht="24" customHeight="1" x14ac:dyDescent="0.2">
      <c r="A103" s="2"/>
      <c r="B103" s="2"/>
      <c r="C103" s="2"/>
      <c r="D103" s="2"/>
      <c r="E103" s="2"/>
      <c r="F103" s="1515"/>
      <c r="G103" s="2"/>
      <c r="H103" s="2"/>
      <c r="I103" s="2"/>
      <c r="J103" s="2"/>
      <c r="K103" s="7"/>
      <c r="L103" s="7"/>
      <c r="M103" s="900"/>
      <c r="N103" s="7"/>
      <c r="O103" s="7"/>
      <c r="P103" s="4"/>
      <c r="Q103" s="4"/>
      <c r="R103" s="4"/>
    </row>
    <row r="104" spans="1:18" ht="24" customHeight="1" x14ac:dyDescent="0.2">
      <c r="A104" s="2"/>
      <c r="B104" s="2"/>
      <c r="C104" s="2"/>
      <c r="D104" s="2"/>
      <c r="E104" s="2"/>
      <c r="F104" s="1515"/>
      <c r="G104" s="2"/>
      <c r="H104" s="2"/>
      <c r="I104" s="2"/>
      <c r="J104" s="2"/>
      <c r="K104" s="7"/>
      <c r="L104" s="7"/>
      <c r="M104" s="900"/>
      <c r="N104" s="7"/>
      <c r="O104" s="7"/>
      <c r="P104" s="4"/>
      <c r="Q104" s="4"/>
      <c r="R104" s="4"/>
    </row>
    <row r="105" spans="1:18" ht="24" customHeight="1" x14ac:dyDescent="0.2">
      <c r="A105" s="2"/>
      <c r="B105" s="2"/>
      <c r="C105" s="2"/>
      <c r="D105" s="2"/>
      <c r="E105" s="2"/>
      <c r="F105" s="1515"/>
      <c r="G105" s="2"/>
      <c r="H105" s="2"/>
      <c r="I105" s="2"/>
      <c r="J105" s="2"/>
      <c r="K105" s="7"/>
      <c r="L105" s="7"/>
      <c r="M105" s="900"/>
      <c r="N105" s="7"/>
      <c r="O105" s="7"/>
      <c r="P105" s="4"/>
      <c r="Q105" s="4"/>
      <c r="R105" s="4"/>
    </row>
    <row r="106" spans="1:18" ht="24" customHeight="1" x14ac:dyDescent="0.2">
      <c r="A106" s="2"/>
      <c r="B106" s="2"/>
      <c r="C106" s="2"/>
      <c r="D106" s="2"/>
      <c r="E106" s="2"/>
      <c r="F106" s="1515"/>
      <c r="G106" s="2"/>
      <c r="H106" s="2"/>
      <c r="I106" s="2"/>
      <c r="J106" s="2"/>
      <c r="K106" s="7"/>
      <c r="L106" s="7"/>
      <c r="M106" s="900"/>
      <c r="N106" s="7"/>
      <c r="O106" s="7"/>
      <c r="P106" s="4"/>
      <c r="Q106" s="4"/>
      <c r="R106" s="4"/>
    </row>
    <row r="107" spans="1:18" ht="24" customHeight="1" x14ac:dyDescent="0.2">
      <c r="A107" s="2"/>
      <c r="B107" s="2"/>
      <c r="C107" s="2"/>
      <c r="D107" s="2"/>
      <c r="E107" s="2"/>
      <c r="F107" s="1515"/>
      <c r="G107" s="2"/>
      <c r="H107" s="2"/>
      <c r="I107" s="2"/>
      <c r="J107" s="2"/>
      <c r="K107" s="7"/>
      <c r="L107" s="7"/>
      <c r="M107" s="900"/>
      <c r="N107" s="7"/>
      <c r="O107" s="7"/>
      <c r="P107" s="4"/>
      <c r="Q107" s="4"/>
      <c r="R107" s="4"/>
    </row>
    <row r="108" spans="1:18" ht="24" customHeight="1" x14ac:dyDescent="0.2">
      <c r="A108" s="2"/>
      <c r="B108" s="2"/>
      <c r="C108" s="2"/>
      <c r="D108" s="2"/>
      <c r="E108" s="2"/>
      <c r="F108" s="1515"/>
      <c r="G108" s="2"/>
      <c r="H108" s="2"/>
      <c r="I108" s="2"/>
      <c r="J108" s="2"/>
      <c r="K108" s="7"/>
      <c r="L108" s="7"/>
      <c r="M108" s="900"/>
      <c r="N108" s="7"/>
      <c r="O108" s="7"/>
      <c r="P108" s="4"/>
      <c r="Q108" s="4"/>
      <c r="R108" s="4"/>
    </row>
    <row r="109" spans="1:18" ht="24" customHeight="1" x14ac:dyDescent="0.2">
      <c r="A109" s="2"/>
      <c r="B109" s="2"/>
      <c r="C109" s="2"/>
      <c r="D109" s="2"/>
      <c r="E109" s="2"/>
      <c r="F109" s="1515"/>
      <c r="G109" s="2"/>
      <c r="H109" s="2"/>
      <c r="I109" s="2"/>
      <c r="J109" s="2"/>
      <c r="K109" s="7"/>
      <c r="L109" s="7"/>
      <c r="M109" s="900"/>
      <c r="N109" s="7"/>
      <c r="O109" s="7"/>
      <c r="P109" s="4"/>
      <c r="Q109" s="4"/>
      <c r="R109" s="4"/>
    </row>
    <row r="110" spans="1:18" ht="24" customHeight="1" x14ac:dyDescent="0.2">
      <c r="A110" s="2"/>
      <c r="B110" s="2"/>
      <c r="C110" s="2"/>
      <c r="D110" s="2"/>
      <c r="E110" s="2"/>
      <c r="F110" s="1515"/>
      <c r="G110" s="2"/>
      <c r="H110" s="2"/>
      <c r="I110" s="2"/>
      <c r="J110" s="2"/>
      <c r="K110" s="7"/>
      <c r="L110" s="7"/>
      <c r="M110" s="900"/>
      <c r="N110" s="7"/>
      <c r="O110" s="7"/>
      <c r="P110" s="4"/>
      <c r="Q110" s="4"/>
      <c r="R110" s="4"/>
    </row>
    <row r="111" spans="1:18" ht="24" customHeight="1" x14ac:dyDescent="0.2">
      <c r="A111" s="2"/>
      <c r="B111" s="2"/>
      <c r="C111" s="2"/>
      <c r="D111" s="2"/>
      <c r="E111" s="2"/>
      <c r="F111" s="1515"/>
      <c r="G111" s="2"/>
      <c r="H111" s="2"/>
      <c r="I111" s="2"/>
      <c r="J111" s="2"/>
      <c r="K111" s="7"/>
      <c r="L111" s="7"/>
      <c r="M111" s="900"/>
      <c r="N111" s="7"/>
      <c r="O111" s="7"/>
      <c r="P111" s="4"/>
      <c r="Q111" s="4"/>
      <c r="R111" s="4"/>
    </row>
    <row r="112" spans="1:18" ht="24" customHeight="1" x14ac:dyDescent="0.2">
      <c r="A112" s="2"/>
      <c r="B112" s="2"/>
      <c r="C112" s="2"/>
      <c r="D112" s="2"/>
      <c r="E112" s="2"/>
      <c r="F112" s="1515"/>
      <c r="G112" s="2"/>
      <c r="H112" s="2"/>
      <c r="I112" s="2"/>
      <c r="J112" s="2"/>
      <c r="K112" s="7"/>
      <c r="L112" s="7"/>
      <c r="M112" s="900"/>
      <c r="N112" s="7"/>
      <c r="O112" s="7"/>
      <c r="P112" s="4"/>
      <c r="Q112" s="4"/>
      <c r="R112" s="4"/>
    </row>
    <row r="113" spans="1:18" ht="24" customHeight="1" x14ac:dyDescent="0.2">
      <c r="A113" s="2"/>
      <c r="B113" s="2"/>
      <c r="C113" s="2"/>
      <c r="D113" s="2"/>
      <c r="E113" s="2"/>
      <c r="F113" s="1515"/>
      <c r="G113" s="2"/>
      <c r="H113" s="2"/>
      <c r="I113" s="2"/>
      <c r="J113" s="2"/>
      <c r="K113" s="7"/>
      <c r="L113" s="7"/>
      <c r="M113" s="900"/>
      <c r="N113" s="7"/>
      <c r="O113" s="7"/>
      <c r="P113" s="4"/>
      <c r="Q113" s="4"/>
      <c r="R113" s="4"/>
    </row>
    <row r="114" spans="1:18" x14ac:dyDescent="0.2">
      <c r="A114" s="2"/>
      <c r="B114" s="2"/>
      <c r="C114" s="2"/>
      <c r="D114" s="2"/>
      <c r="E114" s="2"/>
      <c r="F114" s="1515"/>
      <c r="G114" s="2"/>
      <c r="H114" s="2"/>
      <c r="I114" s="2"/>
      <c r="J114" s="2"/>
      <c r="K114" s="7"/>
      <c r="L114" s="7"/>
      <c r="M114" s="900"/>
      <c r="N114" s="7"/>
      <c r="O114" s="7"/>
      <c r="P114" s="4"/>
      <c r="Q114" s="4"/>
      <c r="R114" s="4"/>
    </row>
  </sheetData>
  <customSheetViews>
    <customSheetView guid="{6476E056-C602-4049-8E13-D0438C39A2F7}" scale="50" showPageBreaks="1" showGridLines="0" fitToPage="1" printArea="1" topLeftCell="E43">
      <pageMargins left="0.35433070866141736" right="0.35433070866141736" top="0.27559055118110237" bottom="0.35433070866141736" header="0.27559055118110237" footer="0.31496062992125984"/>
      <pageSetup scale="34" orientation="portrait" r:id="rId1"/>
    </customSheetView>
    <customSheetView guid="{FEEF2554-A379-444E-B2CE-7A0B08BFD568}" scale="50" showGridLines="0" fitToPage="1">
      <selection activeCell="A2" sqref="A2:N2"/>
      <pageMargins left="0.94488188976377963" right="0.55118110236220474" top="0.23622047244094491" bottom="0.23622047244094491" header="0" footer="0"/>
      <pageSetup scale="30" orientation="portrait" r:id="rId2"/>
      <headerFooter differentOddEven="1" differentFirst="1" alignWithMargins="0">
        <evenHeader>&amp;R&amp;"arial,Regular"&amp;12UNCLASSIFIED / NON CLASSIFIÉ</evenHeader>
        <firstHeader>&amp;R&amp;"arial,Regular"&amp;12UNCLASSIFIED / NON CLASSIFIÉ</firstHeader>
      </headerFooter>
    </customSheetView>
    <customSheetView guid="{9999B627-875C-491A-9C70-2AB672A610C9}" scale="50" showPageBreaks="1" showGridLines="0" fitToPage="1" printArea="1">
      <selection activeCell="A2" sqref="A2:N2"/>
      <pageMargins left="0.94488188976377963" right="0.55118110236220474" top="0.23622047244094491" bottom="0.23622047244094491" header="0" footer="0"/>
      <pageSetup scale="30" orientation="portrait" r:id="rId3"/>
      <headerFooter differentOddEven="1" differentFirst="1" alignWithMargins="0">
        <evenHeader>&amp;R&amp;"arial,Regular"&amp;12UNCLASSIFIED / NON CLASSIFIÉ</evenHeader>
        <firstHeader>&amp;R&amp;"arial,Regular"&amp;12UNCLASSIFIED / NON CLASSIFIÉ</firstHeader>
      </headerFooter>
    </customSheetView>
    <customSheetView guid="{9E1ED2EF-94DF-4EBB-BF10-FA6D2C6EF217}" scale="70" showPageBreaks="1" showGridLines="0" fitToPage="1" printArea="1" topLeftCell="A28">
      <selection activeCell="K77" sqref="K77"/>
      <pageMargins left="0.94488188976377963" right="0.55118110236220474" top="0.23622047244094491" bottom="0.23622047244094491" header="0" footer="0"/>
      <pageSetup scale="30" orientation="portrait" r:id="rId4"/>
      <headerFooter differentOddEven="1" differentFirst="1" alignWithMargins="0">
        <evenHeader>&amp;R&amp;"arial,Regular"&amp;12UNCLASSIFIED / NON CLASSIFIÉ</evenHeader>
        <firstHeader>&amp;R&amp;"arial,Regular"&amp;12UNCLASSIFIED / NON CLASSIFIÉ</firstHeader>
      </headerFooter>
    </customSheetView>
  </customSheetViews>
  <mergeCells count="26">
    <mergeCell ref="I38:O38"/>
    <mergeCell ref="A58:B58"/>
    <mergeCell ref="A2:P2"/>
    <mergeCell ref="A3:P3"/>
    <mergeCell ref="A4:P4"/>
    <mergeCell ref="A5:P5"/>
    <mergeCell ref="A6:P6"/>
    <mergeCell ref="F38:H38"/>
    <mergeCell ref="C12:I13"/>
    <mergeCell ref="J12:O13"/>
    <mergeCell ref="A7:P7"/>
    <mergeCell ref="A33:B33"/>
    <mergeCell ref="A9:P9"/>
    <mergeCell ref="A42:B42"/>
    <mergeCell ref="A43:B43"/>
    <mergeCell ref="A44:B44"/>
    <mergeCell ref="A46:B46"/>
    <mergeCell ref="A47:B47"/>
    <mergeCell ref="A48:B48"/>
    <mergeCell ref="A50:B50"/>
    <mergeCell ref="A51:B51"/>
    <mergeCell ref="A52:B52"/>
    <mergeCell ref="A54:B54"/>
    <mergeCell ref="A55:B55"/>
    <mergeCell ref="A56:B56"/>
    <mergeCell ref="A57:B57"/>
  </mergeCells>
  <pageMargins left="0.94488188976377963" right="0.55118110236220474" top="0.23622047244094491" bottom="0.23622047244094491" header="0" footer="0"/>
  <pageSetup scale="29" orientation="portrait" r:id="rId5"/>
  <headerFooter differentOddEven="1" differentFirst="1" alignWithMargins="0">
    <evenHeader>&amp;R&amp;"arial,Regular"&amp;12UNCLASSIFIED / NON CLASSIFIÉ</evenHeader>
    <firstHeader>&amp;R&amp;"arial,Regular"&amp;12UNCLASSIFIED / NON CLASSIFIÉ</first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0">
    <pageSetUpPr fitToPage="1"/>
  </sheetPr>
  <dimension ref="A1:S114"/>
  <sheetViews>
    <sheetView showGridLines="0" topLeftCell="A34" zoomScale="55" zoomScaleNormal="55" zoomScaleSheetLayoutView="55" workbookViewId="0">
      <selection activeCell="J56" sqref="J56"/>
    </sheetView>
  </sheetViews>
  <sheetFormatPr defaultColWidth="9.6640625" defaultRowHeight="15" x14ac:dyDescent="0.2"/>
  <cols>
    <col min="1" max="1" width="3.6640625" style="1" customWidth="1"/>
    <col min="2" max="2" width="39.109375" style="1" customWidth="1"/>
    <col min="3" max="3" width="21.44140625" style="1" customWidth="1"/>
    <col min="4" max="4" width="13.6640625" style="1" customWidth="1"/>
    <col min="5" max="5" width="11.6640625" style="1" customWidth="1"/>
    <col min="6" max="6" width="14.6640625" style="1" customWidth="1"/>
    <col min="7" max="7" width="12.6640625" style="1" customWidth="1"/>
    <col min="8" max="8" width="16.44140625" style="1" customWidth="1"/>
    <col min="9" max="9" width="13.44140625" style="1" customWidth="1"/>
    <col min="10" max="10" width="11.6640625" style="1" customWidth="1"/>
    <col min="11" max="11" width="13.88671875" style="1" customWidth="1"/>
    <col min="12" max="12" width="15.21875" style="1" customWidth="1"/>
    <col min="13" max="13" width="15.88671875" style="1" customWidth="1"/>
    <col min="14" max="14" width="16.6640625" style="1" customWidth="1"/>
    <col min="15" max="15" width="12.21875" style="1" customWidth="1"/>
    <col min="16" max="16" width="13.88671875" style="1" customWidth="1"/>
    <col min="17" max="17" width="2.77734375" style="1" customWidth="1"/>
    <col min="18" max="16384" width="9.6640625" style="1"/>
  </cols>
  <sheetData>
    <row r="1" spans="1:19" ht="18" customHeight="1" x14ac:dyDescent="0.25">
      <c r="A1" s="7"/>
      <c r="B1" s="10"/>
      <c r="C1" s="10"/>
      <c r="D1" s="10"/>
      <c r="E1" s="10"/>
      <c r="F1" s="10"/>
      <c r="G1" s="9"/>
      <c r="H1" s="10"/>
      <c r="I1" s="10"/>
      <c r="J1" s="10"/>
      <c r="K1" s="94"/>
      <c r="L1" s="94"/>
      <c r="M1" s="94"/>
      <c r="N1" s="94"/>
      <c r="O1" s="10"/>
      <c r="P1" s="7"/>
      <c r="Q1" s="7"/>
      <c r="R1" s="7"/>
      <c r="S1" s="7"/>
    </row>
    <row r="2" spans="1:19" ht="24" customHeight="1" x14ac:dyDescent="0.35">
      <c r="A2" s="2781">
        <f>CORPORATION</f>
        <v>0</v>
      </c>
      <c r="B2" s="3303"/>
      <c r="C2" s="3303"/>
      <c r="D2" s="3303"/>
      <c r="E2" s="3303"/>
      <c r="F2" s="3303"/>
      <c r="G2" s="3303"/>
      <c r="H2" s="3303"/>
      <c r="I2" s="3303"/>
      <c r="J2" s="3303"/>
      <c r="K2" s="3303"/>
      <c r="L2" s="3303"/>
      <c r="M2" s="3303"/>
      <c r="N2" s="3303"/>
      <c r="O2" s="10"/>
      <c r="P2" s="7"/>
      <c r="Q2" s="7"/>
      <c r="R2" s="7"/>
      <c r="S2" s="7"/>
    </row>
    <row r="3" spans="1:19" ht="24" customHeight="1" x14ac:dyDescent="0.35">
      <c r="A3" s="2781" t="s">
        <v>135</v>
      </c>
      <c r="B3" s="3304"/>
      <c r="C3" s="3304"/>
      <c r="D3" s="3304"/>
      <c r="E3" s="3304"/>
      <c r="F3" s="3304"/>
      <c r="G3" s="3304"/>
      <c r="H3" s="3304"/>
      <c r="I3" s="3304"/>
      <c r="J3" s="3304"/>
      <c r="K3" s="3304"/>
      <c r="L3" s="3304"/>
      <c r="M3" s="3304"/>
      <c r="N3" s="3304"/>
      <c r="O3" s="10"/>
      <c r="P3" s="7"/>
      <c r="Q3" s="7"/>
      <c r="R3" s="7"/>
      <c r="S3" s="7"/>
    </row>
    <row r="4" spans="1:19" ht="24" customHeight="1" x14ac:dyDescent="0.35">
      <c r="A4" s="2781" t="s">
        <v>105</v>
      </c>
      <c r="B4" s="3303"/>
      <c r="C4" s="3303"/>
      <c r="D4" s="3303"/>
      <c r="E4" s="3303"/>
      <c r="F4" s="3303"/>
      <c r="G4" s="3303"/>
      <c r="H4" s="3303"/>
      <c r="I4" s="3303"/>
      <c r="J4" s="3303"/>
      <c r="K4" s="3303"/>
      <c r="L4" s="3303"/>
      <c r="M4" s="3303"/>
      <c r="N4" s="3303"/>
      <c r="O4" s="10"/>
      <c r="P4" s="7"/>
      <c r="Q4" s="7"/>
      <c r="R4" s="7"/>
      <c r="S4" s="7"/>
    </row>
    <row r="5" spans="1:19" ht="24" customHeight="1" x14ac:dyDescent="0.35">
      <c r="A5" s="2781" t="s">
        <v>136</v>
      </c>
      <c r="B5" s="3304"/>
      <c r="C5" s="3304"/>
      <c r="D5" s="3304"/>
      <c r="E5" s="3304"/>
      <c r="F5" s="3304"/>
      <c r="G5" s="3304"/>
      <c r="H5" s="3304"/>
      <c r="I5" s="3304"/>
      <c r="J5" s="3304"/>
      <c r="K5" s="3304"/>
      <c r="L5" s="3304"/>
      <c r="M5" s="3304"/>
      <c r="N5" s="3304"/>
      <c r="O5" s="10"/>
      <c r="P5" s="7"/>
      <c r="Q5" s="7"/>
      <c r="R5" s="7"/>
      <c r="S5" s="7"/>
    </row>
    <row r="6" spans="1:19" ht="24" customHeight="1" x14ac:dyDescent="0.35">
      <c r="A6" s="3308">
        <f>PERIOD</f>
        <v>0</v>
      </c>
      <c r="B6" s="3309"/>
      <c r="C6" s="3309"/>
      <c r="D6" s="3309"/>
      <c r="E6" s="3309"/>
      <c r="F6" s="3309"/>
      <c r="G6" s="3309"/>
      <c r="H6" s="3309"/>
      <c r="I6" s="3309"/>
      <c r="J6" s="3309"/>
      <c r="K6" s="3309"/>
      <c r="L6" s="3309"/>
      <c r="M6" s="3309"/>
      <c r="N6" s="3309"/>
      <c r="O6" s="10"/>
      <c r="P6" s="7"/>
      <c r="Q6" s="7"/>
      <c r="R6" s="7"/>
      <c r="S6" s="7"/>
    </row>
    <row r="7" spans="1:19" ht="24" customHeight="1" x14ac:dyDescent="0.2">
      <c r="A7" s="3310" t="s">
        <v>256</v>
      </c>
      <c r="B7" s="3304"/>
      <c r="C7" s="3304"/>
      <c r="D7" s="3304"/>
      <c r="E7" s="3304"/>
      <c r="F7" s="3304"/>
      <c r="G7" s="3304"/>
      <c r="H7" s="3304"/>
      <c r="I7" s="3304"/>
      <c r="J7" s="3304"/>
      <c r="K7" s="3304"/>
      <c r="L7" s="3304"/>
      <c r="M7" s="3304"/>
      <c r="N7" s="3304"/>
      <c r="O7" s="10"/>
      <c r="P7" s="7"/>
      <c r="Q7" s="7"/>
      <c r="R7" s="7"/>
      <c r="S7" s="7"/>
    </row>
    <row r="8" spans="1:19" ht="24" customHeight="1" x14ac:dyDescent="0.3">
      <c r="A8" s="3290" t="s">
        <v>198</v>
      </c>
      <c r="B8" s="3303"/>
      <c r="C8" s="3303"/>
      <c r="D8" s="3303"/>
      <c r="E8" s="3303"/>
      <c r="F8" s="3303"/>
      <c r="G8" s="3303"/>
      <c r="H8" s="3303"/>
      <c r="I8" s="3303"/>
      <c r="J8" s="3303"/>
      <c r="K8" s="3303"/>
      <c r="L8" s="3303"/>
      <c r="M8" s="3303"/>
      <c r="N8" s="3303"/>
      <c r="O8" s="10"/>
      <c r="P8" s="7"/>
      <c r="Q8" s="7"/>
      <c r="R8" s="7"/>
      <c r="S8" s="7"/>
    </row>
    <row r="9" spans="1:19" ht="9" customHeight="1" x14ac:dyDescent="0.25">
      <c r="A9" s="7"/>
      <c r="B9" s="9"/>
      <c r="C9" s="9"/>
      <c r="D9" s="9"/>
      <c r="E9" s="9"/>
      <c r="F9" s="9"/>
      <c r="G9" s="9"/>
      <c r="H9" s="7"/>
      <c r="I9" s="7"/>
      <c r="J9" s="7"/>
      <c r="K9" s="42"/>
      <c r="L9" s="42"/>
      <c r="M9" s="22"/>
      <c r="N9" s="22"/>
      <c r="O9" s="7"/>
      <c r="P9" s="7"/>
      <c r="Q9" s="7"/>
      <c r="R9" s="7"/>
      <c r="S9" s="7"/>
    </row>
    <row r="10" spans="1:19" ht="30" customHeight="1" x14ac:dyDescent="0.25">
      <c r="A10" s="95" t="s">
        <v>137</v>
      </c>
      <c r="B10" s="51"/>
      <c r="C10" s="51"/>
      <c r="D10" s="51"/>
      <c r="E10" s="51"/>
      <c r="F10" s="51"/>
      <c r="G10" s="51"/>
      <c r="H10" s="51"/>
      <c r="I10" s="51"/>
      <c r="J10" s="51"/>
      <c r="K10" s="37"/>
      <c r="L10" s="37"/>
      <c r="M10" s="68"/>
      <c r="N10" s="68"/>
      <c r="O10" s="37"/>
      <c r="P10" s="308"/>
      <c r="Q10" s="7"/>
      <c r="R10" s="7"/>
      <c r="S10" s="7"/>
    </row>
    <row r="11" spans="1:19" ht="21" customHeight="1" x14ac:dyDescent="0.3">
      <c r="A11" s="31"/>
      <c r="B11" s="6"/>
      <c r="C11" s="9"/>
      <c r="D11" s="9"/>
      <c r="E11" s="149" t="s">
        <v>146</v>
      </c>
      <c r="F11" s="98"/>
      <c r="G11" s="100"/>
      <c r="H11" s="100"/>
      <c r="I11" s="100"/>
      <c r="J11" s="101"/>
      <c r="K11" s="150" t="s">
        <v>132</v>
      </c>
      <c r="L11" s="98"/>
      <c r="M11" s="98"/>
      <c r="N11" s="98"/>
      <c r="O11" s="104"/>
      <c r="P11" s="309"/>
      <c r="Q11" s="15"/>
      <c r="R11" s="15"/>
      <c r="S11" s="15"/>
    </row>
    <row r="12" spans="1:19" ht="11.1" customHeight="1" x14ac:dyDescent="0.25">
      <c r="A12" s="31"/>
      <c r="B12" s="6"/>
      <c r="C12" s="151"/>
      <c r="D12" s="152"/>
      <c r="E12" s="153"/>
      <c r="F12" s="151"/>
      <c r="G12" s="152"/>
      <c r="H12" s="152"/>
      <c r="I12" s="152"/>
      <c r="J12" s="154"/>
      <c r="K12" s="155"/>
      <c r="L12" s="141"/>
      <c r="M12" s="141"/>
      <c r="N12" s="141"/>
      <c r="O12" s="156"/>
      <c r="P12" s="310"/>
      <c r="Q12" s="7"/>
      <c r="R12" s="7"/>
      <c r="S12" s="7"/>
    </row>
    <row r="13" spans="1:19" ht="104.25" customHeight="1" x14ac:dyDescent="0.25">
      <c r="A13" s="31"/>
      <c r="B13" s="6"/>
      <c r="C13" s="158"/>
      <c r="D13" s="158"/>
      <c r="E13" s="488" t="s">
        <v>422</v>
      </c>
      <c r="F13" s="488" t="s">
        <v>425</v>
      </c>
      <c r="G13" s="488" t="s">
        <v>148</v>
      </c>
      <c r="H13" s="488" t="s">
        <v>283</v>
      </c>
      <c r="I13" s="488" t="s">
        <v>426</v>
      </c>
      <c r="J13" s="488" t="s">
        <v>427</v>
      </c>
      <c r="K13" s="498" t="s">
        <v>422</v>
      </c>
      <c r="L13" s="488" t="s">
        <v>424</v>
      </c>
      <c r="M13" s="488" t="s">
        <v>148</v>
      </c>
      <c r="N13" s="488" t="s">
        <v>426</v>
      </c>
      <c r="O13" s="488" t="s">
        <v>427</v>
      </c>
      <c r="P13" s="337" t="s">
        <v>156</v>
      </c>
      <c r="Q13" s="7"/>
      <c r="R13" s="7"/>
      <c r="S13" s="7"/>
    </row>
    <row r="14" spans="1:19" ht="23.1" customHeight="1" x14ac:dyDescent="0.3">
      <c r="A14" s="107" t="s">
        <v>138</v>
      </c>
      <c r="B14" s="6"/>
      <c r="C14" s="6"/>
      <c r="D14" s="6"/>
      <c r="E14" s="50"/>
      <c r="F14" s="50"/>
      <c r="G14" s="50"/>
      <c r="H14" s="50"/>
      <c r="I14" s="50"/>
      <c r="J14" s="50"/>
      <c r="K14" s="159"/>
      <c r="L14" s="50"/>
      <c r="M14" s="50"/>
      <c r="N14" s="50"/>
      <c r="O14" s="50"/>
      <c r="P14" s="311"/>
      <c r="Q14" s="7"/>
      <c r="R14" s="7"/>
      <c r="S14" s="7"/>
    </row>
    <row r="15" spans="1:19" ht="23.1" customHeight="1" x14ac:dyDescent="0.3">
      <c r="A15" s="44"/>
      <c r="B15" s="32" t="s">
        <v>113</v>
      </c>
      <c r="C15" s="161"/>
      <c r="D15" s="161"/>
      <c r="E15" s="133"/>
      <c r="F15" s="133"/>
      <c r="G15" s="133"/>
      <c r="H15" s="133"/>
      <c r="I15" s="133"/>
      <c r="J15" s="111">
        <f>SUM(E15:I15)</f>
        <v>0</v>
      </c>
      <c r="K15" s="162"/>
      <c r="L15" s="111"/>
      <c r="M15" s="111"/>
      <c r="N15" s="111"/>
      <c r="O15" s="111">
        <f>SUM(K15:N15)</f>
        <v>0</v>
      </c>
      <c r="P15" s="312">
        <f>J15-O15</f>
        <v>0</v>
      </c>
      <c r="Q15" s="7"/>
      <c r="R15" s="7"/>
      <c r="S15" s="7"/>
    </row>
    <row r="16" spans="1:19" ht="23.1" customHeight="1" x14ac:dyDescent="0.3">
      <c r="A16" s="44"/>
      <c r="B16" s="32" t="s">
        <v>114</v>
      </c>
      <c r="C16" s="164"/>
      <c r="D16" s="164"/>
      <c r="E16" s="133"/>
      <c r="F16" s="133"/>
      <c r="G16" s="133"/>
      <c r="H16" s="133"/>
      <c r="I16" s="133"/>
      <c r="J16" s="111">
        <f>SUM(E16:I16)</f>
        <v>0</v>
      </c>
      <c r="K16" s="165"/>
      <c r="L16" s="111"/>
      <c r="M16" s="111"/>
      <c r="N16" s="111"/>
      <c r="O16" s="111">
        <f>SUM(K16:N16)</f>
        <v>0</v>
      </c>
      <c r="P16" s="312">
        <f>J16-O16</f>
        <v>0</v>
      </c>
      <c r="Q16" s="7"/>
      <c r="R16" s="7"/>
      <c r="S16" s="7"/>
    </row>
    <row r="17" spans="1:19" ht="23.1" customHeight="1" x14ac:dyDescent="0.3">
      <c r="A17" s="44"/>
      <c r="B17" s="32" t="s">
        <v>115</v>
      </c>
      <c r="C17" s="164"/>
      <c r="D17" s="164"/>
      <c r="E17" s="133"/>
      <c r="F17" s="133"/>
      <c r="G17" s="133"/>
      <c r="H17" s="133"/>
      <c r="I17" s="133"/>
      <c r="J17" s="111">
        <f>SUM(E17:I17)</f>
        <v>0</v>
      </c>
      <c r="K17" s="166"/>
      <c r="L17" s="111"/>
      <c r="M17" s="111"/>
      <c r="N17" s="111"/>
      <c r="O17" s="111">
        <f>SUM(K17:N17)</f>
        <v>0</v>
      </c>
      <c r="P17" s="312">
        <f>J17-O17</f>
        <v>0</v>
      </c>
      <c r="Q17" s="7"/>
      <c r="R17" s="4"/>
      <c r="S17" s="4"/>
    </row>
    <row r="18" spans="1:19" ht="23.1" customHeight="1" x14ac:dyDescent="0.3">
      <c r="A18" s="44"/>
      <c r="B18" s="18" t="s">
        <v>116</v>
      </c>
      <c r="C18" s="164"/>
      <c r="D18" s="164"/>
      <c r="E18" s="117">
        <f t="shared" ref="E18:O18" si="0">SUM(E15:E17)</f>
        <v>0</v>
      </c>
      <c r="F18" s="117">
        <f t="shared" si="0"/>
        <v>0</v>
      </c>
      <c r="G18" s="117">
        <f t="shared" si="0"/>
        <v>0</v>
      </c>
      <c r="H18" s="117">
        <f t="shared" si="0"/>
        <v>0</v>
      </c>
      <c r="I18" s="117">
        <f t="shared" si="0"/>
        <v>0</v>
      </c>
      <c r="J18" s="117">
        <f t="shared" si="0"/>
        <v>0</v>
      </c>
      <c r="K18" s="314">
        <f t="shared" si="0"/>
        <v>0</v>
      </c>
      <c r="L18" s="117">
        <f t="shared" si="0"/>
        <v>0</v>
      </c>
      <c r="M18" s="117">
        <f t="shared" si="0"/>
        <v>0</v>
      </c>
      <c r="N18" s="117">
        <f t="shared" si="0"/>
        <v>0</v>
      </c>
      <c r="O18" s="117">
        <f t="shared" si="0"/>
        <v>0</v>
      </c>
      <c r="P18" s="315">
        <f>J18-O18</f>
        <v>0</v>
      </c>
      <c r="Q18" s="7"/>
      <c r="R18" s="4"/>
      <c r="S18" s="4"/>
    </row>
    <row r="19" spans="1:19" ht="23.1" customHeight="1" x14ac:dyDescent="0.3">
      <c r="A19" s="107" t="s">
        <v>139</v>
      </c>
      <c r="B19" s="6"/>
      <c r="C19" s="167"/>
      <c r="D19" s="167"/>
      <c r="E19" s="316"/>
      <c r="F19" s="316"/>
      <c r="G19" s="316"/>
      <c r="H19" s="316"/>
      <c r="I19" s="316"/>
      <c r="J19" s="316"/>
      <c r="K19" s="317"/>
      <c r="L19" s="316"/>
      <c r="M19" s="316"/>
      <c r="N19" s="316"/>
      <c r="O19" s="316"/>
      <c r="P19" s="318"/>
      <c r="Q19" s="7"/>
      <c r="R19" s="4"/>
      <c r="S19" s="4"/>
    </row>
    <row r="20" spans="1:19" ht="23.1" customHeight="1" x14ac:dyDescent="0.3">
      <c r="A20" s="44"/>
      <c r="B20" s="32" t="s">
        <v>117</v>
      </c>
      <c r="C20" s="161"/>
      <c r="D20" s="161"/>
      <c r="E20" s="110"/>
      <c r="F20" s="110"/>
      <c r="G20" s="110"/>
      <c r="H20" s="110"/>
      <c r="I20" s="110"/>
      <c r="J20" s="112">
        <f>SUM(E20:I20)</f>
        <v>0</v>
      </c>
      <c r="K20" s="319"/>
      <c r="L20" s="112"/>
      <c r="M20" s="112"/>
      <c r="N20" s="112"/>
      <c r="O20" s="112">
        <f>SUM(K20:N20)</f>
        <v>0</v>
      </c>
      <c r="P20" s="320">
        <f>J20-O20</f>
        <v>0</v>
      </c>
      <c r="Q20" s="7"/>
      <c r="R20" s="4"/>
      <c r="S20" s="4"/>
    </row>
    <row r="21" spans="1:19" ht="23.1" customHeight="1" x14ac:dyDescent="0.3">
      <c r="A21" s="44"/>
      <c r="B21" s="32" t="s">
        <v>203</v>
      </c>
      <c r="C21" s="164"/>
      <c r="D21" s="164"/>
      <c r="E21" s="110"/>
      <c r="F21" s="110"/>
      <c r="G21" s="110"/>
      <c r="H21" s="110"/>
      <c r="I21" s="110"/>
      <c r="J21" s="112">
        <f>SUM(E21:I21)</f>
        <v>0</v>
      </c>
      <c r="K21" s="319"/>
      <c r="L21" s="112"/>
      <c r="M21" s="112"/>
      <c r="N21" s="112"/>
      <c r="O21" s="112">
        <f>SUM(K21:N21)</f>
        <v>0</v>
      </c>
      <c r="P21" s="320">
        <f>J21-O21</f>
        <v>0</v>
      </c>
      <c r="Q21" s="7"/>
      <c r="R21" s="4"/>
      <c r="S21" s="4"/>
    </row>
    <row r="22" spans="1:19" ht="23.1" customHeight="1" x14ac:dyDescent="0.3">
      <c r="A22" s="44"/>
      <c r="B22" s="32" t="s">
        <v>118</v>
      </c>
      <c r="C22" s="164"/>
      <c r="D22" s="164"/>
      <c r="E22" s="110"/>
      <c r="F22" s="110"/>
      <c r="G22" s="110"/>
      <c r="H22" s="110"/>
      <c r="I22" s="110"/>
      <c r="J22" s="112">
        <f>SUM(E22:I22)</f>
        <v>0</v>
      </c>
      <c r="K22" s="319"/>
      <c r="L22" s="112"/>
      <c r="M22" s="112"/>
      <c r="N22" s="112"/>
      <c r="O22" s="112">
        <f>SUM(K22:N22)</f>
        <v>0</v>
      </c>
      <c r="P22" s="320">
        <f>J22-O22</f>
        <v>0</v>
      </c>
      <c r="Q22" s="7"/>
      <c r="R22" s="4"/>
      <c r="S22" s="4"/>
    </row>
    <row r="23" spans="1:19" ht="23.1" customHeight="1" x14ac:dyDescent="0.3">
      <c r="A23" s="44"/>
      <c r="B23" s="123" t="s">
        <v>202</v>
      </c>
      <c r="C23" s="169"/>
      <c r="D23" s="169"/>
      <c r="E23" s="110"/>
      <c r="F23" s="110"/>
      <c r="G23" s="110"/>
      <c r="H23" s="110"/>
      <c r="I23" s="110"/>
      <c r="J23" s="112">
        <f>SUM(E23:I23)</f>
        <v>0</v>
      </c>
      <c r="K23" s="319"/>
      <c r="L23" s="112"/>
      <c r="M23" s="112"/>
      <c r="N23" s="112"/>
      <c r="O23" s="112">
        <f>SUM(K23:N23)</f>
        <v>0</v>
      </c>
      <c r="P23" s="320">
        <f>J23-O23</f>
        <v>0</v>
      </c>
      <c r="Q23" s="7"/>
      <c r="R23" s="4"/>
      <c r="S23" s="4"/>
    </row>
    <row r="24" spans="1:19" ht="23.1" customHeight="1" x14ac:dyDescent="0.3">
      <c r="A24" s="44"/>
      <c r="B24" s="18" t="s">
        <v>116</v>
      </c>
      <c r="C24" s="169"/>
      <c r="D24" s="169"/>
      <c r="E24" s="55">
        <f t="shared" ref="E24:O24" si="1">SUM(E20:E23)</f>
        <v>0</v>
      </c>
      <c r="F24" s="55">
        <f t="shared" si="1"/>
        <v>0</v>
      </c>
      <c r="G24" s="55">
        <f t="shared" si="1"/>
        <v>0</v>
      </c>
      <c r="H24" s="55">
        <f t="shared" si="1"/>
        <v>0</v>
      </c>
      <c r="I24" s="55">
        <f t="shared" si="1"/>
        <v>0</v>
      </c>
      <c r="J24" s="55">
        <f t="shared" si="1"/>
        <v>0</v>
      </c>
      <c r="K24" s="321">
        <f t="shared" si="1"/>
        <v>0</v>
      </c>
      <c r="L24" s="55">
        <f t="shared" si="1"/>
        <v>0</v>
      </c>
      <c r="M24" s="55">
        <f t="shared" si="1"/>
        <v>0</v>
      </c>
      <c r="N24" s="55">
        <f t="shared" si="1"/>
        <v>0</v>
      </c>
      <c r="O24" s="55">
        <f t="shared" si="1"/>
        <v>0</v>
      </c>
      <c r="P24" s="322">
        <f>J24-O24</f>
        <v>0</v>
      </c>
      <c r="Q24" s="7"/>
      <c r="R24" s="4"/>
      <c r="S24" s="4"/>
    </row>
    <row r="25" spans="1:19" ht="23.1" customHeight="1" x14ac:dyDescent="0.3">
      <c r="A25" s="107" t="s">
        <v>140</v>
      </c>
      <c r="B25" s="6"/>
      <c r="C25" s="167"/>
      <c r="D25" s="167"/>
      <c r="E25" s="316"/>
      <c r="F25" s="316"/>
      <c r="G25" s="316"/>
      <c r="H25" s="316"/>
      <c r="I25" s="316"/>
      <c r="J25" s="316"/>
      <c r="K25" s="317"/>
      <c r="L25" s="316"/>
      <c r="M25" s="316"/>
      <c r="N25" s="316"/>
      <c r="O25" s="316"/>
      <c r="P25" s="318"/>
      <c r="Q25" s="7"/>
      <c r="R25" s="4"/>
      <c r="S25" s="4"/>
    </row>
    <row r="26" spans="1:19" ht="23.1" customHeight="1" x14ac:dyDescent="0.3">
      <c r="A26" s="44"/>
      <c r="B26" s="32" t="s">
        <v>119</v>
      </c>
      <c r="C26" s="161"/>
      <c r="D26" s="161"/>
      <c r="E26" s="110"/>
      <c r="F26" s="110"/>
      <c r="G26" s="110"/>
      <c r="H26" s="110"/>
      <c r="I26" s="110"/>
      <c r="J26" s="112">
        <f>SUM(E26:I26)</f>
        <v>0</v>
      </c>
      <c r="K26" s="319"/>
      <c r="L26" s="112"/>
      <c r="M26" s="112"/>
      <c r="N26" s="112"/>
      <c r="O26" s="112">
        <f>SUM(K26:N26)</f>
        <v>0</v>
      </c>
      <c r="P26" s="320">
        <f>J26-O26</f>
        <v>0</v>
      </c>
      <c r="Q26" s="7"/>
      <c r="R26" s="4"/>
      <c r="S26" s="4"/>
    </row>
    <row r="27" spans="1:19" ht="23.1" customHeight="1" x14ac:dyDescent="0.3">
      <c r="A27" s="44"/>
      <c r="B27" s="32" t="s">
        <v>120</v>
      </c>
      <c r="C27" s="170"/>
      <c r="D27" s="170"/>
      <c r="E27" s="114"/>
      <c r="F27" s="114"/>
      <c r="G27" s="114"/>
      <c r="H27" s="114"/>
      <c r="I27" s="114"/>
      <c r="J27" s="112">
        <f>SUM(E27:I27)</f>
        <v>0</v>
      </c>
      <c r="K27" s="323"/>
      <c r="L27" s="112"/>
      <c r="M27" s="112"/>
      <c r="N27" s="112"/>
      <c r="O27" s="112">
        <f>SUM(K27:N27)</f>
        <v>0</v>
      </c>
      <c r="P27" s="320">
        <f>J27-O27</f>
        <v>0</v>
      </c>
      <c r="Q27" s="7"/>
      <c r="R27" s="4"/>
      <c r="S27" s="4"/>
    </row>
    <row r="28" spans="1:19" ht="23.1" customHeight="1" x14ac:dyDescent="0.3">
      <c r="A28" s="44"/>
      <c r="B28" s="32" t="s">
        <v>121</v>
      </c>
      <c r="C28" s="164"/>
      <c r="D28" s="164"/>
      <c r="E28" s="110"/>
      <c r="F28" s="110"/>
      <c r="G28" s="110"/>
      <c r="H28" s="110"/>
      <c r="I28" s="110"/>
      <c r="J28" s="112">
        <f>SUM(E28:I28)</f>
        <v>0</v>
      </c>
      <c r="K28" s="319"/>
      <c r="L28" s="112"/>
      <c r="M28" s="112"/>
      <c r="N28" s="112"/>
      <c r="O28" s="112">
        <f>SUM(K28:N28)</f>
        <v>0</v>
      </c>
      <c r="P28" s="320">
        <f>J28-O28</f>
        <v>0</v>
      </c>
      <c r="Q28" s="7"/>
      <c r="R28" s="4"/>
      <c r="S28" s="4"/>
    </row>
    <row r="29" spans="1:19" ht="23.1" customHeight="1" x14ac:dyDescent="0.3">
      <c r="A29" s="44"/>
      <c r="B29" s="32" t="s">
        <v>122</v>
      </c>
      <c r="C29" s="164"/>
      <c r="D29" s="164"/>
      <c r="E29" s="110"/>
      <c r="F29" s="110"/>
      <c r="G29" s="110"/>
      <c r="H29" s="110"/>
      <c r="I29" s="110"/>
      <c r="J29" s="112">
        <f>SUM(E29:I29)</f>
        <v>0</v>
      </c>
      <c r="K29" s="319"/>
      <c r="L29" s="112"/>
      <c r="M29" s="112"/>
      <c r="N29" s="112"/>
      <c r="O29" s="112">
        <f>SUM(K29:N29)</f>
        <v>0</v>
      </c>
      <c r="P29" s="320">
        <f>J29-O29</f>
        <v>0</v>
      </c>
      <c r="Q29" s="7"/>
      <c r="R29" s="4"/>
      <c r="S29" s="4"/>
    </row>
    <row r="30" spans="1:19" ht="23.1" customHeight="1" x14ac:dyDescent="0.3">
      <c r="A30" s="44"/>
      <c r="B30" s="18" t="s">
        <v>116</v>
      </c>
      <c r="C30" s="169"/>
      <c r="D30" s="169"/>
      <c r="E30" s="55">
        <f t="shared" ref="E30:O30" si="2">SUM(E26:E29)</f>
        <v>0</v>
      </c>
      <c r="F30" s="55">
        <f t="shared" si="2"/>
        <v>0</v>
      </c>
      <c r="G30" s="55">
        <f t="shared" si="2"/>
        <v>0</v>
      </c>
      <c r="H30" s="55">
        <f t="shared" si="2"/>
        <v>0</v>
      </c>
      <c r="I30" s="55">
        <f t="shared" si="2"/>
        <v>0</v>
      </c>
      <c r="J30" s="55">
        <f t="shared" si="2"/>
        <v>0</v>
      </c>
      <c r="K30" s="321">
        <f t="shared" si="2"/>
        <v>0</v>
      </c>
      <c r="L30" s="55">
        <f t="shared" si="2"/>
        <v>0</v>
      </c>
      <c r="M30" s="55">
        <f t="shared" si="2"/>
        <v>0</v>
      </c>
      <c r="N30" s="55">
        <f t="shared" si="2"/>
        <v>0</v>
      </c>
      <c r="O30" s="55">
        <f t="shared" si="2"/>
        <v>0</v>
      </c>
      <c r="P30" s="322">
        <f>J30-O30</f>
        <v>0</v>
      </c>
      <c r="Q30" s="7"/>
      <c r="R30" s="4"/>
      <c r="S30" s="4"/>
    </row>
    <row r="31" spans="1:19" ht="23.1" customHeight="1" x14ac:dyDescent="0.3">
      <c r="A31" s="172" t="s">
        <v>111</v>
      </c>
      <c r="B31" s="18"/>
      <c r="C31" s="169"/>
      <c r="D31" s="169"/>
      <c r="E31" s="55"/>
      <c r="F31" s="55"/>
      <c r="G31" s="55"/>
      <c r="H31" s="55"/>
      <c r="I31" s="55"/>
      <c r="J31" s="55"/>
      <c r="K31" s="321"/>
      <c r="L31" s="55"/>
      <c r="M31" s="55"/>
      <c r="N31" s="55"/>
      <c r="O31" s="55"/>
      <c r="P31" s="324"/>
      <c r="Q31" s="7"/>
      <c r="R31" s="4"/>
      <c r="S31" s="4"/>
    </row>
    <row r="32" spans="1:19" ht="23.1" customHeight="1" x14ac:dyDescent="0.3">
      <c r="A32" s="44"/>
      <c r="B32" s="228"/>
      <c r="C32" s="499"/>
      <c r="D32" s="499"/>
      <c r="E32" s="490"/>
      <c r="F32" s="490"/>
      <c r="G32" s="490"/>
      <c r="H32" s="490"/>
      <c r="I32" s="490"/>
      <c r="J32" s="500"/>
      <c r="K32" s="501"/>
      <c r="L32" s="500"/>
      <c r="M32" s="500"/>
      <c r="N32" s="500"/>
      <c r="O32" s="500"/>
      <c r="P32" s="502"/>
      <c r="Q32" s="7"/>
      <c r="R32" s="4"/>
      <c r="S32" s="4"/>
    </row>
    <row r="33" spans="1:19" ht="23.1" customHeight="1" x14ac:dyDescent="0.3">
      <c r="A33" s="44"/>
      <c r="B33" s="18" t="s">
        <v>116</v>
      </c>
      <c r="C33" s="169"/>
      <c r="D33" s="169"/>
      <c r="E33" s="55">
        <f t="shared" ref="E33:O33" si="3">SUM(E32)</f>
        <v>0</v>
      </c>
      <c r="F33" s="55">
        <f t="shared" si="3"/>
        <v>0</v>
      </c>
      <c r="G33" s="55">
        <f t="shared" si="3"/>
        <v>0</v>
      </c>
      <c r="H33" s="55">
        <f t="shared" si="3"/>
        <v>0</v>
      </c>
      <c r="I33" s="55">
        <f t="shared" si="3"/>
        <v>0</v>
      </c>
      <c r="J33" s="55">
        <f t="shared" si="3"/>
        <v>0</v>
      </c>
      <c r="K33" s="321">
        <f t="shared" si="3"/>
        <v>0</v>
      </c>
      <c r="L33" s="55">
        <f t="shared" si="3"/>
        <v>0</v>
      </c>
      <c r="M33" s="55">
        <f t="shared" si="3"/>
        <v>0</v>
      </c>
      <c r="N33" s="55">
        <f t="shared" si="3"/>
        <v>0</v>
      </c>
      <c r="O33" s="55">
        <f t="shared" si="3"/>
        <v>0</v>
      </c>
      <c r="P33" s="324">
        <f>J33-O33</f>
        <v>0</v>
      </c>
      <c r="Q33" s="7"/>
      <c r="R33" s="4"/>
      <c r="S33" s="4"/>
    </row>
    <row r="34" spans="1:19" ht="23.1" customHeight="1" thickBot="1" x14ac:dyDescent="0.3">
      <c r="A34" s="31"/>
      <c r="B34" s="6"/>
      <c r="C34" s="164"/>
      <c r="D34" s="164"/>
      <c r="E34" s="133"/>
      <c r="F34" s="133"/>
      <c r="G34" s="133"/>
      <c r="H34" s="133"/>
      <c r="I34" s="133"/>
      <c r="J34" s="111"/>
      <c r="K34" s="162"/>
      <c r="L34" s="111"/>
      <c r="M34" s="111"/>
      <c r="N34" s="111"/>
      <c r="O34" s="111"/>
      <c r="P34" s="313"/>
      <c r="Q34" s="7"/>
      <c r="R34" s="4"/>
      <c r="S34" s="4"/>
    </row>
    <row r="35" spans="1:19" ht="39" customHeight="1" x14ac:dyDescent="0.2">
      <c r="A35" s="3305" t="s">
        <v>243</v>
      </c>
      <c r="B35" s="3306"/>
      <c r="C35" s="3306"/>
      <c r="D35" s="3307"/>
      <c r="E35" s="306">
        <f t="shared" ref="E35:P35" si="4">SUM(E15:E17)+SUM(E20:E23)+SUM(E26:E29)+E32</f>
        <v>0</v>
      </c>
      <c r="F35" s="306">
        <f t="shared" si="4"/>
        <v>0</v>
      </c>
      <c r="G35" s="306">
        <f t="shared" si="4"/>
        <v>0</v>
      </c>
      <c r="H35" s="306">
        <f t="shared" si="4"/>
        <v>0</v>
      </c>
      <c r="I35" s="306">
        <f t="shared" si="4"/>
        <v>0</v>
      </c>
      <c r="J35" s="306">
        <f t="shared" si="4"/>
        <v>0</v>
      </c>
      <c r="K35" s="307">
        <f t="shared" si="4"/>
        <v>0</v>
      </c>
      <c r="L35" s="306">
        <f t="shared" si="4"/>
        <v>0</v>
      </c>
      <c r="M35" s="306">
        <f t="shared" si="4"/>
        <v>0</v>
      </c>
      <c r="N35" s="306">
        <f t="shared" si="4"/>
        <v>0</v>
      </c>
      <c r="O35" s="306">
        <f t="shared" si="4"/>
        <v>0</v>
      </c>
      <c r="P35" s="259">
        <f t="shared" si="4"/>
        <v>0</v>
      </c>
      <c r="R35" s="173">
        <f>CC5A_T1-CC1_T2</f>
        <v>0</v>
      </c>
      <c r="S35" s="140" t="s">
        <v>134</v>
      </c>
    </row>
    <row r="36" spans="1:19" ht="24" customHeight="1" x14ac:dyDescent="0.2">
      <c r="A36" s="212"/>
      <c r="B36" s="212"/>
      <c r="C36" s="212"/>
      <c r="D36" s="212"/>
      <c r="E36" s="212"/>
      <c r="F36" s="212"/>
      <c r="G36" s="212"/>
      <c r="H36" s="212"/>
      <c r="I36" s="212"/>
      <c r="J36" s="212"/>
      <c r="K36" s="212"/>
      <c r="L36" s="212"/>
      <c r="M36" s="212"/>
      <c r="N36" s="212"/>
      <c r="O36" s="7"/>
      <c r="P36" s="7"/>
      <c r="Q36" s="4"/>
      <c r="R36" s="4"/>
      <c r="S36" s="4"/>
    </row>
    <row r="37" spans="1:19" ht="24" customHeight="1" x14ac:dyDescent="0.2">
      <c r="A37" s="7"/>
      <c r="B37" s="7"/>
      <c r="C37" s="7"/>
      <c r="D37" s="7"/>
      <c r="E37" s="7"/>
      <c r="F37" s="7"/>
      <c r="G37" s="7"/>
      <c r="H37" s="7"/>
      <c r="I37" s="7"/>
      <c r="J37" s="7"/>
      <c r="K37" s="7"/>
      <c r="L37" s="7"/>
      <c r="M37" s="7"/>
      <c r="N37" s="7"/>
      <c r="O37" s="7"/>
      <c r="P37" s="7"/>
      <c r="Q37" s="4"/>
      <c r="R37" s="4"/>
      <c r="S37" s="4"/>
    </row>
    <row r="38" spans="1:19" ht="24" customHeight="1" x14ac:dyDescent="0.25">
      <c r="A38" s="95" t="s">
        <v>248</v>
      </c>
      <c r="B38" s="51"/>
      <c r="C38" s="51"/>
      <c r="D38" s="51"/>
      <c r="E38" s="51"/>
      <c r="F38" s="51"/>
      <c r="G38" s="51"/>
      <c r="H38" s="51"/>
      <c r="I38" s="37"/>
      <c r="J38" s="37"/>
      <c r="K38" s="37"/>
      <c r="L38" s="37"/>
      <c r="M38" s="100"/>
      <c r="N38" s="37"/>
      <c r="O38" s="408"/>
      <c r="P38" s="7"/>
      <c r="Q38" s="4"/>
      <c r="R38" s="4"/>
      <c r="S38" s="4"/>
    </row>
    <row r="39" spans="1:19" ht="12" customHeight="1" x14ac:dyDescent="0.25">
      <c r="A39" s="31"/>
      <c r="B39" s="6"/>
      <c r="C39" s="9"/>
      <c r="D39" s="10"/>
      <c r="E39" s="148"/>
      <c r="F39" s="14"/>
      <c r="G39" s="30"/>
      <c r="H39" s="30"/>
      <c r="I39" s="174"/>
      <c r="J39" s="9"/>
      <c r="K39" s="7"/>
      <c r="L39" s="7"/>
      <c r="M39" s="7"/>
      <c r="N39" s="7"/>
      <c r="O39" s="409"/>
      <c r="P39" s="7"/>
      <c r="Q39" s="4"/>
      <c r="R39" s="4"/>
      <c r="S39" s="4"/>
    </row>
    <row r="40" spans="1:19" ht="23.1" customHeight="1" x14ac:dyDescent="0.25">
      <c r="A40" s="31"/>
      <c r="B40" s="6"/>
      <c r="C40" s="7"/>
      <c r="D40" s="80"/>
      <c r="E40" s="80"/>
      <c r="F40" s="175" t="s">
        <v>149</v>
      </c>
      <c r="G40" s="176"/>
      <c r="H40" s="277"/>
      <c r="I40" s="504"/>
      <c r="J40" s="505" t="s">
        <v>420</v>
      </c>
      <c r="K40" s="506"/>
      <c r="L40" s="506"/>
      <c r="M40" s="507"/>
      <c r="N40" s="507"/>
      <c r="O40" s="508"/>
      <c r="P40" s="7"/>
      <c r="Q40" s="4"/>
      <c r="R40" s="4"/>
      <c r="S40" s="4"/>
    </row>
    <row r="41" spans="1:19" ht="90" x14ac:dyDescent="0.25">
      <c r="A41" s="213" t="s">
        <v>141</v>
      </c>
      <c r="B41" s="177"/>
      <c r="C41" s="106" t="s">
        <v>145</v>
      </c>
      <c r="D41" s="106" t="s">
        <v>147</v>
      </c>
      <c r="E41" s="488" t="s">
        <v>428</v>
      </c>
      <c r="F41" s="178" t="s">
        <v>150</v>
      </c>
      <c r="G41" s="488" t="s">
        <v>430</v>
      </c>
      <c r="H41" s="503" t="s">
        <v>431</v>
      </c>
      <c r="I41" s="278"/>
      <c r="J41" s="269" t="s">
        <v>151</v>
      </c>
      <c r="K41" s="106" t="s">
        <v>152</v>
      </c>
      <c r="L41" s="106" t="s">
        <v>153</v>
      </c>
      <c r="M41" s="106" t="s">
        <v>154</v>
      </c>
      <c r="N41" s="106" t="s">
        <v>155</v>
      </c>
      <c r="O41" s="403" t="s">
        <v>157</v>
      </c>
      <c r="P41" s="7"/>
      <c r="Q41" s="4"/>
      <c r="R41" s="4"/>
      <c r="S41" s="4"/>
    </row>
    <row r="42" spans="1:19" ht="23.1" customHeight="1" x14ac:dyDescent="0.3">
      <c r="A42" s="33" t="s">
        <v>142</v>
      </c>
      <c r="B42" s="51"/>
      <c r="C42" s="50"/>
      <c r="D42" s="50"/>
      <c r="E42" s="50"/>
      <c r="F42" s="160"/>
      <c r="G42" s="168"/>
      <c r="H42" s="266"/>
      <c r="I42" s="279"/>
      <c r="J42" s="270"/>
      <c r="K42" s="50"/>
      <c r="L42" s="50"/>
      <c r="M42" s="179"/>
      <c r="N42" s="179"/>
      <c r="O42" s="404"/>
      <c r="P42" s="7"/>
      <c r="Q42" s="4"/>
      <c r="R42" s="4"/>
      <c r="S42" s="4"/>
    </row>
    <row r="43" spans="1:19" ht="24" customHeight="1" x14ac:dyDescent="0.25">
      <c r="A43" s="211"/>
      <c r="B43" s="6"/>
      <c r="C43" s="384"/>
      <c r="D43" s="180"/>
      <c r="E43" s="181"/>
      <c r="F43" s="163"/>
      <c r="G43" s="133"/>
      <c r="H43" s="267">
        <f>SUM(F43-G43)</f>
        <v>0</v>
      </c>
      <c r="I43" s="278" t="s">
        <v>249</v>
      </c>
      <c r="J43" s="271"/>
      <c r="K43" s="111"/>
      <c r="L43" s="111"/>
      <c r="M43" s="182"/>
      <c r="N43" s="182"/>
      <c r="O43" s="405"/>
      <c r="P43" s="7"/>
      <c r="Q43" s="4"/>
      <c r="R43" s="4"/>
      <c r="S43" s="4"/>
    </row>
    <row r="44" spans="1:19" ht="23.1" customHeight="1" x14ac:dyDescent="0.25">
      <c r="A44" s="183"/>
      <c r="B44" s="170"/>
      <c r="C44" s="385"/>
      <c r="D44" s="133"/>
      <c r="E44" s="133"/>
      <c r="F44" s="163"/>
      <c r="G44" s="113"/>
      <c r="H44" s="267"/>
      <c r="I44" s="278" t="s">
        <v>250</v>
      </c>
      <c r="J44" s="271"/>
      <c r="K44" s="111"/>
      <c r="L44" s="111"/>
      <c r="M44" s="182"/>
      <c r="N44" s="182"/>
      <c r="O44" s="405"/>
      <c r="P44" s="7"/>
      <c r="Q44" s="4"/>
      <c r="R44" s="4"/>
      <c r="S44" s="4"/>
    </row>
    <row r="45" spans="1:19" ht="23.1" customHeight="1" x14ac:dyDescent="0.3">
      <c r="A45" s="183"/>
      <c r="B45" s="170"/>
      <c r="C45" s="385"/>
      <c r="D45" s="133"/>
      <c r="E45" s="133"/>
      <c r="F45" s="163"/>
      <c r="G45" s="184"/>
      <c r="H45" s="267"/>
      <c r="I45" s="281" t="s">
        <v>252</v>
      </c>
      <c r="J45" s="283">
        <f t="shared" ref="J45:O45" si="5">J43-J44</f>
        <v>0</v>
      </c>
      <c r="K45" s="283">
        <f t="shared" si="5"/>
        <v>0</v>
      </c>
      <c r="L45" s="283">
        <f t="shared" si="5"/>
        <v>0</v>
      </c>
      <c r="M45" s="283">
        <f t="shared" si="5"/>
        <v>0</v>
      </c>
      <c r="N45" s="283">
        <f t="shared" si="5"/>
        <v>0</v>
      </c>
      <c r="O45" s="406">
        <f t="shared" si="5"/>
        <v>0</v>
      </c>
      <c r="P45" s="7"/>
      <c r="Q45" s="4"/>
      <c r="R45" s="4"/>
      <c r="S45" s="4"/>
    </row>
    <row r="46" spans="1:19" ht="23.1" customHeight="1" x14ac:dyDescent="0.25">
      <c r="A46" s="183"/>
      <c r="B46" s="170"/>
      <c r="C46" s="386"/>
      <c r="D46" s="185"/>
      <c r="E46" s="185"/>
      <c r="F46" s="186"/>
      <c r="G46" s="185"/>
      <c r="H46" s="267"/>
      <c r="I46" s="278"/>
      <c r="J46" s="272"/>
      <c r="K46" s="185"/>
      <c r="L46" s="185"/>
      <c r="M46" s="182"/>
      <c r="N46" s="182"/>
      <c r="O46" s="405"/>
      <c r="P46" s="7"/>
      <c r="Q46" s="4"/>
      <c r="R46" s="4"/>
      <c r="S46" s="4"/>
    </row>
    <row r="47" spans="1:19" ht="23.1" customHeight="1" x14ac:dyDescent="0.25">
      <c r="A47" s="183"/>
      <c r="B47" s="170"/>
      <c r="C47" s="385"/>
      <c r="D47" s="133"/>
      <c r="E47" s="133"/>
      <c r="F47" s="163"/>
      <c r="G47" s="133"/>
      <c r="H47" s="267">
        <f>SUM(F47-G47)</f>
        <v>0</v>
      </c>
      <c r="I47" s="278" t="s">
        <v>249</v>
      </c>
      <c r="J47" s="271"/>
      <c r="K47" s="111"/>
      <c r="L47" s="111"/>
      <c r="M47" s="182"/>
      <c r="N47" s="182"/>
      <c r="O47" s="405"/>
      <c r="P47" s="7"/>
      <c r="Q47" s="4"/>
      <c r="R47" s="4"/>
      <c r="S47" s="4"/>
    </row>
    <row r="48" spans="1:19" ht="23.1" customHeight="1" x14ac:dyDescent="0.25">
      <c r="A48" s="183"/>
      <c r="B48" s="170"/>
      <c r="C48" s="385"/>
      <c r="D48" s="133"/>
      <c r="E48" s="133"/>
      <c r="F48" s="163"/>
      <c r="G48" s="133"/>
      <c r="H48" s="267"/>
      <c r="I48" s="278" t="s">
        <v>251</v>
      </c>
      <c r="J48" s="271"/>
      <c r="K48" s="111"/>
      <c r="L48" s="111"/>
      <c r="M48" s="182"/>
      <c r="N48" s="182"/>
      <c r="O48" s="405"/>
      <c r="P48" s="7"/>
      <c r="Q48" s="4"/>
      <c r="R48" s="4"/>
      <c r="S48" s="4"/>
    </row>
    <row r="49" spans="1:19" ht="23.1" customHeight="1" x14ac:dyDescent="0.3">
      <c r="A49" s="183"/>
      <c r="B49" s="170"/>
      <c r="C49" s="385"/>
      <c r="D49" s="133"/>
      <c r="E49" s="133"/>
      <c r="F49" s="163"/>
      <c r="G49" s="133"/>
      <c r="H49" s="267"/>
      <c r="I49" s="282" t="s">
        <v>253</v>
      </c>
      <c r="J49" s="283">
        <f t="shared" ref="J49:O49" si="6">J47-J48</f>
        <v>0</v>
      </c>
      <c r="K49" s="283">
        <f t="shared" si="6"/>
        <v>0</v>
      </c>
      <c r="L49" s="283">
        <f t="shared" si="6"/>
        <v>0</v>
      </c>
      <c r="M49" s="283">
        <f t="shared" si="6"/>
        <v>0</v>
      </c>
      <c r="N49" s="283">
        <f t="shared" si="6"/>
        <v>0</v>
      </c>
      <c r="O49" s="406">
        <f t="shared" si="6"/>
        <v>0</v>
      </c>
      <c r="P49" s="7"/>
      <c r="Q49" s="4"/>
      <c r="R49" s="4"/>
      <c r="S49" s="4"/>
    </row>
    <row r="50" spans="1:19" ht="23.1" customHeight="1" x14ac:dyDescent="0.25">
      <c r="A50" s="183"/>
      <c r="B50" s="170"/>
      <c r="C50" s="387"/>
      <c r="D50" s="113"/>
      <c r="E50" s="113"/>
      <c r="F50" s="162"/>
      <c r="G50" s="113"/>
      <c r="H50" s="267"/>
      <c r="I50" s="278"/>
      <c r="J50" s="271"/>
      <c r="K50" s="133"/>
      <c r="L50" s="111"/>
      <c r="M50" s="182"/>
      <c r="N50" s="182"/>
      <c r="O50" s="405"/>
      <c r="P50" s="7"/>
      <c r="Q50" s="4"/>
      <c r="R50" s="4"/>
      <c r="S50" s="4"/>
    </row>
    <row r="51" spans="1:19" ht="23.1" customHeight="1" x14ac:dyDescent="0.25">
      <c r="A51" s="183"/>
      <c r="B51" s="170"/>
      <c r="C51" s="386"/>
      <c r="D51" s="185"/>
      <c r="E51" s="185"/>
      <c r="F51" s="186"/>
      <c r="G51" s="185"/>
      <c r="H51" s="267"/>
      <c r="J51" s="272"/>
      <c r="K51" s="185"/>
      <c r="L51" s="185"/>
      <c r="M51" s="182"/>
      <c r="N51" s="182"/>
      <c r="O51" s="405"/>
      <c r="P51" s="7"/>
      <c r="Q51" s="4"/>
      <c r="R51" s="4"/>
      <c r="S51" s="4"/>
    </row>
    <row r="52" spans="1:19" ht="23.1" customHeight="1" x14ac:dyDescent="0.3">
      <c r="A52" s="187" t="s">
        <v>143</v>
      </c>
      <c r="B52" s="16"/>
      <c r="C52" s="385"/>
      <c r="D52" s="133"/>
      <c r="E52" s="188"/>
      <c r="F52" s="163"/>
      <c r="G52" s="133"/>
      <c r="H52" s="267">
        <f>SUM(F52-G52)</f>
        <v>0</v>
      </c>
      <c r="I52" s="278" t="s">
        <v>249</v>
      </c>
      <c r="J52" s="271"/>
      <c r="K52" s="133"/>
      <c r="L52" s="133"/>
      <c r="M52" s="133"/>
      <c r="N52" s="133"/>
      <c r="O52" s="405"/>
      <c r="P52" s="7"/>
      <c r="Q52" s="7"/>
      <c r="R52" s="4"/>
      <c r="S52" s="4"/>
    </row>
    <row r="53" spans="1:19" ht="23.1" customHeight="1" x14ac:dyDescent="0.25">
      <c r="A53" s="183"/>
      <c r="B53" s="170"/>
      <c r="C53" s="385"/>
      <c r="D53" s="133"/>
      <c r="E53" s="181"/>
      <c r="F53" s="163"/>
      <c r="G53" s="133"/>
      <c r="H53" s="267"/>
      <c r="I53" s="280" t="s">
        <v>250</v>
      </c>
      <c r="J53" s="271"/>
      <c r="K53" s="111"/>
      <c r="L53" s="111"/>
      <c r="M53" s="182"/>
      <c r="N53" s="182"/>
      <c r="O53" s="405"/>
      <c r="P53" s="7"/>
      <c r="Q53" s="7"/>
      <c r="R53" s="4"/>
      <c r="S53" s="4"/>
    </row>
    <row r="54" spans="1:19" ht="23.1" customHeight="1" x14ac:dyDescent="0.3">
      <c r="A54" s="183"/>
      <c r="B54" s="170"/>
      <c r="C54" s="388"/>
      <c r="D54" s="171"/>
      <c r="E54" s="171"/>
      <c r="F54" s="163"/>
      <c r="G54" s="171"/>
      <c r="H54" s="267"/>
      <c r="I54" s="281" t="s">
        <v>253</v>
      </c>
      <c r="J54" s="283">
        <f t="shared" ref="J54:O54" si="7">J52-J53</f>
        <v>0</v>
      </c>
      <c r="K54" s="283">
        <f t="shared" si="7"/>
        <v>0</v>
      </c>
      <c r="L54" s="283">
        <f t="shared" si="7"/>
        <v>0</v>
      </c>
      <c r="M54" s="283">
        <f t="shared" si="7"/>
        <v>0</v>
      </c>
      <c r="N54" s="283">
        <f t="shared" si="7"/>
        <v>0</v>
      </c>
      <c r="O54" s="406">
        <f t="shared" si="7"/>
        <v>0</v>
      </c>
      <c r="P54" s="7"/>
      <c r="Q54" s="7"/>
      <c r="R54" s="4"/>
      <c r="S54" s="4"/>
    </row>
    <row r="55" spans="1:19" ht="23.1" customHeight="1" thickBot="1" x14ac:dyDescent="0.3">
      <c r="A55" s="248"/>
      <c r="B55" s="249"/>
      <c r="C55" s="389"/>
      <c r="D55" s="250"/>
      <c r="E55" s="250"/>
      <c r="F55" s="251"/>
      <c r="G55" s="250"/>
      <c r="H55" s="268"/>
      <c r="J55" s="273"/>
      <c r="K55" s="252"/>
      <c r="L55" s="252"/>
      <c r="M55" s="253"/>
      <c r="N55" s="253"/>
      <c r="O55" s="254"/>
      <c r="P55" s="7"/>
      <c r="Q55" s="7"/>
      <c r="R55" s="4"/>
      <c r="S55" s="4"/>
    </row>
    <row r="56" spans="1:19" ht="61.5" customHeight="1" thickBot="1" x14ac:dyDescent="0.25">
      <c r="A56" s="3301" t="s">
        <v>429</v>
      </c>
      <c r="B56" s="3302"/>
      <c r="C56" s="142"/>
      <c r="D56" s="142"/>
      <c r="E56" s="142"/>
      <c r="F56" s="189">
        <f>SUM(F43:F55)</f>
        <v>0</v>
      </c>
      <c r="G56" s="142">
        <f>SUM(G43:G55)</f>
        <v>0</v>
      </c>
      <c r="H56" s="274">
        <f>SUM(H43:H55)</f>
        <v>0</v>
      </c>
      <c r="I56" s="276"/>
      <c r="J56" s="275">
        <f t="shared" ref="J56:O56" si="8">J43+J47+J52</f>
        <v>0</v>
      </c>
      <c r="K56" s="142">
        <f t="shared" si="8"/>
        <v>0</v>
      </c>
      <c r="L56" s="142">
        <f t="shared" si="8"/>
        <v>0</v>
      </c>
      <c r="M56" s="142">
        <f t="shared" si="8"/>
        <v>0</v>
      </c>
      <c r="N56" s="142">
        <f t="shared" si="8"/>
        <v>0</v>
      </c>
      <c r="O56" s="407">
        <f t="shared" si="8"/>
        <v>0</v>
      </c>
      <c r="P56" s="173">
        <f>CC5A_T2-CC2_T1</f>
        <v>0</v>
      </c>
      <c r="Q56" s="140" t="s">
        <v>158</v>
      </c>
      <c r="R56" s="4"/>
      <c r="S56" s="4"/>
    </row>
    <row r="57" spans="1:19" ht="24" customHeight="1" thickBot="1" x14ac:dyDescent="0.25">
      <c r="A57" s="37"/>
      <c r="B57" s="37"/>
      <c r="C57" s="37"/>
      <c r="D57" s="37"/>
      <c r="E57" s="37"/>
      <c r="F57" s="37"/>
      <c r="G57" s="37"/>
      <c r="H57" s="37"/>
      <c r="I57" s="212"/>
      <c r="J57" s="37"/>
      <c r="K57" s="37"/>
      <c r="L57" s="37"/>
      <c r="M57" s="37"/>
      <c r="N57" s="37"/>
      <c r="O57" s="37"/>
      <c r="P57" s="7"/>
      <c r="Q57" s="7"/>
      <c r="R57" s="4"/>
      <c r="S57" s="4"/>
    </row>
    <row r="58" spans="1:19" ht="24" customHeight="1" thickBot="1" x14ac:dyDescent="0.4">
      <c r="A58" s="84" t="s">
        <v>144</v>
      </c>
      <c r="B58" s="7"/>
      <c r="C58" s="7"/>
      <c r="D58" s="7"/>
      <c r="E58" s="190"/>
      <c r="F58" s="145"/>
      <c r="G58" s="146"/>
      <c r="H58" s="7"/>
      <c r="I58" s="7"/>
      <c r="J58" s="52"/>
      <c r="K58" s="7"/>
      <c r="L58" s="7"/>
      <c r="M58" s="7"/>
      <c r="N58" s="7"/>
      <c r="O58" s="7"/>
      <c r="P58" s="7"/>
      <c r="Q58" s="7"/>
      <c r="R58" s="4"/>
      <c r="S58" s="4"/>
    </row>
    <row r="59" spans="1:19" ht="30" customHeight="1" x14ac:dyDescent="0.25">
      <c r="A59" s="12" t="s">
        <v>269</v>
      </c>
      <c r="B59" s="7"/>
      <c r="C59" s="7"/>
      <c r="D59" s="7"/>
      <c r="E59" s="7"/>
      <c r="F59" s="19"/>
      <c r="G59" s="7"/>
      <c r="H59" s="7"/>
      <c r="I59" s="7"/>
      <c r="J59" s="7"/>
      <c r="K59" s="7"/>
      <c r="L59" s="7"/>
      <c r="M59" s="7"/>
      <c r="N59" s="7"/>
      <c r="O59" s="7"/>
      <c r="P59" s="7"/>
      <c r="Q59" s="7"/>
      <c r="R59" s="4"/>
      <c r="S59" s="4"/>
    </row>
    <row r="60" spans="1:19" ht="18" x14ac:dyDescent="0.25">
      <c r="A60" s="12"/>
      <c r="B60" s="7"/>
      <c r="C60" s="7"/>
      <c r="D60" s="7"/>
      <c r="E60" s="7"/>
      <c r="F60" s="212"/>
      <c r="G60" s="7"/>
      <c r="H60" s="7"/>
      <c r="I60" s="7"/>
      <c r="J60" s="7"/>
      <c r="K60" s="7"/>
      <c r="L60" s="7"/>
      <c r="M60" s="7"/>
      <c r="N60" s="7"/>
      <c r="O60" s="7"/>
      <c r="P60" s="7"/>
      <c r="Q60" s="7"/>
      <c r="R60" s="4"/>
      <c r="S60" s="4"/>
    </row>
    <row r="61" spans="1:19" ht="20.25" x14ac:dyDescent="0.3">
      <c r="A61" s="228" t="s">
        <v>417</v>
      </c>
      <c r="B61" s="435"/>
      <c r="C61" s="435"/>
      <c r="D61" s="228"/>
      <c r="E61" s="228"/>
      <c r="F61" s="509"/>
      <c r="G61" s="509"/>
      <c r="H61" s="509"/>
      <c r="I61" s="509"/>
      <c r="J61" s="228"/>
      <c r="K61" s="444"/>
      <c r="L61" s="447"/>
      <c r="M61" s="447"/>
      <c r="N61" s="228"/>
      <c r="O61" s="7"/>
      <c r="P61" s="7"/>
      <c r="Q61" s="7"/>
      <c r="R61" s="4"/>
      <c r="S61" s="4"/>
    </row>
    <row r="62" spans="1:19" x14ac:dyDescent="0.2">
      <c r="A62" s="3257" t="s">
        <v>284</v>
      </c>
      <c r="B62" s="3296"/>
      <c r="C62" s="3296"/>
      <c r="D62" s="3296"/>
      <c r="E62" s="3296"/>
      <c r="F62" s="3296"/>
      <c r="G62" s="3296"/>
      <c r="H62" s="3296"/>
      <c r="I62" s="3296"/>
      <c r="J62" s="3296"/>
      <c r="K62" s="3296"/>
      <c r="L62" s="3296"/>
      <c r="M62" s="3296"/>
      <c r="N62" s="3296"/>
      <c r="O62" s="304"/>
      <c r="P62" s="305"/>
      <c r="Q62" s="7"/>
      <c r="R62" s="4"/>
      <c r="S62" s="4"/>
    </row>
    <row r="63" spans="1:19" x14ac:dyDescent="0.2">
      <c r="A63" s="3297"/>
      <c r="B63" s="3298"/>
      <c r="C63" s="3298"/>
      <c r="D63" s="3298"/>
      <c r="E63" s="3298"/>
      <c r="F63" s="3298"/>
      <c r="G63" s="3298"/>
      <c r="H63" s="3298"/>
      <c r="I63" s="3298"/>
      <c r="J63" s="3298"/>
      <c r="K63" s="3298"/>
      <c r="L63" s="3298"/>
      <c r="M63" s="3298"/>
      <c r="N63" s="3298"/>
      <c r="O63" s="304"/>
      <c r="P63" s="305"/>
      <c r="Q63" s="7"/>
      <c r="R63" s="4"/>
      <c r="S63" s="4"/>
    </row>
    <row r="64" spans="1:19" ht="31.5" customHeight="1" x14ac:dyDescent="0.2">
      <c r="A64" s="3299"/>
      <c r="B64" s="3300"/>
      <c r="C64" s="3300"/>
      <c r="D64" s="3300"/>
      <c r="E64" s="3300"/>
      <c r="F64" s="3300"/>
      <c r="G64" s="3300"/>
      <c r="H64" s="3300"/>
      <c r="I64" s="3300"/>
      <c r="J64" s="3300"/>
      <c r="K64" s="3300"/>
      <c r="L64" s="3300"/>
      <c r="M64" s="3300"/>
      <c r="N64" s="3300"/>
      <c r="O64" s="304"/>
      <c r="P64" s="305"/>
      <c r="Q64" s="7"/>
      <c r="R64" s="4"/>
      <c r="S64" s="4"/>
    </row>
    <row r="65" spans="1:19" ht="15" customHeight="1" thickBot="1" x14ac:dyDescent="0.25">
      <c r="A65" s="7"/>
      <c r="B65" s="7"/>
      <c r="C65" s="7"/>
      <c r="D65" s="7"/>
      <c r="E65" s="7"/>
      <c r="F65" s="7"/>
      <c r="G65" s="7"/>
      <c r="H65" s="7"/>
      <c r="I65" s="7"/>
      <c r="J65" s="7"/>
      <c r="K65" s="7"/>
      <c r="L65" s="7"/>
      <c r="M65" s="7"/>
      <c r="N65" s="7"/>
      <c r="O65" s="7"/>
      <c r="P65" s="7"/>
      <c r="Q65" s="7"/>
      <c r="R65" s="4"/>
      <c r="S65" s="4"/>
    </row>
    <row r="66" spans="1:19" ht="11.1" customHeight="1" thickTop="1" x14ac:dyDescent="0.2">
      <c r="A66" s="21"/>
      <c r="B66" s="21"/>
      <c r="C66" s="21"/>
      <c r="D66" s="21"/>
      <c r="E66" s="21"/>
      <c r="F66" s="21"/>
      <c r="G66" s="21"/>
      <c r="H66" s="21"/>
      <c r="I66" s="21"/>
      <c r="J66" s="21"/>
      <c r="K66" s="21"/>
      <c r="L66" s="21"/>
      <c r="M66" s="21"/>
      <c r="N66" s="21"/>
      <c r="O66" s="7"/>
      <c r="P66" s="7"/>
      <c r="Q66" s="7"/>
      <c r="R66" s="4"/>
      <c r="S66" s="4"/>
    </row>
    <row r="67" spans="1:19" ht="24" customHeight="1" x14ac:dyDescent="0.2">
      <c r="A67" s="7"/>
      <c r="B67" s="7"/>
      <c r="C67" s="7"/>
      <c r="D67" s="7"/>
      <c r="E67" s="7"/>
      <c r="F67" s="7"/>
      <c r="G67" s="7"/>
      <c r="H67" s="7"/>
      <c r="I67" s="7"/>
      <c r="J67" s="7"/>
      <c r="K67" s="7"/>
      <c r="L67" s="7"/>
      <c r="M67" s="7"/>
      <c r="N67" s="7"/>
      <c r="O67" s="7"/>
      <c r="P67" s="7"/>
      <c r="Q67" s="7"/>
      <c r="R67" s="4"/>
      <c r="S67" s="4"/>
    </row>
    <row r="68" spans="1:19" ht="24" customHeight="1" x14ac:dyDescent="0.2">
      <c r="A68" s="7"/>
      <c r="B68" s="7"/>
      <c r="C68" s="7"/>
      <c r="D68" s="7"/>
      <c r="E68" s="7"/>
      <c r="F68" s="7"/>
      <c r="G68" s="7"/>
      <c r="H68" s="7"/>
      <c r="I68" s="7"/>
      <c r="J68" s="7"/>
      <c r="K68" s="7"/>
      <c r="L68" s="7"/>
      <c r="M68" s="7"/>
      <c r="N68" s="7"/>
      <c r="O68" s="7"/>
      <c r="P68" s="7"/>
      <c r="Q68" s="7"/>
      <c r="R68" s="4"/>
      <c r="S68" s="4"/>
    </row>
    <row r="69" spans="1:19" ht="24" customHeight="1" x14ac:dyDescent="0.2">
      <c r="A69" s="7"/>
      <c r="B69" s="7"/>
      <c r="C69" s="7"/>
      <c r="D69" s="7"/>
      <c r="E69" s="7"/>
      <c r="F69" s="7"/>
      <c r="G69" s="7"/>
      <c r="H69" s="7"/>
      <c r="I69" s="7"/>
      <c r="J69" s="7"/>
      <c r="K69" s="7"/>
      <c r="L69" s="7"/>
      <c r="M69" s="7"/>
      <c r="N69" s="7"/>
      <c r="O69" s="7"/>
      <c r="P69" s="7"/>
      <c r="Q69" s="7"/>
      <c r="R69" s="4"/>
      <c r="S69" s="4"/>
    </row>
    <row r="70" spans="1:19" ht="24" customHeight="1" x14ac:dyDescent="0.2">
      <c r="A70" s="7"/>
      <c r="B70" s="7"/>
      <c r="C70" s="7"/>
      <c r="D70" s="7"/>
      <c r="E70" s="7"/>
      <c r="F70" s="7"/>
      <c r="G70" s="7"/>
      <c r="H70" s="7"/>
      <c r="I70" s="7"/>
      <c r="J70" s="7"/>
      <c r="K70" s="7"/>
      <c r="L70" s="7"/>
      <c r="M70" s="7"/>
      <c r="N70" s="7"/>
      <c r="O70" s="7"/>
      <c r="P70" s="7"/>
      <c r="Q70" s="7"/>
      <c r="R70" s="4"/>
      <c r="S70" s="4"/>
    </row>
    <row r="71" spans="1:19" ht="24" customHeight="1" x14ac:dyDescent="0.2">
      <c r="A71" s="7"/>
      <c r="B71" s="7"/>
      <c r="C71" s="7"/>
      <c r="D71" s="7"/>
      <c r="E71" s="7"/>
      <c r="F71" s="7"/>
      <c r="G71" s="7"/>
      <c r="H71" s="7"/>
      <c r="I71" s="7"/>
      <c r="J71" s="7"/>
      <c r="K71" s="7"/>
      <c r="L71" s="7"/>
      <c r="M71" s="7"/>
      <c r="N71" s="7"/>
      <c r="O71" s="7"/>
      <c r="P71" s="7"/>
      <c r="Q71" s="7"/>
      <c r="R71" s="4"/>
      <c r="S71" s="4"/>
    </row>
    <row r="72" spans="1:19" ht="24" customHeight="1" x14ac:dyDescent="0.2">
      <c r="A72" s="2"/>
      <c r="B72" s="2"/>
      <c r="C72" s="2"/>
      <c r="D72" s="2"/>
      <c r="E72" s="2"/>
      <c r="F72" s="2"/>
      <c r="G72" s="2"/>
      <c r="H72" s="2"/>
      <c r="I72" s="2"/>
      <c r="J72" s="2"/>
      <c r="K72" s="2"/>
      <c r="L72" s="7"/>
      <c r="M72" s="7"/>
      <c r="N72" s="7"/>
      <c r="O72" s="7"/>
      <c r="P72" s="4"/>
      <c r="Q72" s="4"/>
      <c r="R72" s="4"/>
      <c r="S72" s="4"/>
    </row>
    <row r="73" spans="1:19" ht="24" customHeight="1" x14ac:dyDescent="0.2">
      <c r="A73" s="2"/>
      <c r="B73" s="2"/>
      <c r="C73" s="2"/>
      <c r="D73" s="2"/>
      <c r="E73" s="2"/>
      <c r="F73" s="2"/>
      <c r="G73" s="2"/>
      <c r="H73" s="2"/>
      <c r="I73" s="2"/>
      <c r="J73" s="2"/>
      <c r="K73" s="2"/>
      <c r="L73" s="7"/>
      <c r="M73" s="7"/>
      <c r="N73" s="7"/>
      <c r="O73" s="7"/>
      <c r="P73" s="4"/>
      <c r="Q73" s="4"/>
      <c r="R73" s="4"/>
      <c r="S73" s="4"/>
    </row>
    <row r="74" spans="1:19" ht="24" customHeight="1" x14ac:dyDescent="0.2">
      <c r="A74" s="2"/>
      <c r="B74" s="2"/>
      <c r="C74" s="2"/>
      <c r="D74" s="2"/>
      <c r="E74" s="2"/>
      <c r="F74" s="2"/>
      <c r="G74" s="2"/>
      <c r="H74" s="2"/>
      <c r="I74" s="2"/>
      <c r="J74" s="2"/>
      <c r="K74" s="2"/>
      <c r="L74" s="7"/>
      <c r="M74" s="7"/>
      <c r="N74" s="7"/>
      <c r="O74" s="7"/>
      <c r="P74" s="4"/>
      <c r="Q74" s="4"/>
      <c r="R74" s="4"/>
      <c r="S74" s="4"/>
    </row>
    <row r="75" spans="1:19" ht="24" customHeight="1" x14ac:dyDescent="0.2">
      <c r="A75" s="2"/>
      <c r="B75" s="2"/>
      <c r="C75" s="2"/>
      <c r="D75" s="2"/>
      <c r="E75" s="2"/>
      <c r="F75" s="2"/>
      <c r="G75" s="2"/>
      <c r="H75" s="2"/>
      <c r="I75" s="2"/>
      <c r="J75" s="2"/>
      <c r="K75" s="2"/>
      <c r="L75" s="7"/>
      <c r="M75" s="7"/>
      <c r="N75" s="7"/>
      <c r="O75" s="7"/>
      <c r="P75" s="4"/>
      <c r="Q75" s="4"/>
      <c r="R75" s="4"/>
      <c r="S75" s="4"/>
    </row>
    <row r="76" spans="1:19" ht="24" customHeight="1" x14ac:dyDescent="0.2">
      <c r="A76" s="2"/>
      <c r="B76" s="2"/>
      <c r="C76" s="2"/>
      <c r="D76" s="2"/>
      <c r="E76" s="2"/>
      <c r="F76" s="2"/>
      <c r="G76" s="2"/>
      <c r="H76" s="2"/>
      <c r="I76" s="2"/>
      <c r="J76" s="2"/>
      <c r="K76" s="2"/>
      <c r="L76" s="7"/>
      <c r="M76" s="7"/>
      <c r="N76" s="7"/>
      <c r="O76" s="7"/>
      <c r="P76" s="4"/>
      <c r="Q76" s="4"/>
      <c r="R76" s="4"/>
      <c r="S76" s="4"/>
    </row>
    <row r="77" spans="1:19" ht="24" customHeight="1" x14ac:dyDescent="0.2">
      <c r="A77" s="2"/>
      <c r="B77" s="2"/>
      <c r="C77" s="2"/>
      <c r="D77" s="2"/>
      <c r="E77" s="2"/>
      <c r="F77" s="2"/>
      <c r="G77" s="2"/>
      <c r="H77" s="2"/>
      <c r="I77" s="2"/>
      <c r="J77" s="2"/>
      <c r="K77" s="2"/>
      <c r="L77" s="7"/>
      <c r="M77" s="7"/>
      <c r="N77" s="7"/>
      <c r="O77" s="7"/>
      <c r="P77" s="4"/>
      <c r="Q77" s="4"/>
      <c r="R77" s="4"/>
      <c r="S77" s="4"/>
    </row>
    <row r="78" spans="1:19" ht="24" customHeight="1" x14ac:dyDescent="0.2">
      <c r="A78" s="2"/>
      <c r="B78" s="2"/>
      <c r="C78" s="2"/>
      <c r="D78" s="2"/>
      <c r="E78" s="2"/>
      <c r="F78" s="2"/>
      <c r="G78" s="2"/>
      <c r="H78" s="2"/>
      <c r="I78" s="2"/>
      <c r="J78" s="2"/>
      <c r="K78" s="2"/>
      <c r="L78" s="7"/>
      <c r="M78" s="7"/>
      <c r="N78" s="7"/>
      <c r="O78" s="7"/>
      <c r="P78" s="4"/>
      <c r="Q78" s="4"/>
      <c r="R78" s="4"/>
      <c r="S78" s="4"/>
    </row>
    <row r="79" spans="1:19" ht="24" customHeight="1" x14ac:dyDescent="0.2">
      <c r="A79" s="2"/>
      <c r="B79" s="2"/>
      <c r="C79" s="2"/>
      <c r="D79" s="2"/>
      <c r="E79" s="2"/>
      <c r="F79" s="2"/>
      <c r="G79" s="2"/>
      <c r="H79" s="2"/>
      <c r="I79" s="2"/>
      <c r="J79" s="2"/>
      <c r="K79" s="2"/>
      <c r="L79" s="7"/>
      <c r="M79" s="7"/>
      <c r="N79" s="7"/>
      <c r="O79" s="7"/>
      <c r="P79" s="4"/>
      <c r="Q79" s="4"/>
      <c r="R79" s="4"/>
      <c r="S79" s="4"/>
    </row>
    <row r="80" spans="1:19" ht="24" customHeight="1" x14ac:dyDescent="0.2">
      <c r="A80" s="2"/>
      <c r="B80" s="2"/>
      <c r="C80" s="2"/>
      <c r="D80" s="2"/>
      <c r="E80" s="2"/>
      <c r="F80" s="2"/>
      <c r="G80" s="2"/>
      <c r="H80" s="2"/>
      <c r="I80" s="2"/>
      <c r="J80" s="2"/>
      <c r="K80" s="2"/>
      <c r="L80" s="7"/>
      <c r="M80" s="7"/>
      <c r="N80" s="7"/>
      <c r="O80" s="7"/>
      <c r="P80" s="4"/>
      <c r="Q80" s="4"/>
      <c r="R80" s="4"/>
      <c r="S80" s="4"/>
    </row>
    <row r="81" spans="1:19" ht="24" customHeight="1" x14ac:dyDescent="0.2">
      <c r="A81" s="2"/>
      <c r="B81" s="2"/>
      <c r="C81" s="2"/>
      <c r="D81" s="2"/>
      <c r="E81" s="2"/>
      <c r="F81" s="2"/>
      <c r="G81" s="2"/>
      <c r="H81" s="2"/>
      <c r="I81" s="2"/>
      <c r="J81" s="2"/>
      <c r="K81" s="2"/>
      <c r="L81" s="7"/>
      <c r="M81" s="7"/>
      <c r="N81" s="7"/>
      <c r="O81" s="7"/>
      <c r="P81" s="4"/>
      <c r="Q81" s="4"/>
      <c r="R81" s="4"/>
      <c r="S81" s="4"/>
    </row>
    <row r="82" spans="1:19" ht="24" customHeight="1" x14ac:dyDescent="0.2">
      <c r="A82" s="2"/>
      <c r="B82" s="2"/>
      <c r="C82" s="2"/>
      <c r="D82" s="2"/>
      <c r="E82" s="2"/>
      <c r="F82" s="2"/>
      <c r="G82" s="2"/>
      <c r="H82" s="2"/>
      <c r="I82" s="2"/>
      <c r="J82" s="2"/>
      <c r="K82" s="2"/>
      <c r="L82" s="7"/>
      <c r="M82" s="7"/>
      <c r="N82" s="7"/>
      <c r="O82" s="7"/>
      <c r="P82" s="4"/>
      <c r="Q82" s="4"/>
      <c r="R82" s="4"/>
      <c r="S82" s="4"/>
    </row>
    <row r="83" spans="1:19" ht="24" customHeight="1" x14ac:dyDescent="0.2">
      <c r="A83" s="2"/>
      <c r="B83" s="2"/>
      <c r="C83" s="2"/>
      <c r="D83" s="2"/>
      <c r="E83" s="2"/>
      <c r="F83" s="2"/>
      <c r="G83" s="2"/>
      <c r="H83" s="2"/>
      <c r="I83" s="2"/>
      <c r="J83" s="2"/>
      <c r="K83" s="2"/>
      <c r="L83" s="7"/>
      <c r="M83" s="7"/>
      <c r="N83" s="7"/>
      <c r="O83" s="7"/>
      <c r="P83" s="4"/>
      <c r="Q83" s="4"/>
      <c r="R83" s="4"/>
      <c r="S83" s="4"/>
    </row>
    <row r="84" spans="1:19" ht="24" customHeight="1" x14ac:dyDescent="0.2">
      <c r="A84" s="2"/>
      <c r="B84" s="2"/>
      <c r="C84" s="2"/>
      <c r="D84" s="2"/>
      <c r="E84" s="2"/>
      <c r="F84" s="2"/>
      <c r="G84" s="2"/>
      <c r="H84" s="2"/>
      <c r="I84" s="2"/>
      <c r="J84" s="2"/>
      <c r="K84" s="2"/>
      <c r="L84" s="7"/>
      <c r="M84" s="7"/>
      <c r="N84" s="7"/>
      <c r="O84" s="7"/>
      <c r="P84" s="4"/>
      <c r="Q84" s="4"/>
      <c r="R84" s="4"/>
      <c r="S84" s="4"/>
    </row>
    <row r="85" spans="1:19" ht="24" customHeight="1" x14ac:dyDescent="0.2">
      <c r="A85" s="2"/>
      <c r="B85" s="2"/>
      <c r="C85" s="2"/>
      <c r="D85" s="2"/>
      <c r="E85" s="2"/>
      <c r="F85" s="2"/>
      <c r="G85" s="2"/>
      <c r="H85" s="2"/>
      <c r="I85" s="2"/>
      <c r="J85" s="2"/>
      <c r="K85" s="2"/>
      <c r="L85" s="7"/>
      <c r="M85" s="7"/>
      <c r="N85" s="7"/>
      <c r="O85" s="7"/>
      <c r="P85" s="4"/>
      <c r="Q85" s="4"/>
      <c r="R85" s="4"/>
      <c r="S85" s="4"/>
    </row>
    <row r="86" spans="1:19" ht="24" customHeight="1" x14ac:dyDescent="0.2">
      <c r="A86" s="2"/>
      <c r="B86" s="2"/>
      <c r="C86" s="2"/>
      <c r="D86" s="2"/>
      <c r="E86" s="2"/>
      <c r="F86" s="2"/>
      <c r="G86" s="2"/>
      <c r="H86" s="2"/>
      <c r="I86" s="2"/>
      <c r="J86" s="2"/>
      <c r="K86" s="2"/>
      <c r="L86" s="7"/>
      <c r="M86" s="7"/>
      <c r="N86" s="7"/>
      <c r="O86" s="7"/>
      <c r="P86" s="4"/>
      <c r="Q86" s="4"/>
      <c r="R86" s="4"/>
      <c r="S86" s="4"/>
    </row>
    <row r="87" spans="1:19" ht="24" customHeight="1" x14ac:dyDescent="0.2">
      <c r="A87" s="2"/>
      <c r="B87" s="2"/>
      <c r="C87" s="2"/>
      <c r="D87" s="2"/>
      <c r="E87" s="2"/>
      <c r="F87" s="2"/>
      <c r="G87" s="2"/>
      <c r="H87" s="2"/>
      <c r="I87" s="2"/>
      <c r="J87" s="2"/>
      <c r="K87" s="2"/>
      <c r="L87" s="7"/>
      <c r="M87" s="7"/>
      <c r="N87" s="7"/>
      <c r="O87" s="7"/>
      <c r="P87" s="4"/>
      <c r="Q87" s="4"/>
      <c r="R87" s="4"/>
      <c r="S87" s="4"/>
    </row>
    <row r="88" spans="1:19" ht="24" customHeight="1" x14ac:dyDescent="0.2">
      <c r="A88" s="2"/>
      <c r="B88" s="2"/>
      <c r="C88" s="2"/>
      <c r="D88" s="2"/>
      <c r="E88" s="2"/>
      <c r="F88" s="2"/>
      <c r="G88" s="2"/>
      <c r="H88" s="2"/>
      <c r="I88" s="2"/>
      <c r="J88" s="2"/>
      <c r="K88" s="2"/>
      <c r="L88" s="7"/>
      <c r="M88" s="7"/>
      <c r="N88" s="7"/>
      <c r="O88" s="7"/>
      <c r="P88" s="4"/>
      <c r="Q88" s="4"/>
      <c r="R88" s="4"/>
      <c r="S88" s="4"/>
    </row>
    <row r="89" spans="1:19" ht="24" customHeight="1" x14ac:dyDescent="0.2">
      <c r="A89" s="2"/>
      <c r="B89" s="2"/>
      <c r="C89" s="2"/>
      <c r="D89" s="2"/>
      <c r="E89" s="2"/>
      <c r="F89" s="2"/>
      <c r="G89" s="2"/>
      <c r="H89" s="2"/>
      <c r="I89" s="2"/>
      <c r="J89" s="2"/>
      <c r="K89" s="2"/>
      <c r="L89" s="7"/>
      <c r="M89" s="7"/>
      <c r="N89" s="7"/>
      <c r="O89" s="7"/>
      <c r="P89" s="4"/>
      <c r="Q89" s="4"/>
      <c r="R89" s="4"/>
      <c r="S89" s="4"/>
    </row>
    <row r="90" spans="1:19" ht="24" customHeight="1" x14ac:dyDescent="0.2">
      <c r="A90" s="2"/>
      <c r="B90" s="2"/>
      <c r="C90" s="2"/>
      <c r="D90" s="2"/>
      <c r="E90" s="2"/>
      <c r="F90" s="2"/>
      <c r="G90" s="2"/>
      <c r="H90" s="2"/>
      <c r="I90" s="2"/>
      <c r="J90" s="2"/>
      <c r="K90" s="2"/>
      <c r="L90" s="7"/>
      <c r="M90" s="7"/>
      <c r="N90" s="7"/>
      <c r="O90" s="7"/>
      <c r="P90" s="4"/>
      <c r="Q90" s="4"/>
      <c r="R90" s="4"/>
      <c r="S90" s="4"/>
    </row>
    <row r="91" spans="1:19" ht="24" customHeight="1" x14ac:dyDescent="0.2">
      <c r="A91" s="2"/>
      <c r="B91" s="2"/>
      <c r="C91" s="2"/>
      <c r="D91" s="2"/>
      <c r="E91" s="2"/>
      <c r="F91" s="2"/>
      <c r="G91" s="2"/>
      <c r="H91" s="2"/>
      <c r="I91" s="2"/>
      <c r="J91" s="2"/>
      <c r="K91" s="2"/>
      <c r="L91" s="7"/>
      <c r="M91" s="7"/>
      <c r="N91" s="7"/>
      <c r="O91" s="7"/>
      <c r="P91" s="4"/>
      <c r="Q91" s="4"/>
      <c r="R91" s="4"/>
      <c r="S91" s="4"/>
    </row>
    <row r="92" spans="1:19" ht="24" customHeight="1" x14ac:dyDescent="0.2">
      <c r="A92" s="2"/>
      <c r="B92" s="2"/>
      <c r="C92" s="2"/>
      <c r="D92" s="2"/>
      <c r="E92" s="2"/>
      <c r="F92" s="2"/>
      <c r="G92" s="2"/>
      <c r="H92" s="2"/>
      <c r="I92" s="2"/>
      <c r="J92" s="2"/>
      <c r="K92" s="2"/>
      <c r="L92" s="7"/>
      <c r="M92" s="7"/>
      <c r="N92" s="7"/>
      <c r="O92" s="7"/>
      <c r="P92" s="4"/>
      <c r="Q92" s="4"/>
      <c r="R92" s="4"/>
      <c r="S92" s="4"/>
    </row>
    <row r="93" spans="1:19" ht="24" customHeight="1" x14ac:dyDescent="0.2">
      <c r="A93" s="2"/>
      <c r="B93" s="2"/>
      <c r="C93" s="2"/>
      <c r="D93" s="2"/>
      <c r="E93" s="2"/>
      <c r="F93" s="2"/>
      <c r="G93" s="2"/>
      <c r="H93" s="2"/>
      <c r="I93" s="2"/>
      <c r="J93" s="2"/>
      <c r="K93" s="2"/>
      <c r="L93" s="7"/>
      <c r="M93" s="7"/>
      <c r="N93" s="7"/>
      <c r="O93" s="7"/>
      <c r="P93" s="4"/>
      <c r="Q93" s="4"/>
      <c r="R93" s="4"/>
      <c r="S93" s="4"/>
    </row>
    <row r="94" spans="1:19" ht="24" customHeight="1" x14ac:dyDescent="0.2">
      <c r="A94" s="2"/>
      <c r="B94" s="2"/>
      <c r="C94" s="2"/>
      <c r="D94" s="2"/>
      <c r="E94" s="2"/>
      <c r="F94" s="2"/>
      <c r="G94" s="2"/>
      <c r="H94" s="2"/>
      <c r="I94" s="2"/>
      <c r="J94" s="2"/>
      <c r="K94" s="2"/>
      <c r="L94" s="7"/>
      <c r="M94" s="7"/>
      <c r="N94" s="7"/>
      <c r="O94" s="7"/>
      <c r="P94" s="4"/>
      <c r="Q94" s="4"/>
      <c r="R94" s="4"/>
      <c r="S94" s="4"/>
    </row>
    <row r="95" spans="1:19" ht="24" customHeight="1" x14ac:dyDescent="0.2">
      <c r="A95" s="2"/>
      <c r="B95" s="2"/>
      <c r="C95" s="2"/>
      <c r="D95" s="2"/>
      <c r="E95" s="2"/>
      <c r="F95" s="2"/>
      <c r="G95" s="2"/>
      <c r="H95" s="2"/>
      <c r="I95" s="2"/>
      <c r="J95" s="2"/>
      <c r="K95" s="2"/>
      <c r="L95" s="7"/>
      <c r="M95" s="7"/>
      <c r="N95" s="7"/>
      <c r="O95" s="7"/>
      <c r="P95" s="4"/>
      <c r="Q95" s="4"/>
      <c r="R95" s="4"/>
      <c r="S95" s="4"/>
    </row>
    <row r="96" spans="1:19" ht="24" customHeight="1" x14ac:dyDescent="0.2">
      <c r="A96" s="2"/>
      <c r="B96" s="2"/>
      <c r="C96" s="2"/>
      <c r="D96" s="2"/>
      <c r="E96" s="2"/>
      <c r="F96" s="2"/>
      <c r="G96" s="2"/>
      <c r="H96" s="2"/>
      <c r="I96" s="2"/>
      <c r="J96" s="2"/>
      <c r="K96" s="2"/>
      <c r="L96" s="7"/>
      <c r="M96" s="7"/>
      <c r="N96" s="7"/>
      <c r="O96" s="7"/>
      <c r="P96" s="4"/>
      <c r="Q96" s="4"/>
      <c r="R96" s="4"/>
      <c r="S96" s="4"/>
    </row>
    <row r="97" spans="1:19" ht="24" customHeight="1" x14ac:dyDescent="0.2">
      <c r="A97" s="2"/>
      <c r="B97" s="2"/>
      <c r="C97" s="2"/>
      <c r="D97" s="2"/>
      <c r="E97" s="2"/>
      <c r="F97" s="2"/>
      <c r="G97" s="2"/>
      <c r="H97" s="2"/>
      <c r="I97" s="2"/>
      <c r="J97" s="2"/>
      <c r="K97" s="2"/>
      <c r="L97" s="7"/>
      <c r="M97" s="7"/>
      <c r="N97" s="7"/>
      <c r="O97" s="7"/>
      <c r="P97" s="4"/>
      <c r="Q97" s="4"/>
      <c r="R97" s="4"/>
      <c r="S97" s="4"/>
    </row>
    <row r="98" spans="1:19" ht="24" customHeight="1" x14ac:dyDescent="0.2">
      <c r="A98" s="2"/>
      <c r="B98" s="2"/>
      <c r="C98" s="2"/>
      <c r="D98" s="2"/>
      <c r="E98" s="2"/>
      <c r="F98" s="2"/>
      <c r="G98" s="2"/>
      <c r="H98" s="2"/>
      <c r="I98" s="2"/>
      <c r="J98" s="2"/>
      <c r="K98" s="2"/>
      <c r="L98" s="7"/>
      <c r="M98" s="7"/>
      <c r="N98" s="7"/>
      <c r="O98" s="7"/>
      <c r="P98" s="4"/>
      <c r="Q98" s="4"/>
      <c r="R98" s="4"/>
      <c r="S98" s="4"/>
    </row>
    <row r="99" spans="1:19" ht="24" customHeight="1" x14ac:dyDescent="0.2">
      <c r="A99" s="2"/>
      <c r="B99" s="2"/>
      <c r="C99" s="2"/>
      <c r="D99" s="2"/>
      <c r="E99" s="2"/>
      <c r="F99" s="2"/>
      <c r="G99" s="2"/>
      <c r="H99" s="2"/>
      <c r="I99" s="2"/>
      <c r="J99" s="2"/>
      <c r="K99" s="2"/>
      <c r="L99" s="7"/>
      <c r="M99" s="7"/>
      <c r="N99" s="7"/>
      <c r="O99" s="7"/>
      <c r="P99" s="4"/>
      <c r="Q99" s="4"/>
      <c r="R99" s="4"/>
      <c r="S99" s="4"/>
    </row>
    <row r="100" spans="1:19" ht="24" customHeight="1" x14ac:dyDescent="0.2">
      <c r="A100" s="2"/>
      <c r="B100" s="2"/>
      <c r="C100" s="2"/>
      <c r="D100" s="2"/>
      <c r="E100" s="2"/>
      <c r="F100" s="2"/>
      <c r="G100" s="2"/>
      <c r="H100" s="2"/>
      <c r="I100" s="2"/>
      <c r="J100" s="2"/>
      <c r="K100" s="2"/>
      <c r="L100" s="7"/>
      <c r="M100" s="7"/>
      <c r="N100" s="7"/>
      <c r="O100" s="7"/>
      <c r="P100" s="4"/>
      <c r="Q100" s="4"/>
      <c r="R100" s="4"/>
      <c r="S100" s="4"/>
    </row>
    <row r="101" spans="1:19" ht="24" customHeight="1" x14ac:dyDescent="0.2">
      <c r="A101" s="2"/>
      <c r="B101" s="2"/>
      <c r="C101" s="2"/>
      <c r="D101" s="2"/>
      <c r="E101" s="2"/>
      <c r="F101" s="2"/>
      <c r="G101" s="2"/>
      <c r="H101" s="2"/>
      <c r="I101" s="2"/>
      <c r="J101" s="2"/>
      <c r="K101" s="2"/>
      <c r="L101" s="7"/>
      <c r="M101" s="7"/>
      <c r="N101" s="7"/>
      <c r="O101" s="7"/>
      <c r="P101" s="4"/>
      <c r="Q101" s="4"/>
      <c r="R101" s="4"/>
      <c r="S101" s="4"/>
    </row>
    <row r="102" spans="1:19" ht="24" customHeight="1" x14ac:dyDescent="0.2">
      <c r="A102" s="2"/>
      <c r="B102" s="2"/>
      <c r="C102" s="2"/>
      <c r="D102" s="2"/>
      <c r="E102" s="2"/>
      <c r="F102" s="2"/>
      <c r="G102" s="2"/>
      <c r="H102" s="2"/>
      <c r="I102" s="2"/>
      <c r="J102" s="2"/>
      <c r="K102" s="2"/>
      <c r="L102" s="7"/>
      <c r="M102" s="7"/>
      <c r="N102" s="7"/>
      <c r="O102" s="7"/>
      <c r="P102" s="4"/>
      <c r="Q102" s="4"/>
      <c r="R102" s="4"/>
      <c r="S102" s="4"/>
    </row>
    <row r="103" spans="1:19" ht="24" customHeight="1" x14ac:dyDescent="0.2">
      <c r="A103" s="2"/>
      <c r="B103" s="2"/>
      <c r="C103" s="2"/>
      <c r="D103" s="2"/>
      <c r="E103" s="2"/>
      <c r="F103" s="2"/>
      <c r="G103" s="2"/>
      <c r="H103" s="2"/>
      <c r="I103" s="2"/>
      <c r="J103" s="2"/>
      <c r="K103" s="2"/>
      <c r="L103" s="7"/>
      <c r="M103" s="7"/>
      <c r="N103" s="7"/>
      <c r="O103" s="7"/>
      <c r="P103" s="4"/>
      <c r="Q103" s="4"/>
      <c r="R103" s="4"/>
      <c r="S103" s="4"/>
    </row>
    <row r="104" spans="1:19" ht="24" customHeight="1" x14ac:dyDescent="0.2">
      <c r="A104" s="2"/>
      <c r="B104" s="2"/>
      <c r="C104" s="2"/>
      <c r="D104" s="2"/>
      <c r="E104" s="2"/>
      <c r="F104" s="2"/>
      <c r="G104" s="2"/>
      <c r="H104" s="2"/>
      <c r="I104" s="2"/>
      <c r="J104" s="2"/>
      <c r="K104" s="2"/>
      <c r="L104" s="7"/>
      <c r="M104" s="7"/>
      <c r="N104" s="7"/>
      <c r="O104" s="7"/>
      <c r="P104" s="4"/>
      <c r="Q104" s="4"/>
      <c r="R104" s="4"/>
      <c r="S104" s="4"/>
    </row>
    <row r="105" spans="1:19" ht="24" customHeight="1" x14ac:dyDescent="0.2">
      <c r="A105" s="2"/>
      <c r="B105" s="2"/>
      <c r="C105" s="2"/>
      <c r="D105" s="2"/>
      <c r="E105" s="2"/>
      <c r="F105" s="2"/>
      <c r="G105" s="2"/>
      <c r="H105" s="2"/>
      <c r="I105" s="2"/>
      <c r="J105" s="2"/>
      <c r="K105" s="2"/>
      <c r="L105" s="7"/>
      <c r="M105" s="7"/>
      <c r="N105" s="7"/>
      <c r="O105" s="7"/>
      <c r="P105" s="4"/>
      <c r="Q105" s="4"/>
      <c r="R105" s="4"/>
      <c r="S105" s="4"/>
    </row>
    <row r="106" spans="1:19" ht="24" customHeight="1" x14ac:dyDescent="0.2">
      <c r="A106" s="2"/>
      <c r="B106" s="2"/>
      <c r="C106" s="2"/>
      <c r="D106" s="2"/>
      <c r="E106" s="2"/>
      <c r="F106" s="2"/>
      <c r="G106" s="2"/>
      <c r="H106" s="2"/>
      <c r="I106" s="2"/>
      <c r="J106" s="2"/>
      <c r="K106" s="2"/>
      <c r="L106" s="7"/>
      <c r="M106" s="7"/>
      <c r="N106" s="7"/>
      <c r="O106" s="7"/>
      <c r="P106" s="4"/>
      <c r="Q106" s="4"/>
      <c r="R106" s="4"/>
      <c r="S106" s="4"/>
    </row>
    <row r="107" spans="1:19" ht="24" customHeight="1" x14ac:dyDescent="0.2">
      <c r="A107" s="2"/>
      <c r="B107" s="2"/>
      <c r="C107" s="2"/>
      <c r="D107" s="2"/>
      <c r="E107" s="2"/>
      <c r="F107" s="2"/>
      <c r="G107" s="2"/>
      <c r="H107" s="2"/>
      <c r="I107" s="2"/>
      <c r="J107" s="2"/>
      <c r="K107" s="2"/>
      <c r="L107" s="7"/>
      <c r="M107" s="7"/>
      <c r="N107" s="7"/>
      <c r="O107" s="7"/>
      <c r="P107" s="4"/>
      <c r="Q107" s="4"/>
      <c r="R107" s="4"/>
      <c r="S107" s="4"/>
    </row>
    <row r="108" spans="1:19" ht="24" customHeight="1" x14ac:dyDescent="0.2">
      <c r="A108" s="2"/>
      <c r="B108" s="2"/>
      <c r="C108" s="2"/>
      <c r="D108" s="2"/>
      <c r="E108" s="2"/>
      <c r="F108" s="2"/>
      <c r="G108" s="2"/>
      <c r="H108" s="2"/>
      <c r="I108" s="2"/>
      <c r="J108" s="2"/>
      <c r="K108" s="2"/>
      <c r="L108" s="7"/>
      <c r="M108" s="7"/>
      <c r="N108" s="7"/>
      <c r="O108" s="7"/>
      <c r="P108" s="4"/>
      <c r="Q108" s="4"/>
      <c r="R108" s="4"/>
      <c r="S108" s="4"/>
    </row>
    <row r="109" spans="1:19" ht="24" customHeight="1" x14ac:dyDescent="0.2">
      <c r="A109" s="2"/>
      <c r="B109" s="2"/>
      <c r="C109" s="2"/>
      <c r="D109" s="2"/>
      <c r="E109" s="2"/>
      <c r="F109" s="2"/>
      <c r="G109" s="2"/>
      <c r="H109" s="2"/>
      <c r="I109" s="2"/>
      <c r="J109" s="2"/>
      <c r="K109" s="2"/>
      <c r="L109" s="7"/>
      <c r="M109" s="7"/>
      <c r="N109" s="7"/>
      <c r="O109" s="7"/>
      <c r="P109" s="4"/>
      <c r="Q109" s="4"/>
      <c r="R109" s="4"/>
      <c r="S109" s="4"/>
    </row>
    <row r="110" spans="1:19" ht="24" customHeight="1" x14ac:dyDescent="0.2">
      <c r="A110" s="2"/>
      <c r="B110" s="2"/>
      <c r="C110" s="2"/>
      <c r="D110" s="2"/>
      <c r="E110" s="2"/>
      <c r="F110" s="2"/>
      <c r="G110" s="2"/>
      <c r="H110" s="2"/>
      <c r="I110" s="2"/>
      <c r="J110" s="2"/>
      <c r="K110" s="2"/>
      <c r="L110" s="7"/>
      <c r="M110" s="7"/>
      <c r="N110" s="7"/>
      <c r="O110" s="7"/>
      <c r="P110" s="4"/>
      <c r="Q110" s="4"/>
      <c r="R110" s="4"/>
      <c r="S110" s="4"/>
    </row>
    <row r="111" spans="1:19" ht="24" customHeight="1" x14ac:dyDescent="0.2">
      <c r="A111" s="2"/>
      <c r="B111" s="2"/>
      <c r="C111" s="2"/>
      <c r="D111" s="2"/>
      <c r="E111" s="2"/>
      <c r="F111" s="2"/>
      <c r="G111" s="2"/>
      <c r="H111" s="2"/>
      <c r="I111" s="2"/>
      <c r="J111" s="2"/>
      <c r="K111" s="2"/>
      <c r="L111" s="7"/>
      <c r="M111" s="7"/>
      <c r="N111" s="7"/>
      <c r="O111" s="7"/>
      <c r="P111" s="4"/>
      <c r="Q111" s="4"/>
      <c r="R111" s="4"/>
      <c r="S111" s="4"/>
    </row>
    <row r="112" spans="1:19" ht="24" customHeight="1" x14ac:dyDescent="0.2">
      <c r="A112" s="2"/>
      <c r="B112" s="2"/>
      <c r="C112" s="2"/>
      <c r="D112" s="2"/>
      <c r="E112" s="2"/>
      <c r="F112" s="2"/>
      <c r="G112" s="2"/>
      <c r="H112" s="2"/>
      <c r="I112" s="2"/>
      <c r="J112" s="2"/>
      <c r="K112" s="2"/>
      <c r="L112" s="7"/>
      <c r="M112" s="7"/>
      <c r="N112" s="7"/>
      <c r="O112" s="7"/>
      <c r="P112" s="4"/>
      <c r="Q112" s="4"/>
      <c r="R112" s="4"/>
      <c r="S112" s="4"/>
    </row>
    <row r="113" spans="1:19" ht="24" customHeight="1" x14ac:dyDescent="0.2">
      <c r="A113" s="2"/>
      <c r="B113" s="2"/>
      <c r="C113" s="2"/>
      <c r="D113" s="2"/>
      <c r="E113" s="2"/>
      <c r="F113" s="2"/>
      <c r="G113" s="2"/>
      <c r="H113" s="2"/>
      <c r="I113" s="2"/>
      <c r="J113" s="2"/>
      <c r="K113" s="2"/>
      <c r="L113" s="7"/>
      <c r="M113" s="7"/>
      <c r="N113" s="7"/>
      <c r="O113" s="7"/>
      <c r="P113" s="4"/>
      <c r="Q113" s="4"/>
      <c r="R113" s="4"/>
      <c r="S113" s="4"/>
    </row>
    <row r="114" spans="1:19" x14ac:dyDescent="0.2">
      <c r="A114" s="2"/>
      <c r="B114" s="2"/>
      <c r="C114" s="2"/>
      <c r="D114" s="2"/>
      <c r="E114" s="2"/>
      <c r="F114" s="2"/>
      <c r="G114" s="2"/>
      <c r="H114" s="2"/>
      <c r="I114" s="2"/>
      <c r="J114" s="2"/>
      <c r="K114" s="2"/>
      <c r="L114" s="7"/>
      <c r="M114" s="7"/>
      <c r="N114" s="7"/>
      <c r="O114" s="7"/>
      <c r="P114" s="4"/>
      <c r="Q114" s="4"/>
      <c r="R114" s="4"/>
      <c r="S114" s="4"/>
    </row>
  </sheetData>
  <customSheetViews>
    <customSheetView guid="{6476E056-C602-4049-8E13-D0438C39A2F7}" scale="55" showPageBreaks="1" showGridLines="0" fitToPage="1" printArea="1" state="hidden" topLeftCell="A34">
      <selection activeCell="J56" sqref="J56"/>
      <pageMargins left="0.94488188976377963" right="0.55118110236220474" top="0.23622047244094491" bottom="0.23622047244094491" header="0" footer="0"/>
      <pageSetup scale="33" orientation="landscape" r:id="rId1"/>
      <headerFooter alignWithMargins="0"/>
    </customSheetView>
    <customSheetView guid="{FEEF2554-A379-444E-B2CE-7A0B08BFD568}" scale="55" showGridLines="0" fitToPage="1" state="hidden" topLeftCell="A34">
      <selection activeCell="J56" sqref="J56"/>
      <pageMargins left="0.94488188976377963" right="0.55118110236220474" top="0.23622047244094491" bottom="0.23622047244094491" header="0" footer="0"/>
      <pageSetup scale="33" orientation="landscape" r:id="rId2"/>
      <headerFooter differentOddEven="1" differentFirst="1" alignWithMargins="0">
        <evenHeader>&amp;R&amp;"arial,Regular"&amp;12UNCLASSIFIED / NON CLASSIFIÉ</evenHeader>
        <firstHeader>&amp;R&amp;"arial,Regular"&amp;12UNCLASSIFIED / NON CLASSIFIÉ</firstHeader>
      </headerFooter>
    </customSheetView>
    <customSheetView guid="{9999B627-875C-491A-9C70-2AB672A610C9}" scale="55" showPageBreaks="1" showGridLines="0" fitToPage="1" printArea="1" state="hidden" topLeftCell="A34">
      <selection activeCell="J56" sqref="J56"/>
      <pageMargins left="0.94488188976377963" right="0.55118110236220474" top="0.23622047244094491" bottom="0.23622047244094491" header="0" footer="0"/>
      <pageSetup scale="34" orientation="landscape" r:id="rId3"/>
      <headerFooter differentOddEven="1" differentFirst="1" alignWithMargins="0">
        <evenHeader>&amp;R&amp;"arial,Regular"&amp;12UNCLASSIFIED / NON CLASSIFIÉ</evenHeader>
        <firstHeader>&amp;R&amp;"arial,Regular"&amp;12UNCLASSIFIED / NON CLASSIFIÉ</firstHeader>
      </headerFooter>
    </customSheetView>
    <customSheetView guid="{9E1ED2EF-94DF-4EBB-BF10-FA6D2C6EF217}" scale="55" showPageBreaks="1" showGridLines="0" fitToPage="1" printArea="1" state="hidden" topLeftCell="A34">
      <selection activeCell="J56" sqref="J56"/>
      <pageMargins left="0.94488188976377963" right="0.55118110236220474" top="0.23622047244094491" bottom="0.23622047244094491" header="0" footer="0"/>
      <pageSetup scale="33" orientation="landscape" r:id="rId4"/>
      <headerFooter differentOddEven="1" differentFirst="1" alignWithMargins="0">
        <evenHeader>&amp;R&amp;"arial,Regular"&amp;12UNCLASSIFIED / NON CLASSIFIÉ</evenHeader>
        <firstHeader>&amp;R&amp;"arial,Regular"&amp;12UNCLASSIFIED / NON CLASSIFIÉ</firstHeader>
      </headerFooter>
    </customSheetView>
  </customSheetViews>
  <mergeCells count="10">
    <mergeCell ref="A62:N64"/>
    <mergeCell ref="A56:B56"/>
    <mergeCell ref="A2:N2"/>
    <mergeCell ref="A3:N3"/>
    <mergeCell ref="A4:N4"/>
    <mergeCell ref="A5:N5"/>
    <mergeCell ref="A35:D35"/>
    <mergeCell ref="A6:N6"/>
    <mergeCell ref="A7:N7"/>
    <mergeCell ref="A8:N8"/>
  </mergeCells>
  <phoneticPr fontId="0" type="noConversion"/>
  <pageMargins left="0.94488188976377963" right="0.55118110236220474" top="0.23622047244094491" bottom="0.23622047244094491" header="0" footer="0"/>
  <pageSetup scale="33" orientation="landscape" r:id="rId5"/>
  <headerFooter differentOddEven="1" differentFirst="1" alignWithMargins="0">
    <evenHeader>&amp;R&amp;"arial,Regular"&amp;12UNCLASSIFIED / NON CLASSIFIÉ</evenHeader>
    <firstHeader>&amp;R&amp;"arial,Regular"&amp;12UNCLASSIFIED / NON CLASSIFIÉ</firstHeader>
  </headerFooter>
  <ignoredErrors>
    <ignoredError sqref="E18:H18 I18:N19 O18:O19 H43:H54 J45:O54" unlockedFormula="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1">
    <pageSetUpPr fitToPage="1"/>
  </sheetPr>
  <dimension ref="A1:IV97"/>
  <sheetViews>
    <sheetView showGridLines="0" zoomScale="70" zoomScaleNormal="70" workbookViewId="0"/>
  </sheetViews>
  <sheetFormatPr defaultColWidth="9.6640625" defaultRowHeight="15" x14ac:dyDescent="0.2"/>
  <cols>
    <col min="1" max="1" width="40.6640625" style="1" customWidth="1"/>
    <col min="2" max="2" width="29.6640625" style="1" customWidth="1"/>
    <col min="3" max="4" width="24.6640625" style="1" customWidth="1"/>
    <col min="5" max="5" width="19.6640625" style="1" customWidth="1"/>
    <col min="6" max="6" width="21.6640625" style="1" customWidth="1"/>
    <col min="7" max="7" width="2.88671875" style="1" customWidth="1"/>
    <col min="8" max="16384" width="9.6640625" style="1"/>
  </cols>
  <sheetData>
    <row r="1" spans="1:256" ht="18" customHeight="1" x14ac:dyDescent="0.25">
      <c r="A1" s="7"/>
      <c r="B1" s="10"/>
      <c r="C1" s="10"/>
      <c r="D1" s="10"/>
      <c r="E1" s="9"/>
      <c r="F1" s="9"/>
      <c r="G1" s="6"/>
      <c r="H1" s="6"/>
      <c r="I1" s="6"/>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4"/>
      <c r="IV1" s="4"/>
    </row>
    <row r="2" spans="1:256" ht="24" customHeight="1" x14ac:dyDescent="0.35">
      <c r="A2" s="2781">
        <f>CORPORATION</f>
        <v>0</v>
      </c>
      <c r="B2" s="2781"/>
      <c r="C2" s="2781"/>
      <c r="D2" s="2781"/>
      <c r="E2" s="2781"/>
      <c r="F2" s="2781"/>
      <c r="G2" s="14"/>
      <c r="H2" s="7"/>
      <c r="I2" s="6"/>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4"/>
      <c r="IV2" s="4"/>
    </row>
    <row r="3" spans="1:256" ht="24" customHeight="1" x14ac:dyDescent="0.35">
      <c r="A3" s="2781" t="s">
        <v>159</v>
      </c>
      <c r="B3" s="2781"/>
      <c r="C3" s="2781"/>
      <c r="D3" s="2781"/>
      <c r="E3" s="2781"/>
      <c r="F3" s="2781"/>
      <c r="G3" s="17"/>
      <c r="H3" s="17"/>
      <c r="I3" s="1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4"/>
      <c r="IV3" s="4"/>
    </row>
    <row r="4" spans="1:256" ht="24" customHeight="1" x14ac:dyDescent="0.35">
      <c r="A4" s="2782" t="s">
        <v>861</v>
      </c>
      <c r="B4" s="2782"/>
      <c r="C4" s="2782"/>
      <c r="D4" s="2782"/>
      <c r="E4" s="2782"/>
      <c r="F4" s="2782"/>
      <c r="G4" s="17"/>
      <c r="H4" s="17"/>
      <c r="I4" s="1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4"/>
      <c r="IV4" s="4"/>
    </row>
    <row r="5" spans="1:256" ht="24" customHeight="1" x14ac:dyDescent="0.35">
      <c r="A5" s="2746">
        <f>PERIOD</f>
        <v>0</v>
      </c>
      <c r="B5" s="2746"/>
      <c r="C5" s="2746"/>
      <c r="D5" s="2746"/>
      <c r="E5" s="2746"/>
      <c r="F5" s="2746"/>
      <c r="G5" s="17"/>
      <c r="H5" s="17"/>
      <c r="I5" s="1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4"/>
      <c r="IV5" s="4"/>
    </row>
    <row r="6" spans="1:256" ht="25.5" customHeight="1" x14ac:dyDescent="0.3">
      <c r="A6" s="2783" t="s">
        <v>198</v>
      </c>
      <c r="B6" s="2783"/>
      <c r="C6" s="2783"/>
      <c r="D6" s="2783"/>
      <c r="E6" s="2783"/>
      <c r="F6" s="2783"/>
      <c r="G6" s="17"/>
      <c r="H6" s="17"/>
      <c r="I6" s="1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4"/>
      <c r="IV6" s="4"/>
    </row>
    <row r="7" spans="1:256" ht="23.1" customHeight="1" x14ac:dyDescent="0.25">
      <c r="A7" s="82"/>
      <c r="B7" s="9"/>
      <c r="C7" s="9"/>
      <c r="D7" s="9"/>
      <c r="E7" s="9"/>
      <c r="F7" s="9"/>
      <c r="G7" s="17"/>
      <c r="H7" s="17"/>
      <c r="I7" s="1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4"/>
      <c r="IV7" s="4"/>
    </row>
    <row r="8" spans="1:256" ht="24" customHeight="1" x14ac:dyDescent="0.3">
      <c r="A8" s="3311" t="s">
        <v>923</v>
      </c>
      <c r="B8" s="3311"/>
      <c r="C8" s="3311"/>
      <c r="D8" s="3311"/>
      <c r="E8" s="3311"/>
      <c r="F8" s="3311"/>
      <c r="G8" s="22"/>
      <c r="H8" s="22"/>
      <c r="I8" s="22"/>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4"/>
      <c r="IV8" s="4"/>
    </row>
    <row r="9" spans="1:256" ht="21" customHeight="1" x14ac:dyDescent="0.25">
      <c r="A9" s="22"/>
      <c r="B9" s="22"/>
      <c r="C9" s="22"/>
      <c r="D9" s="22"/>
      <c r="E9" s="22"/>
      <c r="F9" s="22"/>
      <c r="G9" s="22"/>
      <c r="H9" s="22"/>
      <c r="I9" s="22"/>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4"/>
      <c r="IV9" s="4"/>
    </row>
    <row r="10" spans="1:256" ht="48" customHeight="1" x14ac:dyDescent="0.3">
      <c r="A10" s="3328" t="s">
        <v>1043</v>
      </c>
      <c r="B10" s="3329"/>
      <c r="C10" s="3329"/>
      <c r="D10" s="3329"/>
      <c r="E10" s="3329"/>
      <c r="F10" s="3330"/>
      <c r="G10" s="67"/>
      <c r="H10" s="22"/>
      <c r="I10" s="22"/>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4"/>
      <c r="IV10" s="4"/>
    </row>
    <row r="11" spans="1:256" ht="24" customHeight="1" x14ac:dyDescent="0.3">
      <c r="A11" s="36" t="s">
        <v>160</v>
      </c>
      <c r="B11" s="212"/>
      <c r="C11" s="212"/>
      <c r="D11" s="212"/>
      <c r="E11" s="1529"/>
      <c r="F11" s="1530"/>
      <c r="G11" s="67"/>
      <c r="H11" s="22"/>
      <c r="I11" s="22"/>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4"/>
      <c r="IV11" s="4"/>
    </row>
    <row r="12" spans="1:256" ht="15" customHeight="1" x14ac:dyDescent="0.25">
      <c r="A12" s="44"/>
      <c r="B12" s="212"/>
      <c r="C12" s="212"/>
      <c r="D12" s="212"/>
      <c r="E12" s="1529"/>
      <c r="F12" s="1530"/>
      <c r="G12" s="67"/>
      <c r="H12" s="22"/>
      <c r="I12" s="22"/>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4"/>
      <c r="IV12" s="4"/>
    </row>
    <row r="13" spans="1:256" ht="24" customHeight="1" x14ac:dyDescent="0.25">
      <c r="A13" s="191"/>
      <c r="B13" s="1529"/>
      <c r="C13" s="1529"/>
      <c r="D13" s="1529"/>
      <c r="E13" s="3337" t="s">
        <v>862</v>
      </c>
      <c r="F13" s="3338"/>
      <c r="G13" s="67"/>
      <c r="H13" s="22"/>
      <c r="I13" s="22"/>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4"/>
      <c r="IV13" s="4"/>
    </row>
    <row r="14" spans="1:256" ht="64.5" customHeight="1" x14ac:dyDescent="0.25">
      <c r="A14" s="1531" t="s">
        <v>863</v>
      </c>
      <c r="B14" s="1532" t="s">
        <v>864</v>
      </c>
      <c r="C14" s="1533" t="s">
        <v>865</v>
      </c>
      <c r="D14" s="1533" t="s">
        <v>866</v>
      </c>
      <c r="E14" s="1533" t="s">
        <v>867</v>
      </c>
      <c r="F14" s="1534" t="s">
        <v>868</v>
      </c>
      <c r="G14" s="67"/>
      <c r="H14" s="22"/>
      <c r="I14" s="22"/>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4"/>
      <c r="IV14" s="4"/>
    </row>
    <row r="15" spans="1:256" ht="24" customHeight="1" x14ac:dyDescent="0.3">
      <c r="A15" s="1579"/>
      <c r="B15" s="1580"/>
      <c r="C15" s="1016"/>
      <c r="D15" s="1016"/>
      <c r="E15" s="2061"/>
      <c r="F15" s="2062"/>
      <c r="G15" s="36"/>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ht="24" customHeight="1" x14ac:dyDescent="0.3">
      <c r="A16" s="1695"/>
      <c r="B16" s="1697"/>
      <c r="C16" s="1698"/>
      <c r="D16" s="2061"/>
      <c r="E16" s="2061"/>
      <c r="F16" s="2062"/>
      <c r="G16" s="67"/>
      <c r="H16" s="22"/>
      <c r="I16" s="22"/>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row>
    <row r="17" spans="1:256" ht="24" customHeight="1" x14ac:dyDescent="0.3">
      <c r="A17" s="1695"/>
      <c r="B17" s="1697"/>
      <c r="C17" s="1698"/>
      <c r="D17" s="2061"/>
      <c r="E17" s="2061"/>
      <c r="F17" s="2062"/>
      <c r="G17" s="67"/>
      <c r="H17" s="22"/>
      <c r="I17" s="22"/>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row>
    <row r="18" spans="1:256" ht="24" customHeight="1" x14ac:dyDescent="0.3">
      <c r="A18" s="1695"/>
      <c r="B18" s="1697"/>
      <c r="C18" s="1698"/>
      <c r="D18" s="2061"/>
      <c r="E18" s="2061"/>
      <c r="F18" s="2062"/>
      <c r="G18" s="67"/>
      <c r="H18" s="22"/>
      <c r="I18" s="22"/>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row>
    <row r="19" spans="1:256" ht="24" customHeight="1" x14ac:dyDescent="0.3">
      <c r="A19" s="1696"/>
      <c r="B19" s="1699"/>
      <c r="C19" s="1700"/>
      <c r="D19" s="2063"/>
      <c r="E19" s="2063"/>
      <c r="F19" s="2064"/>
      <c r="G19" s="67"/>
      <c r="H19" s="22"/>
      <c r="I19" s="22"/>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row>
    <row r="20" spans="1:256" ht="24" customHeight="1" x14ac:dyDescent="0.25">
      <c r="A20" s="37"/>
      <c r="B20" s="37"/>
      <c r="C20" s="37"/>
      <c r="D20" s="68"/>
      <c r="E20" s="68"/>
      <c r="F20" s="68"/>
      <c r="G20" s="22"/>
      <c r="H20" s="22"/>
      <c r="I20" s="22"/>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row>
    <row r="21" spans="1:256" ht="24" customHeight="1" x14ac:dyDescent="0.3">
      <c r="A21" s="3311" t="s">
        <v>554</v>
      </c>
      <c r="B21" s="3311"/>
      <c r="C21" s="3311"/>
      <c r="D21" s="3311"/>
      <c r="E21" s="3311"/>
      <c r="F21" s="3311"/>
      <c r="G21" s="22"/>
      <c r="H21" s="22"/>
      <c r="I21" s="22"/>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row>
    <row r="22" spans="1:256" ht="24" customHeight="1" x14ac:dyDescent="0.25">
      <c r="A22" s="22"/>
      <c r="B22" s="22"/>
      <c r="C22" s="22"/>
      <c r="D22" s="22"/>
      <c r="E22" s="22"/>
      <c r="F22" s="22"/>
      <c r="G22" s="22"/>
      <c r="H22" s="22"/>
      <c r="I22" s="22"/>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row>
    <row r="23" spans="1:256" ht="48" customHeight="1" x14ac:dyDescent="0.3">
      <c r="A23" s="3331" t="s">
        <v>1171</v>
      </c>
      <c r="B23" s="3332"/>
      <c r="C23" s="3332"/>
      <c r="D23" s="3332"/>
      <c r="E23" s="3332"/>
      <c r="F23" s="3333"/>
      <c r="G23" s="67"/>
      <c r="H23" s="22"/>
      <c r="I23" s="22"/>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row>
    <row r="24" spans="1:256" ht="24" customHeight="1" x14ac:dyDescent="0.3">
      <c r="A24" s="36" t="s">
        <v>161</v>
      </c>
      <c r="B24" s="22"/>
      <c r="C24" s="22"/>
      <c r="D24" s="22"/>
      <c r="E24" s="22"/>
      <c r="F24" s="22"/>
      <c r="G24" s="67"/>
      <c r="H24" s="22"/>
      <c r="I24" s="22"/>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row>
    <row r="25" spans="1:256" ht="15" customHeight="1" x14ac:dyDescent="0.25">
      <c r="A25" s="67"/>
      <c r="B25" s="22"/>
      <c r="C25" s="22"/>
      <c r="D25" s="22"/>
      <c r="E25" s="903"/>
      <c r="F25" s="903"/>
      <c r="G25" s="67"/>
      <c r="H25" s="22"/>
      <c r="I25" s="22"/>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row>
    <row r="26" spans="1:256" ht="24" customHeight="1" x14ac:dyDescent="0.25">
      <c r="A26" s="192"/>
      <c r="B26" s="22"/>
      <c r="C26" s="22"/>
      <c r="D26" s="22"/>
      <c r="E26" s="3238" t="s">
        <v>869</v>
      </c>
      <c r="F26" s="3241"/>
      <c r="G26" s="67"/>
      <c r="H26" s="22"/>
      <c r="I26" s="22"/>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row>
    <row r="27" spans="1:256" ht="42" customHeight="1" x14ac:dyDescent="0.25">
      <c r="A27" s="3323" t="s">
        <v>162</v>
      </c>
      <c r="B27" s="3324"/>
      <c r="C27" s="1342" t="s">
        <v>870</v>
      </c>
      <c r="D27" s="1341" t="s">
        <v>871</v>
      </c>
      <c r="E27" s="1342" t="s">
        <v>872</v>
      </c>
      <c r="F27" s="1342" t="s">
        <v>868</v>
      </c>
      <c r="G27" s="67"/>
      <c r="H27" s="22"/>
      <c r="I27" s="22"/>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row>
    <row r="28" spans="1:256" ht="24" customHeight="1" x14ac:dyDescent="0.3">
      <c r="A28" s="3317"/>
      <c r="B28" s="3321"/>
      <c r="C28" s="1016"/>
      <c r="D28" s="1016"/>
      <c r="E28" s="1016"/>
      <c r="F28" s="1016"/>
      <c r="G28" s="36"/>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row>
    <row r="29" spans="1:256" ht="24" customHeight="1" x14ac:dyDescent="0.3">
      <c r="A29" s="3317"/>
      <c r="B29" s="3318"/>
      <c r="C29" s="1701"/>
      <c r="D29" s="1701"/>
      <c r="E29" s="1701"/>
      <c r="F29" s="1701"/>
      <c r="G29" s="67"/>
      <c r="H29" s="22"/>
      <c r="I29" s="22"/>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row>
    <row r="30" spans="1:256" ht="24" customHeight="1" x14ac:dyDescent="0.3">
      <c r="A30" s="3317"/>
      <c r="B30" s="3318"/>
      <c r="C30" s="1701"/>
      <c r="D30" s="1701"/>
      <c r="E30" s="1701"/>
      <c r="F30" s="1701"/>
      <c r="G30" s="67"/>
      <c r="H30" s="22"/>
      <c r="I30" s="22"/>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row>
    <row r="31" spans="1:256" ht="24" customHeight="1" x14ac:dyDescent="0.3">
      <c r="A31" s="3317"/>
      <c r="B31" s="3318"/>
      <c r="C31" s="1701"/>
      <c r="D31" s="1701"/>
      <c r="E31" s="1701"/>
      <c r="F31" s="1701"/>
      <c r="G31" s="67"/>
      <c r="H31" s="22"/>
      <c r="I31" s="22"/>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row>
    <row r="32" spans="1:256" ht="24" customHeight="1" x14ac:dyDescent="0.3">
      <c r="A32" s="3317"/>
      <c r="B32" s="3318"/>
      <c r="C32" s="1701"/>
      <c r="D32" s="1701"/>
      <c r="E32" s="1701"/>
      <c r="F32" s="1701"/>
      <c r="G32" s="67"/>
      <c r="H32" s="22"/>
      <c r="I32" s="22"/>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row>
    <row r="33" spans="1:256" ht="24" customHeight="1" x14ac:dyDescent="0.2">
      <c r="A33" s="37"/>
      <c r="B33" s="37"/>
      <c r="C33" s="37"/>
      <c r="D33" s="37"/>
      <c r="E33" s="37"/>
      <c r="F33" s="3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row>
    <row r="34" spans="1:256" ht="72.75" customHeight="1" x14ac:dyDescent="0.3">
      <c r="A34" s="3325" t="s">
        <v>1042</v>
      </c>
      <c r="B34" s="3326"/>
      <c r="C34" s="3326"/>
      <c r="D34" s="3326"/>
      <c r="E34" s="3326"/>
      <c r="F34" s="3327"/>
      <c r="G34" s="44"/>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row>
    <row r="35" spans="1:256" ht="20.25" x14ac:dyDescent="0.3">
      <c r="A35" s="36" t="s">
        <v>493</v>
      </c>
      <c r="B35" s="7"/>
      <c r="C35" s="7"/>
      <c r="D35" s="7"/>
      <c r="E35" s="7"/>
      <c r="F35" s="7"/>
      <c r="G35" s="44"/>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row>
    <row r="36" spans="1:256" ht="17.100000000000001" customHeight="1" x14ac:dyDescent="0.25">
      <c r="A36" s="192"/>
      <c r="B36" s="22"/>
      <c r="C36" s="22"/>
      <c r="D36" s="7"/>
      <c r="E36" s="7"/>
      <c r="F36" s="7"/>
      <c r="G36" s="44"/>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row>
    <row r="37" spans="1:256" ht="42" customHeight="1" x14ac:dyDescent="0.2">
      <c r="A37" s="3323" t="s">
        <v>162</v>
      </c>
      <c r="B37" s="3324"/>
      <c r="C37" s="1342" t="s">
        <v>873</v>
      </c>
      <c r="D37" s="3334" t="s">
        <v>164</v>
      </c>
      <c r="E37" s="3335"/>
      <c r="F37" s="3336"/>
      <c r="G37" s="44"/>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row>
    <row r="38" spans="1:256" ht="24" customHeight="1" x14ac:dyDescent="0.3">
      <c r="A38" s="3315"/>
      <c r="B38" s="3316"/>
      <c r="C38" s="1016"/>
      <c r="D38" s="3319"/>
      <c r="E38" s="3320"/>
      <c r="F38" s="3321"/>
      <c r="G38" s="36"/>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row>
    <row r="39" spans="1:256" ht="24" customHeight="1" x14ac:dyDescent="0.3">
      <c r="A39" s="3317"/>
      <c r="B39" s="3318"/>
      <c r="C39" s="1701"/>
      <c r="D39" s="3319"/>
      <c r="E39" s="3322"/>
      <c r="F39" s="3318"/>
      <c r="G39" s="44"/>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row>
    <row r="40" spans="1:256" ht="24" customHeight="1" x14ac:dyDescent="0.3">
      <c r="A40" s="3317"/>
      <c r="B40" s="3318"/>
      <c r="C40" s="1701"/>
      <c r="D40" s="3319"/>
      <c r="E40" s="3322"/>
      <c r="F40" s="3318"/>
      <c r="G40" s="44"/>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row>
    <row r="41" spans="1:256" ht="24" customHeight="1" x14ac:dyDescent="0.3">
      <c r="A41" s="3317"/>
      <c r="B41" s="3318"/>
      <c r="C41" s="1701"/>
      <c r="D41" s="3319"/>
      <c r="E41" s="3322"/>
      <c r="F41" s="3318"/>
      <c r="G41" s="44"/>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row>
    <row r="42" spans="1:256" ht="24" customHeight="1" x14ac:dyDescent="0.3">
      <c r="A42" s="3317"/>
      <c r="B42" s="3318"/>
      <c r="C42" s="1701"/>
      <c r="D42" s="3319"/>
      <c r="E42" s="3322"/>
      <c r="F42" s="3318"/>
      <c r="G42" s="44"/>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row>
    <row r="43" spans="1:256" ht="24" customHeight="1" x14ac:dyDescent="0.2">
      <c r="A43" s="37"/>
      <c r="B43" s="37"/>
      <c r="C43" s="37"/>
      <c r="D43" s="37"/>
      <c r="E43" s="37"/>
      <c r="F43" s="3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row>
    <row r="44" spans="1:256" ht="24" customHeight="1" x14ac:dyDescent="0.3">
      <c r="A44" s="78" t="s">
        <v>163</v>
      </c>
      <c r="B44" s="37"/>
      <c r="C44" s="37"/>
      <c r="D44" s="37"/>
      <c r="E44" s="37"/>
      <c r="F44" s="37"/>
      <c r="G44" s="44"/>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row>
    <row r="45" spans="1:256" ht="15" customHeight="1" x14ac:dyDescent="0.2">
      <c r="A45" s="44"/>
      <c r="B45" s="7"/>
      <c r="C45" s="7"/>
      <c r="D45" s="7"/>
      <c r="E45" s="7"/>
      <c r="F45" s="7"/>
      <c r="G45" s="44"/>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row>
    <row r="46" spans="1:256" ht="17.100000000000001" customHeight="1" x14ac:dyDescent="0.2">
      <c r="A46" s="192"/>
      <c r="B46" s="7"/>
      <c r="C46" s="7"/>
      <c r="D46" s="7"/>
      <c r="E46" s="7"/>
      <c r="F46" s="7"/>
      <c r="G46" s="44"/>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row>
    <row r="47" spans="1:256" ht="30" customHeight="1" x14ac:dyDescent="0.2">
      <c r="A47" s="3323" t="s">
        <v>162</v>
      </c>
      <c r="B47" s="3324"/>
      <c r="C47" s="3238" t="s">
        <v>874</v>
      </c>
      <c r="D47" s="3239"/>
      <c r="E47" s="3239"/>
      <c r="F47" s="3241"/>
      <c r="G47" s="44"/>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row>
    <row r="48" spans="1:256" ht="24" customHeight="1" x14ac:dyDescent="0.3">
      <c r="A48" s="3315"/>
      <c r="B48" s="3321"/>
      <c r="C48" s="3374"/>
      <c r="D48" s="3320"/>
      <c r="E48" s="3320"/>
      <c r="F48" s="3321"/>
      <c r="G48" s="36"/>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row>
    <row r="49" spans="1:256" ht="24" customHeight="1" x14ac:dyDescent="0.3">
      <c r="A49" s="3317"/>
      <c r="B49" s="3318"/>
      <c r="C49" s="3374"/>
      <c r="D49" s="3322"/>
      <c r="E49" s="3322"/>
      <c r="F49" s="3318"/>
      <c r="G49" s="44"/>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row>
    <row r="50" spans="1:256" ht="24" customHeight="1" x14ac:dyDescent="0.3">
      <c r="A50" s="3317"/>
      <c r="B50" s="3318"/>
      <c r="C50" s="3374"/>
      <c r="D50" s="3322"/>
      <c r="E50" s="3322"/>
      <c r="F50" s="3318"/>
      <c r="G50" s="44"/>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row>
    <row r="51" spans="1:256" ht="24" customHeight="1" x14ac:dyDescent="0.3">
      <c r="A51" s="3352"/>
      <c r="B51" s="3353"/>
      <c r="C51" s="3354"/>
      <c r="D51" s="3355"/>
      <c r="E51" s="3355"/>
      <c r="F51" s="3353"/>
      <c r="G51" s="44"/>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c r="IV51" s="7"/>
    </row>
    <row r="52" spans="1:256" ht="24" customHeight="1" x14ac:dyDescent="0.3">
      <c r="A52" s="3351"/>
      <c r="B52" s="3314"/>
      <c r="C52" s="3312"/>
      <c r="D52" s="3313"/>
      <c r="E52" s="3313"/>
      <c r="F52" s="3314"/>
      <c r="G52" s="212"/>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c r="IV52" s="7"/>
    </row>
    <row r="53" spans="1:256" s="899" customFormat="1" ht="24" customHeight="1" x14ac:dyDescent="0.25">
      <c r="A53" s="1382"/>
      <c r="B53" s="300"/>
      <c r="C53" s="1383"/>
      <c r="D53" s="300"/>
      <c r="E53" s="300"/>
      <c r="F53" s="300"/>
      <c r="G53" s="212"/>
      <c r="H53" s="900"/>
      <c r="I53" s="900"/>
      <c r="J53" s="900"/>
      <c r="K53" s="900"/>
      <c r="L53" s="900"/>
      <c r="M53" s="900"/>
      <c r="N53" s="900"/>
      <c r="O53" s="900"/>
      <c r="P53" s="900"/>
      <c r="Q53" s="900"/>
      <c r="R53" s="900"/>
      <c r="S53" s="900"/>
      <c r="T53" s="900"/>
      <c r="U53" s="900"/>
      <c r="V53" s="900"/>
      <c r="W53" s="900"/>
      <c r="X53" s="900"/>
      <c r="Y53" s="900"/>
      <c r="Z53" s="900"/>
      <c r="AA53" s="900"/>
      <c r="AB53" s="900"/>
      <c r="AC53" s="900"/>
      <c r="AD53" s="900"/>
      <c r="AE53" s="900"/>
      <c r="AF53" s="900"/>
      <c r="AG53" s="900"/>
      <c r="AH53" s="900"/>
      <c r="AI53" s="900"/>
      <c r="AJ53" s="900"/>
      <c r="AK53" s="900"/>
      <c r="AL53" s="900"/>
      <c r="AM53" s="900"/>
      <c r="AN53" s="900"/>
      <c r="AO53" s="900"/>
      <c r="AP53" s="900"/>
      <c r="AQ53" s="900"/>
      <c r="AR53" s="900"/>
      <c r="AS53" s="900"/>
      <c r="AT53" s="900"/>
      <c r="AU53" s="900"/>
      <c r="AV53" s="900"/>
      <c r="AW53" s="900"/>
      <c r="AX53" s="900"/>
      <c r="AY53" s="900"/>
      <c r="AZ53" s="900"/>
      <c r="BA53" s="900"/>
      <c r="BB53" s="900"/>
      <c r="BC53" s="900"/>
      <c r="BD53" s="900"/>
      <c r="BE53" s="900"/>
      <c r="BF53" s="900"/>
      <c r="BG53" s="900"/>
      <c r="BH53" s="900"/>
      <c r="BI53" s="900"/>
      <c r="BJ53" s="900"/>
      <c r="BK53" s="900"/>
      <c r="BL53" s="900"/>
      <c r="BM53" s="900"/>
      <c r="BN53" s="900"/>
      <c r="BO53" s="900"/>
      <c r="BP53" s="900"/>
      <c r="BQ53" s="900"/>
      <c r="BR53" s="900"/>
      <c r="BS53" s="900"/>
      <c r="BT53" s="900"/>
      <c r="BU53" s="900"/>
      <c r="BV53" s="900"/>
      <c r="BW53" s="900"/>
      <c r="BX53" s="900"/>
      <c r="BY53" s="900"/>
      <c r="BZ53" s="900"/>
      <c r="CA53" s="900"/>
      <c r="CB53" s="900"/>
      <c r="CC53" s="900"/>
      <c r="CD53" s="900"/>
      <c r="CE53" s="900"/>
      <c r="CF53" s="900"/>
      <c r="CG53" s="900"/>
      <c r="CH53" s="900"/>
      <c r="CI53" s="900"/>
      <c r="CJ53" s="900"/>
      <c r="CK53" s="900"/>
      <c r="CL53" s="900"/>
      <c r="CM53" s="900"/>
      <c r="CN53" s="900"/>
      <c r="CO53" s="900"/>
      <c r="CP53" s="900"/>
      <c r="CQ53" s="900"/>
      <c r="CR53" s="900"/>
      <c r="CS53" s="900"/>
      <c r="CT53" s="900"/>
      <c r="CU53" s="900"/>
      <c r="CV53" s="900"/>
      <c r="CW53" s="900"/>
      <c r="CX53" s="900"/>
      <c r="CY53" s="900"/>
      <c r="CZ53" s="900"/>
      <c r="DA53" s="900"/>
      <c r="DB53" s="900"/>
      <c r="DC53" s="900"/>
      <c r="DD53" s="900"/>
      <c r="DE53" s="900"/>
      <c r="DF53" s="900"/>
      <c r="DG53" s="900"/>
      <c r="DH53" s="900"/>
      <c r="DI53" s="900"/>
      <c r="DJ53" s="900"/>
      <c r="DK53" s="900"/>
      <c r="DL53" s="900"/>
      <c r="DM53" s="900"/>
      <c r="DN53" s="900"/>
      <c r="DO53" s="900"/>
      <c r="DP53" s="900"/>
      <c r="DQ53" s="900"/>
      <c r="DR53" s="900"/>
      <c r="DS53" s="900"/>
      <c r="DT53" s="900"/>
      <c r="DU53" s="900"/>
      <c r="DV53" s="900"/>
      <c r="DW53" s="900"/>
      <c r="DX53" s="900"/>
      <c r="DY53" s="900"/>
      <c r="DZ53" s="900"/>
      <c r="EA53" s="900"/>
      <c r="EB53" s="900"/>
      <c r="EC53" s="900"/>
      <c r="ED53" s="900"/>
      <c r="EE53" s="900"/>
      <c r="EF53" s="900"/>
      <c r="EG53" s="900"/>
      <c r="EH53" s="900"/>
      <c r="EI53" s="900"/>
      <c r="EJ53" s="900"/>
      <c r="EK53" s="900"/>
      <c r="EL53" s="900"/>
      <c r="EM53" s="900"/>
      <c r="EN53" s="900"/>
      <c r="EO53" s="900"/>
      <c r="EP53" s="900"/>
      <c r="EQ53" s="900"/>
      <c r="ER53" s="900"/>
      <c r="ES53" s="900"/>
      <c r="ET53" s="900"/>
      <c r="EU53" s="900"/>
      <c r="EV53" s="900"/>
      <c r="EW53" s="900"/>
      <c r="EX53" s="900"/>
      <c r="EY53" s="900"/>
      <c r="EZ53" s="900"/>
      <c r="FA53" s="900"/>
      <c r="FB53" s="900"/>
      <c r="FC53" s="900"/>
      <c r="FD53" s="900"/>
      <c r="FE53" s="900"/>
      <c r="FF53" s="900"/>
      <c r="FG53" s="900"/>
      <c r="FH53" s="900"/>
      <c r="FI53" s="900"/>
      <c r="FJ53" s="900"/>
      <c r="FK53" s="900"/>
      <c r="FL53" s="900"/>
      <c r="FM53" s="900"/>
      <c r="FN53" s="900"/>
      <c r="FO53" s="900"/>
      <c r="FP53" s="900"/>
      <c r="FQ53" s="900"/>
      <c r="FR53" s="900"/>
      <c r="FS53" s="900"/>
      <c r="FT53" s="900"/>
      <c r="FU53" s="900"/>
      <c r="FV53" s="900"/>
      <c r="FW53" s="900"/>
      <c r="FX53" s="900"/>
      <c r="FY53" s="900"/>
      <c r="FZ53" s="900"/>
      <c r="GA53" s="900"/>
      <c r="GB53" s="900"/>
      <c r="GC53" s="900"/>
      <c r="GD53" s="900"/>
      <c r="GE53" s="900"/>
      <c r="GF53" s="900"/>
      <c r="GG53" s="900"/>
      <c r="GH53" s="900"/>
      <c r="GI53" s="900"/>
      <c r="GJ53" s="900"/>
      <c r="GK53" s="900"/>
      <c r="GL53" s="900"/>
      <c r="GM53" s="900"/>
      <c r="GN53" s="900"/>
      <c r="GO53" s="900"/>
      <c r="GP53" s="900"/>
      <c r="GQ53" s="900"/>
      <c r="GR53" s="900"/>
      <c r="GS53" s="900"/>
      <c r="GT53" s="900"/>
      <c r="GU53" s="900"/>
      <c r="GV53" s="900"/>
      <c r="GW53" s="900"/>
      <c r="GX53" s="900"/>
      <c r="GY53" s="900"/>
      <c r="GZ53" s="900"/>
      <c r="HA53" s="900"/>
      <c r="HB53" s="900"/>
      <c r="HC53" s="900"/>
      <c r="HD53" s="900"/>
      <c r="HE53" s="900"/>
      <c r="HF53" s="900"/>
      <c r="HG53" s="900"/>
      <c r="HH53" s="900"/>
      <c r="HI53" s="900"/>
      <c r="HJ53" s="900"/>
      <c r="HK53" s="900"/>
      <c r="HL53" s="900"/>
      <c r="HM53" s="900"/>
      <c r="HN53" s="900"/>
      <c r="HO53" s="900"/>
      <c r="HP53" s="900"/>
      <c r="HQ53" s="900"/>
      <c r="HR53" s="900"/>
      <c r="HS53" s="900"/>
      <c r="HT53" s="900"/>
      <c r="HU53" s="900"/>
      <c r="HV53" s="900"/>
      <c r="HW53" s="900"/>
      <c r="HX53" s="900"/>
      <c r="HY53" s="900"/>
      <c r="HZ53" s="900"/>
      <c r="IA53" s="900"/>
      <c r="IB53" s="900"/>
      <c r="IC53" s="900"/>
      <c r="ID53" s="900"/>
      <c r="IE53" s="900"/>
      <c r="IF53" s="900"/>
      <c r="IG53" s="900"/>
      <c r="IH53" s="900"/>
      <c r="II53" s="900"/>
      <c r="IJ53" s="900"/>
      <c r="IK53" s="900"/>
      <c r="IL53" s="900"/>
      <c r="IM53" s="900"/>
      <c r="IN53" s="900"/>
      <c r="IO53" s="900"/>
      <c r="IP53" s="900"/>
      <c r="IQ53" s="900"/>
      <c r="IR53" s="900"/>
      <c r="IS53" s="900"/>
      <c r="IT53" s="900"/>
      <c r="IU53" s="900"/>
      <c r="IV53" s="900"/>
    </row>
    <row r="54" spans="1:256" s="899" customFormat="1" ht="24" customHeight="1" x14ac:dyDescent="0.3">
      <c r="A54" s="3341" t="s">
        <v>1172</v>
      </c>
      <c r="B54" s="3341"/>
      <c r="C54" s="3341"/>
      <c r="D54" s="3341"/>
      <c r="E54" s="3341"/>
      <c r="F54" s="3341"/>
      <c r="G54" s="212"/>
      <c r="H54" s="900"/>
      <c r="I54" s="900"/>
      <c r="J54" s="900"/>
      <c r="K54" s="900"/>
      <c r="L54" s="900"/>
      <c r="M54" s="900"/>
      <c r="N54" s="900"/>
      <c r="O54" s="900"/>
      <c r="P54" s="900"/>
      <c r="Q54" s="900"/>
      <c r="R54" s="900"/>
      <c r="S54" s="900"/>
      <c r="T54" s="900"/>
      <c r="U54" s="900"/>
      <c r="V54" s="900"/>
      <c r="W54" s="900"/>
      <c r="X54" s="900"/>
      <c r="Y54" s="900"/>
      <c r="Z54" s="900"/>
      <c r="AA54" s="900"/>
      <c r="AB54" s="900"/>
      <c r="AC54" s="900"/>
      <c r="AD54" s="900"/>
      <c r="AE54" s="900"/>
      <c r="AF54" s="900"/>
      <c r="AG54" s="900"/>
      <c r="AH54" s="900"/>
      <c r="AI54" s="900"/>
      <c r="AJ54" s="900"/>
      <c r="AK54" s="900"/>
      <c r="AL54" s="900"/>
      <c r="AM54" s="900"/>
      <c r="AN54" s="900"/>
      <c r="AO54" s="900"/>
      <c r="AP54" s="900"/>
      <c r="AQ54" s="900"/>
      <c r="AR54" s="900"/>
      <c r="AS54" s="900"/>
      <c r="AT54" s="900"/>
      <c r="AU54" s="900"/>
      <c r="AV54" s="900"/>
      <c r="AW54" s="900"/>
      <c r="AX54" s="900"/>
      <c r="AY54" s="900"/>
      <c r="AZ54" s="900"/>
      <c r="BA54" s="900"/>
      <c r="BB54" s="900"/>
      <c r="BC54" s="900"/>
      <c r="BD54" s="900"/>
      <c r="BE54" s="900"/>
      <c r="BF54" s="900"/>
      <c r="BG54" s="900"/>
      <c r="BH54" s="900"/>
      <c r="BI54" s="900"/>
      <c r="BJ54" s="900"/>
      <c r="BK54" s="900"/>
      <c r="BL54" s="900"/>
      <c r="BM54" s="900"/>
      <c r="BN54" s="900"/>
      <c r="BO54" s="900"/>
      <c r="BP54" s="900"/>
      <c r="BQ54" s="900"/>
      <c r="BR54" s="900"/>
      <c r="BS54" s="900"/>
      <c r="BT54" s="900"/>
      <c r="BU54" s="900"/>
      <c r="BV54" s="900"/>
      <c r="BW54" s="900"/>
      <c r="BX54" s="900"/>
      <c r="BY54" s="900"/>
      <c r="BZ54" s="900"/>
      <c r="CA54" s="900"/>
      <c r="CB54" s="900"/>
      <c r="CC54" s="900"/>
      <c r="CD54" s="900"/>
      <c r="CE54" s="900"/>
      <c r="CF54" s="900"/>
      <c r="CG54" s="900"/>
      <c r="CH54" s="900"/>
      <c r="CI54" s="900"/>
      <c r="CJ54" s="900"/>
      <c r="CK54" s="900"/>
      <c r="CL54" s="900"/>
      <c r="CM54" s="900"/>
      <c r="CN54" s="900"/>
      <c r="CO54" s="900"/>
      <c r="CP54" s="900"/>
      <c r="CQ54" s="900"/>
      <c r="CR54" s="900"/>
      <c r="CS54" s="900"/>
      <c r="CT54" s="900"/>
      <c r="CU54" s="900"/>
      <c r="CV54" s="900"/>
      <c r="CW54" s="900"/>
      <c r="CX54" s="900"/>
      <c r="CY54" s="900"/>
      <c r="CZ54" s="900"/>
      <c r="DA54" s="900"/>
      <c r="DB54" s="900"/>
      <c r="DC54" s="900"/>
      <c r="DD54" s="900"/>
      <c r="DE54" s="900"/>
      <c r="DF54" s="900"/>
      <c r="DG54" s="900"/>
      <c r="DH54" s="900"/>
      <c r="DI54" s="900"/>
      <c r="DJ54" s="900"/>
      <c r="DK54" s="900"/>
      <c r="DL54" s="900"/>
      <c r="DM54" s="900"/>
      <c r="DN54" s="900"/>
      <c r="DO54" s="900"/>
      <c r="DP54" s="900"/>
      <c r="DQ54" s="900"/>
      <c r="DR54" s="900"/>
      <c r="DS54" s="900"/>
      <c r="DT54" s="900"/>
      <c r="DU54" s="900"/>
      <c r="DV54" s="900"/>
      <c r="DW54" s="900"/>
      <c r="DX54" s="900"/>
      <c r="DY54" s="900"/>
      <c r="DZ54" s="900"/>
      <c r="EA54" s="900"/>
      <c r="EB54" s="900"/>
      <c r="EC54" s="900"/>
      <c r="ED54" s="900"/>
      <c r="EE54" s="900"/>
      <c r="EF54" s="900"/>
      <c r="EG54" s="900"/>
      <c r="EH54" s="900"/>
      <c r="EI54" s="900"/>
      <c r="EJ54" s="900"/>
      <c r="EK54" s="900"/>
      <c r="EL54" s="900"/>
      <c r="EM54" s="900"/>
      <c r="EN54" s="900"/>
      <c r="EO54" s="900"/>
      <c r="EP54" s="900"/>
      <c r="EQ54" s="900"/>
      <c r="ER54" s="900"/>
      <c r="ES54" s="900"/>
      <c r="ET54" s="900"/>
      <c r="EU54" s="900"/>
      <c r="EV54" s="900"/>
      <c r="EW54" s="900"/>
      <c r="EX54" s="900"/>
      <c r="EY54" s="900"/>
      <c r="EZ54" s="900"/>
      <c r="FA54" s="900"/>
      <c r="FB54" s="900"/>
      <c r="FC54" s="900"/>
      <c r="FD54" s="900"/>
      <c r="FE54" s="900"/>
      <c r="FF54" s="900"/>
      <c r="FG54" s="900"/>
      <c r="FH54" s="900"/>
      <c r="FI54" s="900"/>
      <c r="FJ54" s="900"/>
      <c r="FK54" s="900"/>
      <c r="FL54" s="900"/>
      <c r="FM54" s="900"/>
      <c r="FN54" s="900"/>
      <c r="FO54" s="900"/>
      <c r="FP54" s="900"/>
      <c r="FQ54" s="900"/>
      <c r="FR54" s="900"/>
      <c r="FS54" s="900"/>
      <c r="FT54" s="900"/>
      <c r="FU54" s="900"/>
      <c r="FV54" s="900"/>
      <c r="FW54" s="900"/>
      <c r="FX54" s="900"/>
      <c r="FY54" s="900"/>
      <c r="FZ54" s="900"/>
      <c r="GA54" s="900"/>
      <c r="GB54" s="900"/>
      <c r="GC54" s="900"/>
      <c r="GD54" s="900"/>
      <c r="GE54" s="900"/>
      <c r="GF54" s="900"/>
      <c r="GG54" s="900"/>
      <c r="GH54" s="900"/>
      <c r="GI54" s="900"/>
      <c r="GJ54" s="900"/>
      <c r="GK54" s="900"/>
      <c r="GL54" s="900"/>
      <c r="GM54" s="900"/>
      <c r="GN54" s="900"/>
      <c r="GO54" s="900"/>
      <c r="GP54" s="900"/>
      <c r="GQ54" s="900"/>
      <c r="GR54" s="900"/>
      <c r="GS54" s="900"/>
      <c r="GT54" s="900"/>
      <c r="GU54" s="900"/>
      <c r="GV54" s="900"/>
      <c r="GW54" s="900"/>
      <c r="GX54" s="900"/>
      <c r="GY54" s="900"/>
      <c r="GZ54" s="900"/>
      <c r="HA54" s="900"/>
      <c r="HB54" s="900"/>
      <c r="HC54" s="900"/>
      <c r="HD54" s="900"/>
      <c r="HE54" s="900"/>
      <c r="HF54" s="900"/>
      <c r="HG54" s="900"/>
      <c r="HH54" s="900"/>
      <c r="HI54" s="900"/>
      <c r="HJ54" s="900"/>
      <c r="HK54" s="900"/>
      <c r="HL54" s="900"/>
      <c r="HM54" s="900"/>
      <c r="HN54" s="900"/>
      <c r="HO54" s="900"/>
      <c r="HP54" s="900"/>
      <c r="HQ54" s="900"/>
      <c r="HR54" s="900"/>
      <c r="HS54" s="900"/>
      <c r="HT54" s="900"/>
      <c r="HU54" s="900"/>
      <c r="HV54" s="900"/>
      <c r="HW54" s="900"/>
      <c r="HX54" s="900"/>
      <c r="HY54" s="900"/>
      <c r="HZ54" s="900"/>
      <c r="IA54" s="900"/>
      <c r="IB54" s="900"/>
      <c r="IC54" s="900"/>
      <c r="ID54" s="900"/>
      <c r="IE54" s="900"/>
      <c r="IF54" s="900"/>
      <c r="IG54" s="900"/>
      <c r="IH54" s="900"/>
      <c r="II54" s="900"/>
      <c r="IJ54" s="900"/>
      <c r="IK54" s="900"/>
      <c r="IL54" s="900"/>
      <c r="IM54" s="900"/>
      <c r="IN54" s="900"/>
      <c r="IO54" s="900"/>
      <c r="IP54" s="900"/>
      <c r="IQ54" s="900"/>
      <c r="IR54" s="900"/>
      <c r="IS54" s="900"/>
      <c r="IT54" s="900"/>
      <c r="IU54" s="900"/>
      <c r="IV54" s="900"/>
    </row>
    <row r="55" spans="1:256" s="7" customFormat="1" ht="22.5" customHeight="1" x14ac:dyDescent="0.2">
      <c r="A55" s="3342" t="s">
        <v>976</v>
      </c>
      <c r="B55" s="3343"/>
      <c r="C55" s="3343"/>
      <c r="D55" s="3343"/>
      <c r="E55" s="3343"/>
      <c r="F55" s="3344"/>
    </row>
    <row r="56" spans="1:256" ht="15" customHeight="1" x14ac:dyDescent="0.2">
      <c r="A56" s="3345"/>
      <c r="B56" s="3346"/>
      <c r="C56" s="3346"/>
      <c r="D56" s="3346"/>
      <c r="E56" s="3346"/>
      <c r="F56" s="334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c r="IU56" s="7"/>
      <c r="IV56" s="7"/>
    </row>
    <row r="57" spans="1:256" s="7" customFormat="1" ht="15.75" customHeight="1" x14ac:dyDescent="0.2">
      <c r="A57" s="3348"/>
      <c r="B57" s="3349"/>
      <c r="C57" s="3349"/>
      <c r="D57" s="3349"/>
      <c r="E57" s="3349"/>
      <c r="F57" s="3350"/>
    </row>
    <row r="58" spans="1:256" s="1027" customFormat="1" ht="24" customHeight="1" x14ac:dyDescent="0.2">
      <c r="A58" s="3359" t="s">
        <v>162</v>
      </c>
      <c r="B58" s="3360"/>
      <c r="C58" s="3361" t="s">
        <v>977</v>
      </c>
      <c r="D58" s="3362"/>
      <c r="E58" s="3362"/>
      <c r="F58" s="3363"/>
    </row>
    <row r="59" spans="1:256" s="1027" customFormat="1" ht="24" customHeight="1" x14ac:dyDescent="0.3">
      <c r="A59" s="3364"/>
      <c r="B59" s="3365"/>
      <c r="C59" s="3366"/>
      <c r="D59" s="3367"/>
      <c r="E59" s="3367"/>
      <c r="F59" s="3368"/>
    </row>
    <row r="60" spans="1:256" s="1027" customFormat="1" ht="24" customHeight="1" x14ac:dyDescent="0.3">
      <c r="A60" s="3364"/>
      <c r="B60" s="3365"/>
      <c r="C60" s="3366"/>
      <c r="D60" s="3367"/>
      <c r="E60" s="3367"/>
      <c r="F60" s="3368"/>
    </row>
    <row r="61" spans="1:256" s="1027" customFormat="1" ht="24" customHeight="1" x14ac:dyDescent="0.3">
      <c r="A61" s="3364"/>
      <c r="B61" s="3365"/>
      <c r="C61" s="3366"/>
      <c r="D61" s="3367"/>
      <c r="E61" s="3367"/>
      <c r="F61" s="3368"/>
    </row>
    <row r="62" spans="1:256" s="1027" customFormat="1" ht="24" customHeight="1" x14ac:dyDescent="0.3">
      <c r="A62" s="3369"/>
      <c r="B62" s="3370"/>
      <c r="C62" s="3371"/>
      <c r="D62" s="3372"/>
      <c r="E62" s="3372"/>
      <c r="F62" s="3373"/>
    </row>
    <row r="63" spans="1:256" s="1027" customFormat="1" ht="24" customHeight="1" x14ac:dyDescent="0.3">
      <c r="A63" s="3339"/>
      <c r="B63" s="3340"/>
      <c r="C63" s="3356"/>
      <c r="D63" s="3357"/>
      <c r="E63" s="3357"/>
      <c r="F63" s="3358"/>
    </row>
    <row r="64" spans="1:256" ht="24" customHeight="1" thickBot="1" x14ac:dyDescent="0.25">
      <c r="A64" s="7"/>
      <c r="B64" s="7"/>
      <c r="C64" s="7"/>
      <c r="D64" s="7"/>
      <c r="E64" s="7"/>
      <c r="F64" s="7"/>
    </row>
    <row r="65" spans="1:6" ht="24" customHeight="1" thickTop="1" x14ac:dyDescent="0.2">
      <c r="A65" s="21"/>
      <c r="B65" s="21"/>
      <c r="C65" s="21"/>
      <c r="D65" s="21"/>
      <c r="E65" s="21"/>
      <c r="F65" s="21"/>
    </row>
    <row r="66" spans="1:6" ht="24" customHeight="1" x14ac:dyDescent="0.2">
      <c r="A66" s="7"/>
      <c r="B66" s="7"/>
      <c r="C66" s="7"/>
      <c r="D66" s="7"/>
      <c r="E66" s="7"/>
      <c r="F66" s="7"/>
    </row>
    <row r="67" spans="1:6" ht="24" customHeight="1" x14ac:dyDescent="0.2"/>
    <row r="68" spans="1:6" ht="24" customHeight="1" x14ac:dyDescent="0.2"/>
    <row r="69" spans="1:6" ht="24" customHeight="1" x14ac:dyDescent="0.2"/>
    <row r="70" spans="1:6" ht="24" customHeight="1" x14ac:dyDescent="0.2"/>
    <row r="71" spans="1:6" ht="24" customHeight="1" x14ac:dyDescent="0.2"/>
    <row r="72" spans="1:6" ht="24" customHeight="1" x14ac:dyDescent="0.2"/>
    <row r="73" spans="1:6" ht="24" customHeight="1" x14ac:dyDescent="0.2"/>
    <row r="74" spans="1:6" ht="24" customHeight="1" x14ac:dyDescent="0.2"/>
    <row r="75" spans="1:6" ht="24" customHeight="1" x14ac:dyDescent="0.2"/>
    <row r="76" spans="1:6" ht="24" customHeight="1" x14ac:dyDescent="0.2"/>
    <row r="77" spans="1:6" ht="24" customHeight="1" x14ac:dyDescent="0.2"/>
    <row r="78" spans="1:6" ht="24" customHeight="1" x14ac:dyDescent="0.2"/>
    <row r="79" spans="1:6" ht="24" customHeight="1" x14ac:dyDescent="0.2"/>
    <row r="80" spans="1:6" ht="24" customHeight="1" x14ac:dyDescent="0.2"/>
    <row r="81" ht="24" customHeight="1" x14ac:dyDescent="0.2"/>
    <row r="82" ht="24" customHeight="1" x14ac:dyDescent="0.2"/>
    <row r="83" ht="24" customHeight="1" x14ac:dyDescent="0.2"/>
    <row r="84" ht="24" customHeight="1" x14ac:dyDescent="0.2"/>
    <row r="85" ht="24" customHeight="1" x14ac:dyDescent="0.2"/>
    <row r="86" ht="24" customHeight="1" x14ac:dyDescent="0.2"/>
    <row r="87" ht="24" customHeight="1" x14ac:dyDescent="0.2"/>
    <row r="88" ht="24" customHeight="1" x14ac:dyDescent="0.2"/>
    <row r="89" ht="24" customHeight="1" x14ac:dyDescent="0.2"/>
    <row r="90" ht="24" customHeight="1" x14ac:dyDescent="0.2"/>
    <row r="91" ht="24" customHeight="1" x14ac:dyDescent="0.2"/>
    <row r="92" ht="24" customHeight="1" x14ac:dyDescent="0.2"/>
    <row r="93" ht="24" customHeight="1" x14ac:dyDescent="0.2"/>
    <row r="94" ht="24" customHeight="1" x14ac:dyDescent="0.2"/>
    <row r="95" ht="24" customHeight="1" x14ac:dyDescent="0.2"/>
    <row r="96" ht="24" customHeight="1" x14ac:dyDescent="0.2"/>
    <row r="97" ht="24" customHeight="1" x14ac:dyDescent="0.2"/>
  </sheetData>
  <customSheetViews>
    <customSheetView guid="{6476E056-C602-4049-8E13-D0438C39A2F7}" scale="60" showPageBreaks="1" showGridLines="0" fitToPage="1" printArea="1" topLeftCell="A40">
      <pageMargins left="0.35433070866141736" right="0.35433070866141736" top="0.32" bottom="0.37" header="0.31496062992125984" footer="0.31496062992125984"/>
      <pageSetup scale="50" orientation="portrait" r:id="rId1"/>
    </customSheetView>
    <customSheetView guid="{FEEF2554-A379-444E-B2CE-7A0B08BFD568}" scale="50" showGridLines="0" fitToPage="1">
      <selection activeCell="C58" sqref="C58:F58"/>
      <pageMargins left="0.94488188976377963" right="0.55118110236220474" top="0.23622047244094491" bottom="0.23622047244094491" header="0" footer="0"/>
      <pageSetup scale="45" orientation="portrait" r:id="rId2"/>
      <headerFooter differentOddEven="1" differentFirst="1" alignWithMargins="0">
        <evenHeader>&amp;R&amp;"arial,Regular"&amp;12UNCLASSIFIED / NON CLASSIFIÉ</evenHeader>
        <firstHeader>&amp;R&amp;"arial,Regular"&amp;12UNCLASSIFIED / NON CLASSIFIÉ</firstHeader>
      </headerFooter>
    </customSheetView>
    <customSheetView guid="{9999B627-875C-491A-9C70-2AB672A610C9}" scale="50" showPageBreaks="1" showGridLines="0" fitToPage="1" printArea="1">
      <selection activeCell="C58" sqref="C58:F58"/>
      <pageMargins left="0.94488188976377963" right="0.55118110236220474" top="0.23622047244094491" bottom="0.23622047244094491" header="0" footer="0"/>
      <pageSetup scale="45" orientation="portrait" r:id="rId3"/>
      <headerFooter differentOddEven="1" differentFirst="1" alignWithMargins="0">
        <evenHeader>&amp;R&amp;"arial,Regular"&amp;12UNCLASSIFIED / NON CLASSIFIÉ</evenHeader>
        <firstHeader>&amp;R&amp;"arial,Regular"&amp;12UNCLASSIFIED / NON CLASSIFIÉ</firstHeader>
      </headerFooter>
    </customSheetView>
    <customSheetView guid="{9E1ED2EF-94DF-4EBB-BF10-FA6D2C6EF217}" scale="70" showPageBreaks="1" showGridLines="0" fitToPage="1" printArea="1">
      <pageMargins left="0.94488188976377963" right="0.55118110236220474" top="0.23622047244094491" bottom="0.23622047244094491" header="0" footer="0"/>
      <pageSetup scale="45" orientation="portrait" r:id="rId4"/>
      <headerFooter differentOddEven="1" differentFirst="1" alignWithMargins="0">
        <evenHeader>&amp;R&amp;"arial,Regular"&amp;12UNCLASSIFIED / NON CLASSIFIÉ</evenHeader>
        <firstHeader>&amp;R&amp;"arial,Regular"&amp;12UNCLASSIFIED / NON CLASSIFIÉ</firstHeader>
      </headerFooter>
    </customSheetView>
  </customSheetViews>
  <mergeCells count="56">
    <mergeCell ref="C62:F62"/>
    <mergeCell ref="A21:F21"/>
    <mergeCell ref="A50:B50"/>
    <mergeCell ref="A49:B49"/>
    <mergeCell ref="A48:B48"/>
    <mergeCell ref="C48:F48"/>
    <mergeCell ref="C49:F49"/>
    <mergeCell ref="C50:F50"/>
    <mergeCell ref="A63:B63"/>
    <mergeCell ref="A54:F54"/>
    <mergeCell ref="A55:F57"/>
    <mergeCell ref="A52:B52"/>
    <mergeCell ref="A51:B51"/>
    <mergeCell ref="C51:F51"/>
    <mergeCell ref="C63:F63"/>
    <mergeCell ref="A58:B58"/>
    <mergeCell ref="C58:F58"/>
    <mergeCell ref="A59:B59"/>
    <mergeCell ref="C59:F59"/>
    <mergeCell ref="A60:B60"/>
    <mergeCell ref="C60:F60"/>
    <mergeCell ref="A61:B61"/>
    <mergeCell ref="C61:F61"/>
    <mergeCell ref="A62:B62"/>
    <mergeCell ref="A2:F2"/>
    <mergeCell ref="A3:F3"/>
    <mergeCell ref="A4:F4"/>
    <mergeCell ref="A5:F5"/>
    <mergeCell ref="C47:F47"/>
    <mergeCell ref="A47:B47"/>
    <mergeCell ref="A27:B27"/>
    <mergeCell ref="A34:F34"/>
    <mergeCell ref="A6:F6"/>
    <mergeCell ref="A10:F10"/>
    <mergeCell ref="A23:F23"/>
    <mergeCell ref="A37:B37"/>
    <mergeCell ref="D37:F37"/>
    <mergeCell ref="E13:F13"/>
    <mergeCell ref="E26:F26"/>
    <mergeCell ref="A28:B28"/>
    <mergeCell ref="A8:F8"/>
    <mergeCell ref="C52:F52"/>
    <mergeCell ref="A38:B38"/>
    <mergeCell ref="A39:B39"/>
    <mergeCell ref="A40:B40"/>
    <mergeCell ref="A41:B41"/>
    <mergeCell ref="A42:B42"/>
    <mergeCell ref="D38:F38"/>
    <mergeCell ref="D39:F39"/>
    <mergeCell ref="D40:F40"/>
    <mergeCell ref="D41:F41"/>
    <mergeCell ref="D42:F42"/>
    <mergeCell ref="A29:B29"/>
    <mergeCell ref="A30:B30"/>
    <mergeCell ref="A31:B31"/>
    <mergeCell ref="A32:B32"/>
  </mergeCells>
  <phoneticPr fontId="0" type="noConversion"/>
  <pageMargins left="0.94488188976377963" right="0.55118110236220474" top="0.23622047244094491" bottom="0.23622047244094491" header="0" footer="0"/>
  <pageSetup scale="45" orientation="portrait" r:id="rId5"/>
  <headerFooter differentOddEven="1" differentFirst="1" alignWithMargins="0">
    <evenHeader>&amp;R&amp;"arial,Regular"&amp;12UNCLASSIFIED / NON CLASSIFIÉ</evenHeader>
    <firstHeader>&amp;R&amp;"arial,Regular"&amp;12UNCLASSIFIED / NON CLASSIFIÉ</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Q70"/>
  <sheetViews>
    <sheetView showGridLines="0" zoomScale="70" zoomScaleNormal="70" workbookViewId="0">
      <selection activeCell="B1" sqref="B1"/>
    </sheetView>
  </sheetViews>
  <sheetFormatPr defaultColWidth="9.6640625" defaultRowHeight="15" x14ac:dyDescent="0.2"/>
  <cols>
    <col min="1" max="1" width="3.6640625" style="899" customWidth="1"/>
    <col min="2" max="2" width="20.21875" style="899" customWidth="1"/>
    <col min="3" max="3" width="11.33203125" style="899" customWidth="1"/>
    <col min="4" max="4" width="61.33203125" style="899" customWidth="1"/>
    <col min="5" max="6" width="18.6640625" style="1528" customWidth="1"/>
    <col min="7" max="7" width="20.6640625" style="1528" customWidth="1"/>
    <col min="8" max="8" width="2.88671875" style="906" customWidth="1"/>
    <col min="9" max="16384" width="9.6640625" style="899"/>
  </cols>
  <sheetData>
    <row r="1" spans="1:251" ht="20.25" customHeight="1" x14ac:dyDescent="0.3">
      <c r="A1" s="228"/>
      <c r="B1" s="218"/>
      <c r="C1" s="218"/>
      <c r="D1" s="218"/>
      <c r="E1" s="1516"/>
      <c r="F1" s="1516"/>
      <c r="G1" s="1517"/>
      <c r="H1" s="1562"/>
      <c r="I1" s="1515"/>
      <c r="J1" s="1515"/>
      <c r="K1" s="1515"/>
      <c r="L1" s="1515"/>
      <c r="M1" s="1515"/>
      <c r="N1" s="1515"/>
      <c r="O1" s="1515"/>
      <c r="P1" s="1515"/>
      <c r="Q1" s="1515"/>
      <c r="R1" s="1515"/>
      <c r="S1" s="1515"/>
      <c r="T1" s="1515"/>
      <c r="U1" s="1515"/>
      <c r="V1" s="1515"/>
      <c r="W1" s="1515"/>
      <c r="X1" s="1515"/>
      <c r="Y1" s="1515"/>
      <c r="Z1" s="1515"/>
      <c r="AA1" s="1515"/>
      <c r="AB1" s="1515"/>
      <c r="AC1" s="1515"/>
      <c r="AD1" s="1515"/>
      <c r="AE1" s="1515"/>
      <c r="AF1" s="1515"/>
      <c r="AG1" s="1515"/>
      <c r="AH1" s="1515"/>
      <c r="AI1" s="1515"/>
      <c r="AJ1" s="1515"/>
      <c r="AK1" s="1515"/>
      <c r="AL1" s="1515"/>
      <c r="AM1" s="1515"/>
      <c r="AN1" s="1515"/>
      <c r="AO1" s="1515"/>
      <c r="AP1" s="1515"/>
      <c r="AQ1" s="1515"/>
      <c r="AR1" s="1515"/>
      <c r="AS1" s="1515"/>
      <c r="AT1" s="1515"/>
      <c r="AU1" s="1515"/>
      <c r="AV1" s="1515"/>
      <c r="AW1" s="1515"/>
      <c r="AX1" s="1515"/>
      <c r="AY1" s="1515"/>
      <c r="AZ1" s="1515"/>
      <c r="BA1" s="1515"/>
      <c r="BB1" s="1515"/>
      <c r="BC1" s="1515"/>
      <c r="BD1" s="1515"/>
      <c r="BE1" s="1515"/>
      <c r="BF1" s="1515"/>
      <c r="BG1" s="1515"/>
      <c r="BH1" s="1515"/>
      <c r="BI1" s="1515"/>
      <c r="BJ1" s="1515"/>
      <c r="BK1" s="1515"/>
      <c r="BL1" s="1515"/>
      <c r="BM1" s="1515"/>
      <c r="BN1" s="1515"/>
      <c r="BO1" s="1515"/>
      <c r="BP1" s="1515"/>
      <c r="BQ1" s="1515"/>
      <c r="BR1" s="1515"/>
      <c r="BS1" s="1515"/>
      <c r="BT1" s="1515"/>
      <c r="BU1" s="1515"/>
      <c r="BV1" s="1515"/>
      <c r="BW1" s="1515"/>
      <c r="BX1" s="1515"/>
      <c r="BY1" s="1515"/>
      <c r="BZ1" s="1515"/>
      <c r="CA1" s="1515"/>
      <c r="CB1" s="1515"/>
      <c r="CC1" s="1515"/>
      <c r="CD1" s="1515"/>
      <c r="CE1" s="1515"/>
      <c r="CF1" s="1515"/>
      <c r="CG1" s="1515"/>
      <c r="CH1" s="1515"/>
      <c r="CI1" s="1515"/>
      <c r="CJ1" s="1515"/>
      <c r="CK1" s="1515"/>
      <c r="CL1" s="1515"/>
      <c r="CM1" s="1515"/>
      <c r="CN1" s="1515"/>
      <c r="CO1" s="1515"/>
      <c r="CP1" s="1515"/>
      <c r="CQ1" s="1515"/>
      <c r="CR1" s="1515"/>
      <c r="CS1" s="1515"/>
      <c r="CT1" s="1515"/>
      <c r="CU1" s="1515"/>
      <c r="CV1" s="1515"/>
      <c r="CW1" s="1515"/>
      <c r="CX1" s="1515"/>
      <c r="CY1" s="1515"/>
      <c r="CZ1" s="1515"/>
      <c r="DA1" s="1515"/>
      <c r="DB1" s="1515"/>
      <c r="DC1" s="1515"/>
      <c r="DD1" s="1515"/>
      <c r="DE1" s="1515"/>
      <c r="DF1" s="1515"/>
      <c r="DG1" s="1515"/>
      <c r="DH1" s="1515"/>
      <c r="DI1" s="1515"/>
      <c r="DJ1" s="1515"/>
      <c r="DK1" s="1515"/>
      <c r="DL1" s="1515"/>
      <c r="DM1" s="1515"/>
      <c r="DN1" s="1515"/>
      <c r="DO1" s="1515"/>
      <c r="DP1" s="1515"/>
      <c r="DQ1" s="1515"/>
      <c r="DR1" s="1515"/>
      <c r="DS1" s="1515"/>
      <c r="DT1" s="1515"/>
      <c r="DU1" s="1515"/>
      <c r="DV1" s="1515"/>
      <c r="DW1" s="1515"/>
      <c r="DX1" s="1515"/>
      <c r="DY1" s="1515"/>
      <c r="DZ1" s="1515"/>
      <c r="EA1" s="1515"/>
      <c r="EB1" s="1515"/>
      <c r="EC1" s="1515"/>
      <c r="ED1" s="1515"/>
      <c r="EE1" s="1515"/>
      <c r="EF1" s="1515"/>
      <c r="EG1" s="1515"/>
      <c r="EH1" s="1515"/>
      <c r="EI1" s="1515"/>
      <c r="EJ1" s="1515"/>
      <c r="EK1" s="1515"/>
      <c r="EL1" s="1515"/>
      <c r="EM1" s="1515"/>
      <c r="EN1" s="1515"/>
      <c r="EO1" s="1515"/>
      <c r="EP1" s="1515"/>
      <c r="EQ1" s="1515"/>
      <c r="ER1" s="1515"/>
      <c r="ES1" s="1515"/>
      <c r="ET1" s="1515"/>
      <c r="EU1" s="1515"/>
      <c r="EV1" s="1515"/>
      <c r="EW1" s="1515"/>
      <c r="EX1" s="1515"/>
      <c r="EY1" s="1515"/>
      <c r="EZ1" s="1515"/>
      <c r="FA1" s="1515"/>
      <c r="FB1" s="1515"/>
      <c r="FC1" s="1515"/>
      <c r="FD1" s="1515"/>
      <c r="FE1" s="1515"/>
      <c r="FF1" s="1515"/>
      <c r="FG1" s="1515"/>
      <c r="FH1" s="1515"/>
      <c r="FI1" s="1515"/>
      <c r="FJ1" s="1515"/>
      <c r="FK1" s="1515"/>
      <c r="FL1" s="1515"/>
      <c r="FM1" s="1515"/>
      <c r="FN1" s="1515"/>
      <c r="FO1" s="1515"/>
      <c r="FP1" s="1515"/>
      <c r="FQ1" s="1515"/>
      <c r="FR1" s="1515"/>
      <c r="FS1" s="1515"/>
      <c r="FT1" s="1515"/>
      <c r="FU1" s="1515"/>
      <c r="FV1" s="1515"/>
      <c r="FW1" s="1515"/>
      <c r="FX1" s="1515"/>
      <c r="FY1" s="1515"/>
      <c r="FZ1" s="1515"/>
      <c r="GA1" s="1515"/>
      <c r="GB1" s="1515"/>
      <c r="GC1" s="1515"/>
      <c r="GD1" s="1515"/>
      <c r="GE1" s="1515"/>
      <c r="GF1" s="1515"/>
      <c r="GG1" s="1515"/>
      <c r="GH1" s="1515"/>
      <c r="GI1" s="1515"/>
      <c r="GJ1" s="1515"/>
      <c r="GK1" s="1515"/>
      <c r="GL1" s="1515"/>
      <c r="GM1" s="1515"/>
      <c r="GN1" s="1515"/>
      <c r="GO1" s="1515"/>
      <c r="GP1" s="1515"/>
      <c r="GQ1" s="1515"/>
      <c r="GR1" s="1515"/>
      <c r="GS1" s="1515"/>
      <c r="GT1" s="1515"/>
      <c r="GU1" s="1515"/>
      <c r="GV1" s="1515"/>
      <c r="GW1" s="1515"/>
      <c r="GX1" s="1515"/>
      <c r="GY1" s="1515"/>
      <c r="GZ1" s="1515"/>
      <c r="HA1" s="1515"/>
      <c r="HB1" s="1515"/>
      <c r="HC1" s="1515"/>
      <c r="HD1" s="1515"/>
      <c r="HE1" s="1515"/>
      <c r="HF1" s="1515"/>
      <c r="HG1" s="1515"/>
      <c r="HH1" s="1515"/>
      <c r="HI1" s="1515"/>
      <c r="HJ1" s="1515"/>
      <c r="HK1" s="1515"/>
      <c r="HL1" s="1515"/>
      <c r="HM1" s="1515"/>
      <c r="HN1" s="1515"/>
      <c r="HO1" s="1515"/>
      <c r="HP1" s="1515"/>
      <c r="HQ1" s="1515"/>
      <c r="HR1" s="1515"/>
      <c r="HS1" s="1515"/>
      <c r="HT1" s="1515"/>
      <c r="HU1" s="1515"/>
      <c r="HV1" s="1515"/>
      <c r="HW1" s="1515"/>
      <c r="HX1" s="1515"/>
      <c r="HY1" s="1515"/>
      <c r="HZ1" s="1515"/>
      <c r="IA1" s="1515"/>
      <c r="IB1" s="1515"/>
      <c r="IC1" s="1515"/>
      <c r="ID1" s="1515"/>
      <c r="IE1" s="1515"/>
      <c r="IF1" s="1515"/>
      <c r="IG1" s="1515"/>
      <c r="IH1" s="1515"/>
      <c r="II1" s="1515"/>
      <c r="IJ1" s="1515"/>
      <c r="IK1" s="1515"/>
      <c r="IL1" s="1515"/>
      <c r="IM1" s="1515"/>
      <c r="IN1" s="1515"/>
      <c r="IO1" s="1515"/>
      <c r="IP1" s="1515"/>
      <c r="IQ1" s="1515"/>
    </row>
    <row r="2" spans="1:251" ht="24" customHeight="1" x14ac:dyDescent="0.35">
      <c r="A2" s="2743">
        <f>CORPORATION</f>
        <v>0</v>
      </c>
      <c r="B2" s="2744"/>
      <c r="C2" s="2744"/>
      <c r="D2" s="2744"/>
      <c r="E2" s="2744"/>
      <c r="F2" s="2744"/>
      <c r="G2" s="2744"/>
      <c r="H2" s="1563"/>
      <c r="I2" s="1515"/>
      <c r="J2" s="1515"/>
      <c r="K2" s="1515"/>
      <c r="L2" s="1515"/>
      <c r="M2" s="1515"/>
      <c r="N2" s="1515"/>
      <c r="O2" s="1515"/>
      <c r="P2" s="1515"/>
      <c r="Q2" s="1515"/>
      <c r="R2" s="1515"/>
      <c r="S2" s="1515"/>
      <c r="T2" s="1515"/>
      <c r="U2" s="1515"/>
      <c r="V2" s="1515"/>
      <c r="W2" s="1515"/>
      <c r="X2" s="1515"/>
      <c r="Y2" s="1515"/>
      <c r="Z2" s="1515"/>
      <c r="AA2" s="1515"/>
      <c r="AB2" s="1515"/>
      <c r="AC2" s="1515"/>
      <c r="AD2" s="1515"/>
      <c r="AE2" s="1515"/>
      <c r="AF2" s="1515"/>
      <c r="AG2" s="1515"/>
      <c r="AH2" s="1515"/>
      <c r="AI2" s="1515"/>
      <c r="AJ2" s="1515"/>
      <c r="AK2" s="1515"/>
      <c r="AL2" s="1515"/>
      <c r="AM2" s="1515"/>
      <c r="AN2" s="1515"/>
      <c r="AO2" s="1515"/>
      <c r="AP2" s="1515"/>
      <c r="AQ2" s="1515"/>
      <c r="AR2" s="1515"/>
      <c r="AS2" s="1515"/>
      <c r="AT2" s="1515"/>
      <c r="AU2" s="1515"/>
      <c r="AV2" s="1515"/>
      <c r="AW2" s="1515"/>
      <c r="AX2" s="1515"/>
      <c r="AY2" s="1515"/>
      <c r="AZ2" s="1515"/>
      <c r="BA2" s="1515"/>
      <c r="BB2" s="1515"/>
      <c r="BC2" s="1515"/>
      <c r="BD2" s="1515"/>
      <c r="BE2" s="1515"/>
      <c r="BF2" s="1515"/>
      <c r="BG2" s="1515"/>
      <c r="BH2" s="1515"/>
      <c r="BI2" s="1515"/>
      <c r="BJ2" s="1515"/>
      <c r="BK2" s="1515"/>
      <c r="BL2" s="1515"/>
      <c r="BM2" s="1515"/>
      <c r="BN2" s="1515"/>
      <c r="BO2" s="1515"/>
      <c r="BP2" s="1515"/>
      <c r="BQ2" s="1515"/>
      <c r="BR2" s="1515"/>
      <c r="BS2" s="1515"/>
      <c r="BT2" s="1515"/>
      <c r="BU2" s="1515"/>
      <c r="BV2" s="1515"/>
      <c r="BW2" s="1515"/>
      <c r="BX2" s="1515"/>
      <c r="BY2" s="1515"/>
      <c r="BZ2" s="1515"/>
      <c r="CA2" s="1515"/>
      <c r="CB2" s="1515"/>
      <c r="CC2" s="1515"/>
      <c r="CD2" s="1515"/>
      <c r="CE2" s="1515"/>
      <c r="CF2" s="1515"/>
      <c r="CG2" s="1515"/>
      <c r="CH2" s="1515"/>
      <c r="CI2" s="1515"/>
      <c r="CJ2" s="1515"/>
      <c r="CK2" s="1515"/>
      <c r="CL2" s="1515"/>
      <c r="CM2" s="1515"/>
      <c r="CN2" s="1515"/>
      <c r="CO2" s="1515"/>
      <c r="CP2" s="1515"/>
      <c r="CQ2" s="1515"/>
      <c r="CR2" s="1515"/>
      <c r="CS2" s="1515"/>
      <c r="CT2" s="1515"/>
      <c r="CU2" s="1515"/>
      <c r="CV2" s="1515"/>
      <c r="CW2" s="1515"/>
      <c r="CX2" s="1515"/>
      <c r="CY2" s="1515"/>
      <c r="CZ2" s="1515"/>
      <c r="DA2" s="1515"/>
      <c r="DB2" s="1515"/>
      <c r="DC2" s="1515"/>
      <c r="DD2" s="1515"/>
      <c r="DE2" s="1515"/>
      <c r="DF2" s="1515"/>
      <c r="DG2" s="1515"/>
      <c r="DH2" s="1515"/>
      <c r="DI2" s="1515"/>
      <c r="DJ2" s="1515"/>
      <c r="DK2" s="1515"/>
      <c r="DL2" s="1515"/>
      <c r="DM2" s="1515"/>
      <c r="DN2" s="1515"/>
      <c r="DO2" s="1515"/>
      <c r="DP2" s="1515"/>
      <c r="DQ2" s="1515"/>
      <c r="DR2" s="1515"/>
      <c r="DS2" s="1515"/>
      <c r="DT2" s="1515"/>
      <c r="DU2" s="1515"/>
      <c r="DV2" s="1515"/>
      <c r="DW2" s="1515"/>
      <c r="DX2" s="1515"/>
      <c r="DY2" s="1515"/>
      <c r="DZ2" s="1515"/>
      <c r="EA2" s="1515"/>
      <c r="EB2" s="1515"/>
      <c r="EC2" s="1515"/>
      <c r="ED2" s="1515"/>
      <c r="EE2" s="1515"/>
      <c r="EF2" s="1515"/>
      <c r="EG2" s="1515"/>
      <c r="EH2" s="1515"/>
      <c r="EI2" s="1515"/>
      <c r="EJ2" s="1515"/>
      <c r="EK2" s="1515"/>
      <c r="EL2" s="1515"/>
      <c r="EM2" s="1515"/>
      <c r="EN2" s="1515"/>
      <c r="EO2" s="1515"/>
      <c r="EP2" s="1515"/>
      <c r="EQ2" s="1515"/>
      <c r="ER2" s="1515"/>
      <c r="ES2" s="1515"/>
      <c r="ET2" s="1515"/>
      <c r="EU2" s="1515"/>
      <c r="EV2" s="1515"/>
      <c r="EW2" s="1515"/>
      <c r="EX2" s="1515"/>
      <c r="EY2" s="1515"/>
      <c r="EZ2" s="1515"/>
      <c r="FA2" s="1515"/>
      <c r="FB2" s="1515"/>
      <c r="FC2" s="1515"/>
      <c r="FD2" s="1515"/>
      <c r="FE2" s="1515"/>
      <c r="FF2" s="1515"/>
      <c r="FG2" s="1515"/>
      <c r="FH2" s="1515"/>
      <c r="FI2" s="1515"/>
      <c r="FJ2" s="1515"/>
      <c r="FK2" s="1515"/>
      <c r="FL2" s="1515"/>
      <c r="FM2" s="1515"/>
      <c r="FN2" s="1515"/>
      <c r="FO2" s="1515"/>
      <c r="FP2" s="1515"/>
      <c r="FQ2" s="1515"/>
      <c r="FR2" s="1515"/>
      <c r="FS2" s="1515"/>
      <c r="FT2" s="1515"/>
      <c r="FU2" s="1515"/>
      <c r="FV2" s="1515"/>
      <c r="FW2" s="1515"/>
      <c r="FX2" s="1515"/>
      <c r="FY2" s="1515"/>
      <c r="FZ2" s="1515"/>
      <c r="GA2" s="1515"/>
      <c r="GB2" s="1515"/>
      <c r="GC2" s="1515"/>
      <c r="GD2" s="1515"/>
      <c r="GE2" s="1515"/>
      <c r="GF2" s="1515"/>
      <c r="GG2" s="1515"/>
      <c r="GH2" s="1515"/>
      <c r="GI2" s="1515"/>
      <c r="GJ2" s="1515"/>
      <c r="GK2" s="1515"/>
      <c r="GL2" s="1515"/>
      <c r="GM2" s="1515"/>
      <c r="GN2" s="1515"/>
      <c r="GO2" s="1515"/>
      <c r="GP2" s="1515"/>
      <c r="GQ2" s="1515"/>
      <c r="GR2" s="1515"/>
      <c r="GS2" s="1515"/>
      <c r="GT2" s="1515"/>
      <c r="GU2" s="1515"/>
      <c r="GV2" s="1515"/>
      <c r="GW2" s="1515"/>
      <c r="GX2" s="1515"/>
      <c r="GY2" s="1515"/>
      <c r="GZ2" s="1515"/>
      <c r="HA2" s="1515"/>
      <c r="HB2" s="1515"/>
      <c r="HC2" s="1515"/>
      <c r="HD2" s="1515"/>
      <c r="HE2" s="1515"/>
      <c r="HF2" s="1515"/>
      <c r="HG2" s="1515"/>
      <c r="HH2" s="1515"/>
      <c r="HI2" s="1515"/>
      <c r="HJ2" s="1515"/>
      <c r="HK2" s="1515"/>
      <c r="HL2" s="1515"/>
      <c r="HM2" s="1515"/>
      <c r="HN2" s="1515"/>
      <c r="HO2" s="1515"/>
      <c r="HP2" s="1515"/>
      <c r="HQ2" s="1515"/>
      <c r="HR2" s="1515"/>
      <c r="HS2" s="1515"/>
      <c r="HT2" s="1515"/>
      <c r="HU2" s="1515"/>
      <c r="HV2" s="1515"/>
      <c r="HW2" s="1515"/>
      <c r="HX2" s="1515"/>
      <c r="HY2" s="1515"/>
      <c r="HZ2" s="1515"/>
      <c r="IA2" s="1515"/>
      <c r="IB2" s="1515"/>
      <c r="IC2" s="1515"/>
      <c r="ID2" s="1515"/>
      <c r="IE2" s="1515"/>
      <c r="IF2" s="1515"/>
      <c r="IG2" s="1515"/>
      <c r="IH2" s="1515"/>
      <c r="II2" s="1515"/>
      <c r="IJ2" s="1515"/>
      <c r="IK2" s="1515"/>
      <c r="IL2" s="1515"/>
      <c r="IM2" s="1515"/>
      <c r="IN2" s="1515"/>
      <c r="IO2" s="1515"/>
      <c r="IP2" s="1515"/>
      <c r="IQ2" s="1515"/>
    </row>
    <row r="3" spans="1:251" ht="24" customHeight="1" x14ac:dyDescent="0.35">
      <c r="A3" s="2743" t="s">
        <v>9</v>
      </c>
      <c r="B3" s="2745"/>
      <c r="C3" s="2745"/>
      <c r="D3" s="2745"/>
      <c r="E3" s="2745"/>
      <c r="F3" s="2745"/>
      <c r="G3" s="2745"/>
      <c r="H3" s="1562"/>
      <c r="I3" s="1515"/>
      <c r="J3" s="1515"/>
      <c r="K3" s="1515"/>
      <c r="L3" s="1515"/>
      <c r="M3" s="1515"/>
      <c r="N3" s="1515"/>
      <c r="O3" s="1515"/>
      <c r="P3" s="1515"/>
      <c r="Q3" s="1515"/>
      <c r="R3" s="1515"/>
      <c r="S3" s="1515"/>
      <c r="T3" s="1515"/>
      <c r="U3" s="1515"/>
      <c r="V3" s="1515"/>
      <c r="W3" s="1515"/>
      <c r="X3" s="1515"/>
      <c r="Y3" s="1515"/>
      <c r="Z3" s="1515"/>
      <c r="AA3" s="1515"/>
      <c r="AB3" s="1515"/>
      <c r="AC3" s="1515"/>
      <c r="AD3" s="1515"/>
      <c r="AE3" s="1515"/>
      <c r="AF3" s="1515"/>
      <c r="AG3" s="1515"/>
      <c r="AH3" s="1515"/>
      <c r="AI3" s="1515"/>
      <c r="AJ3" s="1515"/>
      <c r="AK3" s="1515"/>
      <c r="AL3" s="1515"/>
      <c r="AM3" s="1515"/>
      <c r="AN3" s="1515"/>
      <c r="AO3" s="1515"/>
      <c r="AP3" s="1515"/>
      <c r="AQ3" s="1515"/>
      <c r="AR3" s="1515"/>
      <c r="AS3" s="1515"/>
      <c r="AT3" s="1515"/>
      <c r="AU3" s="1515"/>
      <c r="AV3" s="1515"/>
      <c r="AW3" s="1515"/>
      <c r="AX3" s="1515"/>
      <c r="AY3" s="1515"/>
      <c r="AZ3" s="1515"/>
      <c r="BA3" s="1515"/>
      <c r="BB3" s="1515"/>
      <c r="BC3" s="1515"/>
      <c r="BD3" s="1515"/>
      <c r="BE3" s="1515"/>
      <c r="BF3" s="1515"/>
      <c r="BG3" s="1515"/>
      <c r="BH3" s="1515"/>
      <c r="BI3" s="1515"/>
      <c r="BJ3" s="1515"/>
      <c r="BK3" s="1515"/>
      <c r="BL3" s="1515"/>
      <c r="BM3" s="1515"/>
      <c r="BN3" s="1515"/>
      <c r="BO3" s="1515"/>
      <c r="BP3" s="1515"/>
      <c r="BQ3" s="1515"/>
      <c r="BR3" s="1515"/>
      <c r="BS3" s="1515"/>
      <c r="BT3" s="1515"/>
      <c r="BU3" s="1515"/>
      <c r="BV3" s="1515"/>
      <c r="BW3" s="1515"/>
      <c r="BX3" s="1515"/>
      <c r="BY3" s="1515"/>
      <c r="BZ3" s="1515"/>
      <c r="CA3" s="1515"/>
      <c r="CB3" s="1515"/>
      <c r="CC3" s="1515"/>
      <c r="CD3" s="1515"/>
      <c r="CE3" s="1515"/>
      <c r="CF3" s="1515"/>
      <c r="CG3" s="1515"/>
      <c r="CH3" s="1515"/>
      <c r="CI3" s="1515"/>
      <c r="CJ3" s="1515"/>
      <c r="CK3" s="1515"/>
      <c r="CL3" s="1515"/>
      <c r="CM3" s="1515"/>
      <c r="CN3" s="1515"/>
      <c r="CO3" s="1515"/>
      <c r="CP3" s="1515"/>
      <c r="CQ3" s="1515"/>
      <c r="CR3" s="1515"/>
      <c r="CS3" s="1515"/>
      <c r="CT3" s="1515"/>
      <c r="CU3" s="1515"/>
      <c r="CV3" s="1515"/>
      <c r="CW3" s="1515"/>
      <c r="CX3" s="1515"/>
      <c r="CY3" s="1515"/>
      <c r="CZ3" s="1515"/>
      <c r="DA3" s="1515"/>
      <c r="DB3" s="1515"/>
      <c r="DC3" s="1515"/>
      <c r="DD3" s="1515"/>
      <c r="DE3" s="1515"/>
      <c r="DF3" s="1515"/>
      <c r="DG3" s="1515"/>
      <c r="DH3" s="1515"/>
      <c r="DI3" s="1515"/>
      <c r="DJ3" s="1515"/>
      <c r="DK3" s="1515"/>
      <c r="DL3" s="1515"/>
      <c r="DM3" s="1515"/>
      <c r="DN3" s="1515"/>
      <c r="DO3" s="1515"/>
      <c r="DP3" s="1515"/>
      <c r="DQ3" s="1515"/>
      <c r="DR3" s="1515"/>
      <c r="DS3" s="1515"/>
      <c r="DT3" s="1515"/>
      <c r="DU3" s="1515"/>
      <c r="DV3" s="1515"/>
      <c r="DW3" s="1515"/>
      <c r="DX3" s="1515"/>
      <c r="DY3" s="1515"/>
      <c r="DZ3" s="1515"/>
      <c r="EA3" s="1515"/>
      <c r="EB3" s="1515"/>
      <c r="EC3" s="1515"/>
      <c r="ED3" s="1515"/>
      <c r="EE3" s="1515"/>
      <c r="EF3" s="1515"/>
      <c r="EG3" s="1515"/>
      <c r="EH3" s="1515"/>
      <c r="EI3" s="1515"/>
      <c r="EJ3" s="1515"/>
      <c r="EK3" s="1515"/>
      <c r="EL3" s="1515"/>
      <c r="EM3" s="1515"/>
      <c r="EN3" s="1515"/>
      <c r="EO3" s="1515"/>
      <c r="EP3" s="1515"/>
      <c r="EQ3" s="1515"/>
      <c r="ER3" s="1515"/>
      <c r="ES3" s="1515"/>
      <c r="ET3" s="1515"/>
      <c r="EU3" s="1515"/>
      <c r="EV3" s="1515"/>
      <c r="EW3" s="1515"/>
      <c r="EX3" s="1515"/>
      <c r="EY3" s="1515"/>
      <c r="EZ3" s="1515"/>
      <c r="FA3" s="1515"/>
      <c r="FB3" s="1515"/>
      <c r="FC3" s="1515"/>
      <c r="FD3" s="1515"/>
      <c r="FE3" s="1515"/>
      <c r="FF3" s="1515"/>
      <c r="FG3" s="1515"/>
      <c r="FH3" s="1515"/>
      <c r="FI3" s="1515"/>
      <c r="FJ3" s="1515"/>
      <c r="FK3" s="1515"/>
      <c r="FL3" s="1515"/>
      <c r="FM3" s="1515"/>
      <c r="FN3" s="1515"/>
      <c r="FO3" s="1515"/>
      <c r="FP3" s="1515"/>
      <c r="FQ3" s="1515"/>
      <c r="FR3" s="1515"/>
      <c r="FS3" s="1515"/>
      <c r="FT3" s="1515"/>
      <c r="FU3" s="1515"/>
      <c r="FV3" s="1515"/>
      <c r="FW3" s="1515"/>
      <c r="FX3" s="1515"/>
      <c r="FY3" s="1515"/>
      <c r="FZ3" s="1515"/>
      <c r="GA3" s="1515"/>
      <c r="GB3" s="1515"/>
      <c r="GC3" s="1515"/>
      <c r="GD3" s="1515"/>
      <c r="GE3" s="1515"/>
      <c r="GF3" s="1515"/>
      <c r="GG3" s="1515"/>
      <c r="GH3" s="1515"/>
      <c r="GI3" s="1515"/>
      <c r="GJ3" s="1515"/>
      <c r="GK3" s="1515"/>
      <c r="GL3" s="1515"/>
      <c r="GM3" s="1515"/>
      <c r="GN3" s="1515"/>
      <c r="GO3" s="1515"/>
      <c r="GP3" s="1515"/>
      <c r="GQ3" s="1515"/>
      <c r="GR3" s="1515"/>
      <c r="GS3" s="1515"/>
      <c r="GT3" s="1515"/>
      <c r="GU3" s="1515"/>
      <c r="GV3" s="1515"/>
      <c r="GW3" s="1515"/>
      <c r="GX3" s="1515"/>
      <c r="GY3" s="1515"/>
      <c r="GZ3" s="1515"/>
      <c r="HA3" s="1515"/>
      <c r="HB3" s="1515"/>
      <c r="HC3" s="1515"/>
      <c r="HD3" s="1515"/>
      <c r="HE3" s="1515"/>
      <c r="HF3" s="1515"/>
      <c r="HG3" s="1515"/>
      <c r="HH3" s="1515"/>
      <c r="HI3" s="1515"/>
      <c r="HJ3" s="1515"/>
      <c r="HK3" s="1515"/>
      <c r="HL3" s="1515"/>
      <c r="HM3" s="1515"/>
      <c r="HN3" s="1515"/>
      <c r="HO3" s="1515"/>
      <c r="HP3" s="1515"/>
      <c r="HQ3" s="1515"/>
      <c r="HR3" s="1515"/>
      <c r="HS3" s="1515"/>
      <c r="HT3" s="1515"/>
      <c r="HU3" s="1515"/>
      <c r="HV3" s="1515"/>
      <c r="HW3" s="1515"/>
      <c r="HX3" s="1515"/>
      <c r="HY3" s="1515"/>
      <c r="HZ3" s="1515"/>
      <c r="IA3" s="1515"/>
      <c r="IB3" s="1515"/>
      <c r="IC3" s="1515"/>
      <c r="ID3" s="1515"/>
      <c r="IE3" s="1515"/>
      <c r="IF3" s="1515"/>
      <c r="IG3" s="1515"/>
      <c r="IH3" s="1515"/>
      <c r="II3" s="1515"/>
      <c r="IJ3" s="1515"/>
      <c r="IK3" s="1515"/>
      <c r="IL3" s="1515"/>
      <c r="IM3" s="1515"/>
      <c r="IN3" s="1515"/>
      <c r="IO3" s="1515"/>
      <c r="IP3" s="1515"/>
      <c r="IQ3" s="1515"/>
    </row>
    <row r="4" spans="1:251" ht="24" customHeight="1" x14ac:dyDescent="0.35">
      <c r="A4" s="2743" t="s">
        <v>44</v>
      </c>
      <c r="B4" s="2744"/>
      <c r="C4" s="2744"/>
      <c r="D4" s="2744"/>
      <c r="E4" s="2744"/>
      <c r="F4" s="2744"/>
      <c r="G4" s="2744"/>
      <c r="H4" s="1562"/>
      <c r="I4" s="1515"/>
      <c r="J4" s="1515"/>
      <c r="K4" s="1515"/>
      <c r="L4" s="1515"/>
      <c r="M4" s="1515"/>
      <c r="N4" s="1515"/>
      <c r="O4" s="1515"/>
      <c r="P4" s="1515"/>
      <c r="Q4" s="1515"/>
      <c r="R4" s="1515"/>
      <c r="S4" s="1515"/>
      <c r="T4" s="1515"/>
      <c r="U4" s="1515"/>
      <c r="V4" s="1515"/>
      <c r="W4" s="1515"/>
      <c r="X4" s="1515"/>
      <c r="Y4" s="1515"/>
      <c r="Z4" s="1515"/>
      <c r="AA4" s="1515"/>
      <c r="AB4" s="1515"/>
      <c r="AC4" s="1515"/>
      <c r="AD4" s="1515"/>
      <c r="AE4" s="1515"/>
      <c r="AF4" s="1515"/>
      <c r="AG4" s="1515"/>
      <c r="AH4" s="1515"/>
      <c r="AI4" s="1515"/>
      <c r="AJ4" s="1515"/>
      <c r="AK4" s="1515"/>
      <c r="AL4" s="1515"/>
      <c r="AM4" s="1515"/>
      <c r="AN4" s="1515"/>
      <c r="AO4" s="1515"/>
      <c r="AP4" s="1515"/>
      <c r="AQ4" s="1515"/>
      <c r="AR4" s="1515"/>
      <c r="AS4" s="1515"/>
      <c r="AT4" s="1515"/>
      <c r="AU4" s="1515"/>
      <c r="AV4" s="1515"/>
      <c r="AW4" s="1515"/>
      <c r="AX4" s="1515"/>
      <c r="AY4" s="1515"/>
      <c r="AZ4" s="1515"/>
      <c r="BA4" s="1515"/>
      <c r="BB4" s="1515"/>
      <c r="BC4" s="1515"/>
      <c r="BD4" s="1515"/>
      <c r="BE4" s="1515"/>
      <c r="BF4" s="1515"/>
      <c r="BG4" s="1515"/>
      <c r="BH4" s="1515"/>
      <c r="BI4" s="1515"/>
      <c r="BJ4" s="1515"/>
      <c r="BK4" s="1515"/>
      <c r="BL4" s="1515"/>
      <c r="BM4" s="1515"/>
      <c r="BN4" s="1515"/>
      <c r="BO4" s="1515"/>
      <c r="BP4" s="1515"/>
      <c r="BQ4" s="1515"/>
      <c r="BR4" s="1515"/>
      <c r="BS4" s="1515"/>
      <c r="BT4" s="1515"/>
      <c r="BU4" s="1515"/>
      <c r="BV4" s="1515"/>
      <c r="BW4" s="1515"/>
      <c r="BX4" s="1515"/>
      <c r="BY4" s="1515"/>
      <c r="BZ4" s="1515"/>
      <c r="CA4" s="1515"/>
      <c r="CB4" s="1515"/>
      <c r="CC4" s="1515"/>
      <c r="CD4" s="1515"/>
      <c r="CE4" s="1515"/>
      <c r="CF4" s="1515"/>
      <c r="CG4" s="1515"/>
      <c r="CH4" s="1515"/>
      <c r="CI4" s="1515"/>
      <c r="CJ4" s="1515"/>
      <c r="CK4" s="1515"/>
      <c r="CL4" s="1515"/>
      <c r="CM4" s="1515"/>
      <c r="CN4" s="1515"/>
      <c r="CO4" s="1515"/>
      <c r="CP4" s="1515"/>
      <c r="CQ4" s="1515"/>
      <c r="CR4" s="1515"/>
      <c r="CS4" s="1515"/>
      <c r="CT4" s="1515"/>
      <c r="CU4" s="1515"/>
      <c r="CV4" s="1515"/>
      <c r="CW4" s="1515"/>
      <c r="CX4" s="1515"/>
      <c r="CY4" s="1515"/>
      <c r="CZ4" s="1515"/>
      <c r="DA4" s="1515"/>
      <c r="DB4" s="1515"/>
      <c r="DC4" s="1515"/>
      <c r="DD4" s="1515"/>
      <c r="DE4" s="1515"/>
      <c r="DF4" s="1515"/>
      <c r="DG4" s="1515"/>
      <c r="DH4" s="1515"/>
      <c r="DI4" s="1515"/>
      <c r="DJ4" s="1515"/>
      <c r="DK4" s="1515"/>
      <c r="DL4" s="1515"/>
      <c r="DM4" s="1515"/>
      <c r="DN4" s="1515"/>
      <c r="DO4" s="1515"/>
      <c r="DP4" s="1515"/>
      <c r="DQ4" s="1515"/>
      <c r="DR4" s="1515"/>
      <c r="DS4" s="1515"/>
      <c r="DT4" s="1515"/>
      <c r="DU4" s="1515"/>
      <c r="DV4" s="1515"/>
      <c r="DW4" s="1515"/>
      <c r="DX4" s="1515"/>
      <c r="DY4" s="1515"/>
      <c r="DZ4" s="1515"/>
      <c r="EA4" s="1515"/>
      <c r="EB4" s="1515"/>
      <c r="EC4" s="1515"/>
      <c r="ED4" s="1515"/>
      <c r="EE4" s="1515"/>
      <c r="EF4" s="1515"/>
      <c r="EG4" s="1515"/>
      <c r="EH4" s="1515"/>
      <c r="EI4" s="1515"/>
      <c r="EJ4" s="1515"/>
      <c r="EK4" s="1515"/>
      <c r="EL4" s="1515"/>
      <c r="EM4" s="1515"/>
      <c r="EN4" s="1515"/>
      <c r="EO4" s="1515"/>
      <c r="EP4" s="1515"/>
      <c r="EQ4" s="1515"/>
      <c r="ER4" s="1515"/>
      <c r="ES4" s="1515"/>
      <c r="ET4" s="1515"/>
      <c r="EU4" s="1515"/>
      <c r="EV4" s="1515"/>
      <c r="EW4" s="1515"/>
      <c r="EX4" s="1515"/>
      <c r="EY4" s="1515"/>
      <c r="EZ4" s="1515"/>
      <c r="FA4" s="1515"/>
      <c r="FB4" s="1515"/>
      <c r="FC4" s="1515"/>
      <c r="FD4" s="1515"/>
      <c r="FE4" s="1515"/>
      <c r="FF4" s="1515"/>
      <c r="FG4" s="1515"/>
      <c r="FH4" s="1515"/>
      <c r="FI4" s="1515"/>
      <c r="FJ4" s="1515"/>
      <c r="FK4" s="1515"/>
      <c r="FL4" s="1515"/>
      <c r="FM4" s="1515"/>
      <c r="FN4" s="1515"/>
      <c r="FO4" s="1515"/>
      <c r="FP4" s="1515"/>
      <c r="FQ4" s="1515"/>
      <c r="FR4" s="1515"/>
      <c r="FS4" s="1515"/>
      <c r="FT4" s="1515"/>
      <c r="FU4" s="1515"/>
      <c r="FV4" s="1515"/>
      <c r="FW4" s="1515"/>
      <c r="FX4" s="1515"/>
      <c r="FY4" s="1515"/>
      <c r="FZ4" s="1515"/>
      <c r="GA4" s="1515"/>
      <c r="GB4" s="1515"/>
      <c r="GC4" s="1515"/>
      <c r="GD4" s="1515"/>
      <c r="GE4" s="1515"/>
      <c r="GF4" s="1515"/>
      <c r="GG4" s="1515"/>
      <c r="GH4" s="1515"/>
      <c r="GI4" s="1515"/>
      <c r="GJ4" s="1515"/>
      <c r="GK4" s="1515"/>
      <c r="GL4" s="1515"/>
      <c r="GM4" s="1515"/>
      <c r="GN4" s="1515"/>
      <c r="GO4" s="1515"/>
      <c r="GP4" s="1515"/>
      <c r="GQ4" s="1515"/>
      <c r="GR4" s="1515"/>
      <c r="GS4" s="1515"/>
      <c r="GT4" s="1515"/>
      <c r="GU4" s="1515"/>
      <c r="GV4" s="1515"/>
      <c r="GW4" s="1515"/>
      <c r="GX4" s="1515"/>
      <c r="GY4" s="1515"/>
      <c r="GZ4" s="1515"/>
      <c r="HA4" s="1515"/>
      <c r="HB4" s="1515"/>
      <c r="HC4" s="1515"/>
      <c r="HD4" s="1515"/>
      <c r="HE4" s="1515"/>
      <c r="HF4" s="1515"/>
      <c r="HG4" s="1515"/>
      <c r="HH4" s="1515"/>
      <c r="HI4" s="1515"/>
      <c r="HJ4" s="1515"/>
      <c r="HK4" s="1515"/>
      <c r="HL4" s="1515"/>
      <c r="HM4" s="1515"/>
      <c r="HN4" s="1515"/>
      <c r="HO4" s="1515"/>
      <c r="HP4" s="1515"/>
      <c r="HQ4" s="1515"/>
      <c r="HR4" s="1515"/>
      <c r="HS4" s="1515"/>
      <c r="HT4" s="1515"/>
      <c r="HU4" s="1515"/>
      <c r="HV4" s="1515"/>
      <c r="HW4" s="1515"/>
      <c r="HX4" s="1515"/>
      <c r="HY4" s="1515"/>
      <c r="HZ4" s="1515"/>
      <c r="IA4" s="1515"/>
      <c r="IB4" s="1515"/>
      <c r="IC4" s="1515"/>
      <c r="ID4" s="1515"/>
      <c r="IE4" s="1515"/>
      <c r="IF4" s="1515"/>
      <c r="IG4" s="1515"/>
      <c r="IH4" s="1515"/>
      <c r="II4" s="1515"/>
      <c r="IJ4" s="1515"/>
      <c r="IK4" s="1515"/>
      <c r="IL4" s="1515"/>
      <c r="IM4" s="1515"/>
      <c r="IN4" s="1515"/>
      <c r="IO4" s="1515"/>
      <c r="IP4" s="1515"/>
      <c r="IQ4" s="1515"/>
    </row>
    <row r="5" spans="1:251" ht="24" customHeight="1" x14ac:dyDescent="0.35">
      <c r="A5" s="2746">
        <f>PERIOD</f>
        <v>0</v>
      </c>
      <c r="B5" s="2746"/>
      <c r="C5" s="2746"/>
      <c r="D5" s="2746"/>
      <c r="E5" s="2746"/>
      <c r="F5" s="2746"/>
      <c r="G5" s="2746"/>
      <c r="H5" s="1562"/>
      <c r="I5" s="1515"/>
      <c r="J5" s="1515"/>
      <c r="K5" s="1515"/>
      <c r="L5" s="1515"/>
      <c r="M5" s="1515"/>
      <c r="N5" s="1515"/>
      <c r="O5" s="1515"/>
      <c r="P5" s="1515"/>
      <c r="Q5" s="1515"/>
      <c r="R5" s="1515"/>
      <c r="S5" s="1515"/>
      <c r="T5" s="1515"/>
      <c r="U5" s="1515"/>
      <c r="V5" s="1515"/>
      <c r="W5" s="1515"/>
      <c r="X5" s="1515"/>
      <c r="Y5" s="1515"/>
      <c r="Z5" s="1515"/>
      <c r="AA5" s="1515"/>
      <c r="AB5" s="1515"/>
      <c r="AC5" s="1515"/>
      <c r="AD5" s="1515"/>
      <c r="AE5" s="1515"/>
      <c r="AF5" s="1515"/>
      <c r="AG5" s="1515"/>
      <c r="AH5" s="1515"/>
      <c r="AI5" s="1515"/>
      <c r="AJ5" s="1515"/>
      <c r="AK5" s="1515"/>
      <c r="AL5" s="1515"/>
      <c r="AM5" s="1515"/>
      <c r="AN5" s="1515"/>
      <c r="AO5" s="1515"/>
      <c r="AP5" s="1515"/>
      <c r="AQ5" s="1515"/>
      <c r="AR5" s="1515"/>
      <c r="AS5" s="1515"/>
      <c r="AT5" s="1515"/>
      <c r="AU5" s="1515"/>
      <c r="AV5" s="1515"/>
      <c r="AW5" s="1515"/>
      <c r="AX5" s="1515"/>
      <c r="AY5" s="1515"/>
      <c r="AZ5" s="1515"/>
      <c r="BA5" s="1515"/>
      <c r="BB5" s="1515"/>
      <c r="BC5" s="1515"/>
      <c r="BD5" s="1515"/>
      <c r="BE5" s="1515"/>
      <c r="BF5" s="1515"/>
      <c r="BG5" s="1515"/>
      <c r="BH5" s="1515"/>
      <c r="BI5" s="1515"/>
      <c r="BJ5" s="1515"/>
      <c r="BK5" s="1515"/>
      <c r="BL5" s="1515"/>
      <c r="BM5" s="1515"/>
      <c r="BN5" s="1515"/>
      <c r="BO5" s="1515"/>
      <c r="BP5" s="1515"/>
      <c r="BQ5" s="1515"/>
      <c r="BR5" s="1515"/>
      <c r="BS5" s="1515"/>
      <c r="BT5" s="1515"/>
      <c r="BU5" s="1515"/>
      <c r="BV5" s="1515"/>
      <c r="BW5" s="1515"/>
      <c r="BX5" s="1515"/>
      <c r="BY5" s="1515"/>
      <c r="BZ5" s="1515"/>
      <c r="CA5" s="1515"/>
      <c r="CB5" s="1515"/>
      <c r="CC5" s="1515"/>
      <c r="CD5" s="1515"/>
      <c r="CE5" s="1515"/>
      <c r="CF5" s="1515"/>
      <c r="CG5" s="1515"/>
      <c r="CH5" s="1515"/>
      <c r="CI5" s="1515"/>
      <c r="CJ5" s="1515"/>
      <c r="CK5" s="1515"/>
      <c r="CL5" s="1515"/>
      <c r="CM5" s="1515"/>
      <c r="CN5" s="1515"/>
      <c r="CO5" s="1515"/>
      <c r="CP5" s="1515"/>
      <c r="CQ5" s="1515"/>
      <c r="CR5" s="1515"/>
      <c r="CS5" s="1515"/>
      <c r="CT5" s="1515"/>
      <c r="CU5" s="1515"/>
      <c r="CV5" s="1515"/>
      <c r="CW5" s="1515"/>
      <c r="CX5" s="1515"/>
      <c r="CY5" s="1515"/>
      <c r="CZ5" s="1515"/>
      <c r="DA5" s="1515"/>
      <c r="DB5" s="1515"/>
      <c r="DC5" s="1515"/>
      <c r="DD5" s="1515"/>
      <c r="DE5" s="1515"/>
      <c r="DF5" s="1515"/>
      <c r="DG5" s="1515"/>
      <c r="DH5" s="1515"/>
      <c r="DI5" s="1515"/>
      <c r="DJ5" s="1515"/>
      <c r="DK5" s="1515"/>
      <c r="DL5" s="1515"/>
      <c r="DM5" s="1515"/>
      <c r="DN5" s="1515"/>
      <c r="DO5" s="1515"/>
      <c r="DP5" s="1515"/>
      <c r="DQ5" s="1515"/>
      <c r="DR5" s="1515"/>
      <c r="DS5" s="1515"/>
      <c r="DT5" s="1515"/>
      <c r="DU5" s="1515"/>
      <c r="DV5" s="1515"/>
      <c r="DW5" s="1515"/>
      <c r="DX5" s="1515"/>
      <c r="DY5" s="1515"/>
      <c r="DZ5" s="1515"/>
      <c r="EA5" s="1515"/>
      <c r="EB5" s="1515"/>
      <c r="EC5" s="1515"/>
      <c r="ED5" s="1515"/>
      <c r="EE5" s="1515"/>
      <c r="EF5" s="1515"/>
      <c r="EG5" s="1515"/>
      <c r="EH5" s="1515"/>
      <c r="EI5" s="1515"/>
      <c r="EJ5" s="1515"/>
      <c r="EK5" s="1515"/>
      <c r="EL5" s="1515"/>
      <c r="EM5" s="1515"/>
      <c r="EN5" s="1515"/>
      <c r="EO5" s="1515"/>
      <c r="EP5" s="1515"/>
      <c r="EQ5" s="1515"/>
      <c r="ER5" s="1515"/>
      <c r="ES5" s="1515"/>
      <c r="ET5" s="1515"/>
      <c r="EU5" s="1515"/>
      <c r="EV5" s="1515"/>
      <c r="EW5" s="1515"/>
      <c r="EX5" s="1515"/>
      <c r="EY5" s="1515"/>
      <c r="EZ5" s="1515"/>
      <c r="FA5" s="1515"/>
      <c r="FB5" s="1515"/>
      <c r="FC5" s="1515"/>
      <c r="FD5" s="1515"/>
      <c r="FE5" s="1515"/>
      <c r="FF5" s="1515"/>
      <c r="FG5" s="1515"/>
      <c r="FH5" s="1515"/>
      <c r="FI5" s="1515"/>
      <c r="FJ5" s="1515"/>
      <c r="FK5" s="1515"/>
      <c r="FL5" s="1515"/>
      <c r="FM5" s="1515"/>
      <c r="FN5" s="1515"/>
      <c r="FO5" s="1515"/>
      <c r="FP5" s="1515"/>
      <c r="FQ5" s="1515"/>
      <c r="FR5" s="1515"/>
      <c r="FS5" s="1515"/>
      <c r="FT5" s="1515"/>
      <c r="FU5" s="1515"/>
      <c r="FV5" s="1515"/>
      <c r="FW5" s="1515"/>
      <c r="FX5" s="1515"/>
      <c r="FY5" s="1515"/>
      <c r="FZ5" s="1515"/>
      <c r="GA5" s="1515"/>
      <c r="GB5" s="1515"/>
      <c r="GC5" s="1515"/>
      <c r="GD5" s="1515"/>
      <c r="GE5" s="1515"/>
      <c r="GF5" s="1515"/>
      <c r="GG5" s="1515"/>
      <c r="GH5" s="1515"/>
      <c r="GI5" s="1515"/>
      <c r="GJ5" s="1515"/>
      <c r="GK5" s="1515"/>
      <c r="GL5" s="1515"/>
      <c r="GM5" s="1515"/>
      <c r="GN5" s="1515"/>
      <c r="GO5" s="1515"/>
      <c r="GP5" s="1515"/>
      <c r="GQ5" s="1515"/>
      <c r="GR5" s="1515"/>
      <c r="GS5" s="1515"/>
      <c r="GT5" s="1515"/>
      <c r="GU5" s="1515"/>
      <c r="GV5" s="1515"/>
      <c r="GW5" s="1515"/>
      <c r="GX5" s="1515"/>
      <c r="GY5" s="1515"/>
      <c r="GZ5" s="1515"/>
      <c r="HA5" s="1515"/>
      <c r="HB5" s="1515"/>
      <c r="HC5" s="1515"/>
      <c r="HD5" s="1515"/>
      <c r="HE5" s="1515"/>
      <c r="HF5" s="1515"/>
      <c r="HG5" s="1515"/>
      <c r="HH5" s="1515"/>
      <c r="HI5" s="1515"/>
      <c r="HJ5" s="1515"/>
      <c r="HK5" s="1515"/>
      <c r="HL5" s="1515"/>
      <c r="HM5" s="1515"/>
      <c r="HN5" s="1515"/>
      <c r="HO5" s="1515"/>
      <c r="HP5" s="1515"/>
      <c r="HQ5" s="1515"/>
      <c r="HR5" s="1515"/>
      <c r="HS5" s="1515"/>
      <c r="HT5" s="1515"/>
      <c r="HU5" s="1515"/>
      <c r="HV5" s="1515"/>
      <c r="HW5" s="1515"/>
      <c r="HX5" s="1515"/>
      <c r="HY5" s="1515"/>
      <c r="HZ5" s="1515"/>
      <c r="IA5" s="1515"/>
      <c r="IB5" s="1515"/>
      <c r="IC5" s="1515"/>
      <c r="ID5" s="1515"/>
      <c r="IE5" s="1515"/>
      <c r="IF5" s="1515"/>
      <c r="IG5" s="1515"/>
      <c r="IH5" s="1515"/>
      <c r="II5" s="1515"/>
      <c r="IJ5" s="1515"/>
      <c r="IK5" s="1515"/>
      <c r="IL5" s="1515"/>
      <c r="IM5" s="1515"/>
      <c r="IN5" s="1515"/>
      <c r="IO5" s="1515"/>
      <c r="IP5" s="1515"/>
      <c r="IQ5" s="1515"/>
    </row>
    <row r="6" spans="1:251" ht="24" customHeight="1" x14ac:dyDescent="0.3">
      <c r="A6" s="2747" t="s">
        <v>198</v>
      </c>
      <c r="B6" s="2748"/>
      <c r="C6" s="2748"/>
      <c r="D6" s="2748"/>
      <c r="E6" s="2748"/>
      <c r="F6" s="2748"/>
      <c r="G6" s="2748"/>
      <c r="H6" s="1564"/>
      <c r="I6" s="1515"/>
      <c r="J6" s="1515"/>
      <c r="K6" s="1515"/>
      <c r="L6" s="1515"/>
      <c r="M6" s="1515"/>
      <c r="N6" s="1515"/>
      <c r="O6" s="1515"/>
      <c r="P6" s="1515"/>
      <c r="Q6" s="1515"/>
      <c r="R6" s="1515"/>
      <c r="S6" s="1515"/>
      <c r="T6" s="1515"/>
      <c r="U6" s="1515"/>
      <c r="V6" s="1515"/>
      <c r="W6" s="1515"/>
      <c r="X6" s="1515"/>
      <c r="Y6" s="1515"/>
      <c r="Z6" s="1515"/>
      <c r="AA6" s="1515"/>
      <c r="AB6" s="1515"/>
      <c r="AC6" s="1515"/>
      <c r="AD6" s="1515"/>
      <c r="AE6" s="1515"/>
      <c r="AF6" s="1515"/>
      <c r="AG6" s="1515"/>
      <c r="AH6" s="1515"/>
      <c r="AI6" s="1515"/>
      <c r="AJ6" s="1515"/>
      <c r="AK6" s="1515"/>
      <c r="AL6" s="1515"/>
      <c r="AM6" s="1515"/>
      <c r="AN6" s="1515"/>
      <c r="AO6" s="1515"/>
      <c r="AP6" s="1515"/>
      <c r="AQ6" s="1515"/>
      <c r="AR6" s="1515"/>
      <c r="AS6" s="1515"/>
      <c r="AT6" s="1515"/>
      <c r="AU6" s="1515"/>
      <c r="AV6" s="1515"/>
      <c r="AW6" s="1515"/>
      <c r="AX6" s="1515"/>
      <c r="AY6" s="1515"/>
      <c r="AZ6" s="1515"/>
      <c r="BA6" s="1515"/>
      <c r="BB6" s="1515"/>
      <c r="BC6" s="1515"/>
      <c r="BD6" s="1515"/>
      <c r="BE6" s="1515"/>
      <c r="BF6" s="1515"/>
      <c r="BG6" s="1515"/>
      <c r="BH6" s="1515"/>
      <c r="BI6" s="1515"/>
      <c r="BJ6" s="1515"/>
      <c r="BK6" s="1515"/>
      <c r="BL6" s="1515"/>
      <c r="BM6" s="1515"/>
      <c r="BN6" s="1515"/>
      <c r="BO6" s="1515"/>
      <c r="BP6" s="1515"/>
      <c r="BQ6" s="1515"/>
      <c r="BR6" s="1515"/>
      <c r="BS6" s="1515"/>
      <c r="BT6" s="1515"/>
      <c r="BU6" s="1515"/>
      <c r="BV6" s="1515"/>
      <c r="BW6" s="1515"/>
      <c r="BX6" s="1515"/>
      <c r="BY6" s="1515"/>
      <c r="BZ6" s="1515"/>
      <c r="CA6" s="1515"/>
      <c r="CB6" s="1515"/>
      <c r="CC6" s="1515"/>
      <c r="CD6" s="1515"/>
      <c r="CE6" s="1515"/>
      <c r="CF6" s="1515"/>
      <c r="CG6" s="1515"/>
      <c r="CH6" s="1515"/>
      <c r="CI6" s="1515"/>
      <c r="CJ6" s="1515"/>
      <c r="CK6" s="1515"/>
      <c r="CL6" s="1515"/>
      <c r="CM6" s="1515"/>
      <c r="CN6" s="1515"/>
      <c r="CO6" s="1515"/>
      <c r="CP6" s="1515"/>
      <c r="CQ6" s="1515"/>
      <c r="CR6" s="1515"/>
      <c r="CS6" s="1515"/>
      <c r="CT6" s="1515"/>
      <c r="CU6" s="1515"/>
      <c r="CV6" s="1515"/>
      <c r="CW6" s="1515"/>
      <c r="CX6" s="1515"/>
      <c r="CY6" s="1515"/>
      <c r="CZ6" s="1515"/>
      <c r="DA6" s="1515"/>
      <c r="DB6" s="1515"/>
      <c r="DC6" s="1515"/>
      <c r="DD6" s="1515"/>
      <c r="DE6" s="1515"/>
      <c r="DF6" s="1515"/>
      <c r="DG6" s="1515"/>
      <c r="DH6" s="1515"/>
      <c r="DI6" s="1515"/>
      <c r="DJ6" s="1515"/>
      <c r="DK6" s="1515"/>
      <c r="DL6" s="1515"/>
      <c r="DM6" s="1515"/>
      <c r="DN6" s="1515"/>
      <c r="DO6" s="1515"/>
      <c r="DP6" s="1515"/>
      <c r="DQ6" s="1515"/>
      <c r="DR6" s="1515"/>
      <c r="DS6" s="1515"/>
      <c r="DT6" s="1515"/>
      <c r="DU6" s="1515"/>
      <c r="DV6" s="1515"/>
      <c r="DW6" s="1515"/>
      <c r="DX6" s="1515"/>
      <c r="DY6" s="1515"/>
      <c r="DZ6" s="1515"/>
      <c r="EA6" s="1515"/>
      <c r="EB6" s="1515"/>
      <c r="EC6" s="1515"/>
      <c r="ED6" s="1515"/>
      <c r="EE6" s="1515"/>
      <c r="EF6" s="1515"/>
      <c r="EG6" s="1515"/>
      <c r="EH6" s="1515"/>
      <c r="EI6" s="1515"/>
      <c r="EJ6" s="1515"/>
      <c r="EK6" s="1515"/>
      <c r="EL6" s="1515"/>
      <c r="EM6" s="1515"/>
      <c r="EN6" s="1515"/>
      <c r="EO6" s="1515"/>
      <c r="EP6" s="1515"/>
      <c r="EQ6" s="1515"/>
      <c r="ER6" s="1515"/>
      <c r="ES6" s="1515"/>
      <c r="ET6" s="1515"/>
      <c r="EU6" s="1515"/>
      <c r="EV6" s="1515"/>
      <c r="EW6" s="1515"/>
      <c r="EX6" s="1515"/>
      <c r="EY6" s="1515"/>
      <c r="EZ6" s="1515"/>
      <c r="FA6" s="1515"/>
      <c r="FB6" s="1515"/>
      <c r="FC6" s="1515"/>
      <c r="FD6" s="1515"/>
      <c r="FE6" s="1515"/>
      <c r="FF6" s="1515"/>
      <c r="FG6" s="1515"/>
      <c r="FH6" s="1515"/>
      <c r="FI6" s="1515"/>
      <c r="FJ6" s="1515"/>
      <c r="FK6" s="1515"/>
      <c r="FL6" s="1515"/>
      <c r="FM6" s="1515"/>
      <c r="FN6" s="1515"/>
      <c r="FO6" s="1515"/>
      <c r="FP6" s="1515"/>
      <c r="FQ6" s="1515"/>
      <c r="FR6" s="1515"/>
      <c r="FS6" s="1515"/>
      <c r="FT6" s="1515"/>
      <c r="FU6" s="1515"/>
      <c r="FV6" s="1515"/>
      <c r="FW6" s="1515"/>
      <c r="FX6" s="1515"/>
      <c r="FY6" s="1515"/>
      <c r="FZ6" s="1515"/>
      <c r="GA6" s="1515"/>
      <c r="GB6" s="1515"/>
      <c r="GC6" s="1515"/>
      <c r="GD6" s="1515"/>
      <c r="GE6" s="1515"/>
      <c r="GF6" s="1515"/>
      <c r="GG6" s="1515"/>
      <c r="GH6" s="1515"/>
      <c r="GI6" s="1515"/>
      <c r="GJ6" s="1515"/>
      <c r="GK6" s="1515"/>
      <c r="GL6" s="1515"/>
      <c r="GM6" s="1515"/>
      <c r="GN6" s="1515"/>
      <c r="GO6" s="1515"/>
      <c r="GP6" s="1515"/>
      <c r="GQ6" s="1515"/>
      <c r="GR6" s="1515"/>
      <c r="GS6" s="1515"/>
      <c r="GT6" s="1515"/>
      <c r="GU6" s="1515"/>
      <c r="GV6" s="1515"/>
      <c r="GW6" s="1515"/>
      <c r="GX6" s="1515"/>
      <c r="GY6" s="1515"/>
      <c r="GZ6" s="1515"/>
      <c r="HA6" s="1515"/>
      <c r="HB6" s="1515"/>
      <c r="HC6" s="1515"/>
      <c r="HD6" s="1515"/>
      <c r="HE6" s="1515"/>
      <c r="HF6" s="1515"/>
      <c r="HG6" s="1515"/>
      <c r="HH6" s="1515"/>
      <c r="HI6" s="1515"/>
      <c r="HJ6" s="1515"/>
      <c r="HK6" s="1515"/>
      <c r="HL6" s="1515"/>
      <c r="HM6" s="1515"/>
      <c r="HN6" s="1515"/>
      <c r="HO6" s="1515"/>
      <c r="HP6" s="1515"/>
      <c r="HQ6" s="1515"/>
      <c r="HR6" s="1515"/>
      <c r="HS6" s="1515"/>
      <c r="HT6" s="1515"/>
      <c r="HU6" s="1515"/>
      <c r="HV6" s="1515"/>
      <c r="HW6" s="1515"/>
      <c r="HX6" s="1515"/>
      <c r="HY6" s="1515"/>
      <c r="HZ6" s="1515"/>
      <c r="IA6" s="1515"/>
      <c r="IB6" s="1515"/>
      <c r="IC6" s="1515"/>
      <c r="ID6" s="1515"/>
      <c r="IE6" s="1515"/>
      <c r="IF6" s="1515"/>
      <c r="IG6" s="1515"/>
      <c r="IH6" s="1515"/>
      <c r="II6" s="1515"/>
      <c r="IJ6" s="1515"/>
      <c r="IK6" s="1515"/>
      <c r="IL6" s="1515"/>
      <c r="IM6" s="1515"/>
      <c r="IN6" s="1515"/>
      <c r="IO6" s="1515"/>
      <c r="IP6" s="1515"/>
      <c r="IQ6" s="1515"/>
    </row>
    <row r="7" spans="1:251" ht="24" customHeight="1" x14ac:dyDescent="0.3">
      <c r="A7" s="1518"/>
      <c r="B7" s="1519"/>
      <c r="C7" s="1519"/>
      <c r="D7" s="1519"/>
      <c r="E7" s="1519"/>
      <c r="F7" s="1519"/>
      <c r="G7" s="1519"/>
      <c r="H7" s="1564"/>
      <c r="I7" s="1515"/>
      <c r="J7" s="1515"/>
      <c r="K7" s="1515"/>
      <c r="L7" s="1515"/>
      <c r="M7" s="1515"/>
      <c r="N7" s="1515"/>
      <c r="O7" s="1515"/>
      <c r="P7" s="1515"/>
      <c r="Q7" s="1515"/>
      <c r="R7" s="1515"/>
      <c r="S7" s="1515"/>
      <c r="T7" s="1515"/>
      <c r="U7" s="1515"/>
      <c r="V7" s="1515"/>
      <c r="W7" s="1515"/>
      <c r="X7" s="1515"/>
      <c r="Y7" s="1515"/>
      <c r="Z7" s="1515"/>
      <c r="AA7" s="1515"/>
      <c r="AB7" s="1515"/>
      <c r="AC7" s="1515"/>
      <c r="AD7" s="1515"/>
      <c r="AE7" s="1515"/>
      <c r="AF7" s="1515"/>
      <c r="AG7" s="1515"/>
      <c r="AH7" s="1515"/>
      <c r="AI7" s="1515"/>
      <c r="AJ7" s="1515"/>
      <c r="AK7" s="1515"/>
      <c r="AL7" s="1515"/>
      <c r="AM7" s="1515"/>
      <c r="AN7" s="1515"/>
      <c r="AO7" s="1515"/>
      <c r="AP7" s="1515"/>
      <c r="AQ7" s="1515"/>
      <c r="AR7" s="1515"/>
      <c r="AS7" s="1515"/>
      <c r="AT7" s="1515"/>
      <c r="AU7" s="1515"/>
      <c r="AV7" s="1515"/>
      <c r="AW7" s="1515"/>
      <c r="AX7" s="1515"/>
      <c r="AY7" s="1515"/>
      <c r="AZ7" s="1515"/>
      <c r="BA7" s="1515"/>
      <c r="BB7" s="1515"/>
      <c r="BC7" s="1515"/>
      <c r="BD7" s="1515"/>
      <c r="BE7" s="1515"/>
      <c r="BF7" s="1515"/>
      <c r="BG7" s="1515"/>
      <c r="BH7" s="1515"/>
      <c r="BI7" s="1515"/>
      <c r="BJ7" s="1515"/>
      <c r="BK7" s="1515"/>
      <c r="BL7" s="1515"/>
      <c r="BM7" s="1515"/>
      <c r="BN7" s="1515"/>
      <c r="BO7" s="1515"/>
      <c r="BP7" s="1515"/>
      <c r="BQ7" s="1515"/>
      <c r="BR7" s="1515"/>
      <c r="BS7" s="1515"/>
      <c r="BT7" s="1515"/>
      <c r="BU7" s="1515"/>
      <c r="BV7" s="1515"/>
      <c r="BW7" s="1515"/>
      <c r="BX7" s="1515"/>
      <c r="BY7" s="1515"/>
      <c r="BZ7" s="1515"/>
      <c r="CA7" s="1515"/>
      <c r="CB7" s="1515"/>
      <c r="CC7" s="1515"/>
      <c r="CD7" s="1515"/>
      <c r="CE7" s="1515"/>
      <c r="CF7" s="1515"/>
      <c r="CG7" s="1515"/>
      <c r="CH7" s="1515"/>
      <c r="CI7" s="1515"/>
      <c r="CJ7" s="1515"/>
      <c r="CK7" s="1515"/>
      <c r="CL7" s="1515"/>
      <c r="CM7" s="1515"/>
      <c r="CN7" s="1515"/>
      <c r="CO7" s="1515"/>
      <c r="CP7" s="1515"/>
      <c r="CQ7" s="1515"/>
      <c r="CR7" s="1515"/>
      <c r="CS7" s="1515"/>
      <c r="CT7" s="1515"/>
      <c r="CU7" s="1515"/>
      <c r="CV7" s="1515"/>
      <c r="CW7" s="1515"/>
      <c r="CX7" s="1515"/>
      <c r="CY7" s="1515"/>
      <c r="CZ7" s="1515"/>
      <c r="DA7" s="1515"/>
      <c r="DB7" s="1515"/>
      <c r="DC7" s="1515"/>
      <c r="DD7" s="1515"/>
      <c r="DE7" s="1515"/>
      <c r="DF7" s="1515"/>
      <c r="DG7" s="1515"/>
      <c r="DH7" s="1515"/>
      <c r="DI7" s="1515"/>
      <c r="DJ7" s="1515"/>
      <c r="DK7" s="1515"/>
      <c r="DL7" s="1515"/>
      <c r="DM7" s="1515"/>
      <c r="DN7" s="1515"/>
      <c r="DO7" s="1515"/>
      <c r="DP7" s="1515"/>
      <c r="DQ7" s="1515"/>
      <c r="DR7" s="1515"/>
      <c r="DS7" s="1515"/>
      <c r="DT7" s="1515"/>
      <c r="DU7" s="1515"/>
      <c r="DV7" s="1515"/>
      <c r="DW7" s="1515"/>
      <c r="DX7" s="1515"/>
      <c r="DY7" s="1515"/>
      <c r="DZ7" s="1515"/>
      <c r="EA7" s="1515"/>
      <c r="EB7" s="1515"/>
      <c r="EC7" s="1515"/>
      <c r="ED7" s="1515"/>
      <c r="EE7" s="1515"/>
      <c r="EF7" s="1515"/>
      <c r="EG7" s="1515"/>
      <c r="EH7" s="1515"/>
      <c r="EI7" s="1515"/>
      <c r="EJ7" s="1515"/>
      <c r="EK7" s="1515"/>
      <c r="EL7" s="1515"/>
      <c r="EM7" s="1515"/>
      <c r="EN7" s="1515"/>
      <c r="EO7" s="1515"/>
      <c r="EP7" s="1515"/>
      <c r="EQ7" s="1515"/>
      <c r="ER7" s="1515"/>
      <c r="ES7" s="1515"/>
      <c r="ET7" s="1515"/>
      <c r="EU7" s="1515"/>
      <c r="EV7" s="1515"/>
      <c r="EW7" s="1515"/>
      <c r="EX7" s="1515"/>
      <c r="EY7" s="1515"/>
      <c r="EZ7" s="1515"/>
      <c r="FA7" s="1515"/>
      <c r="FB7" s="1515"/>
      <c r="FC7" s="1515"/>
      <c r="FD7" s="1515"/>
      <c r="FE7" s="1515"/>
      <c r="FF7" s="1515"/>
      <c r="FG7" s="1515"/>
      <c r="FH7" s="1515"/>
      <c r="FI7" s="1515"/>
      <c r="FJ7" s="1515"/>
      <c r="FK7" s="1515"/>
      <c r="FL7" s="1515"/>
      <c r="FM7" s="1515"/>
      <c r="FN7" s="1515"/>
      <c r="FO7" s="1515"/>
      <c r="FP7" s="1515"/>
      <c r="FQ7" s="1515"/>
      <c r="FR7" s="1515"/>
      <c r="FS7" s="1515"/>
      <c r="FT7" s="1515"/>
      <c r="FU7" s="1515"/>
      <c r="FV7" s="1515"/>
      <c r="FW7" s="1515"/>
      <c r="FX7" s="1515"/>
      <c r="FY7" s="1515"/>
      <c r="FZ7" s="1515"/>
      <c r="GA7" s="1515"/>
      <c r="GB7" s="1515"/>
      <c r="GC7" s="1515"/>
      <c r="GD7" s="1515"/>
      <c r="GE7" s="1515"/>
      <c r="GF7" s="1515"/>
      <c r="GG7" s="1515"/>
      <c r="GH7" s="1515"/>
      <c r="GI7" s="1515"/>
      <c r="GJ7" s="1515"/>
      <c r="GK7" s="1515"/>
      <c r="GL7" s="1515"/>
      <c r="GM7" s="1515"/>
      <c r="GN7" s="1515"/>
      <c r="GO7" s="1515"/>
      <c r="GP7" s="1515"/>
      <c r="GQ7" s="1515"/>
      <c r="GR7" s="1515"/>
      <c r="GS7" s="1515"/>
      <c r="GT7" s="1515"/>
      <c r="GU7" s="1515"/>
      <c r="GV7" s="1515"/>
      <c r="GW7" s="1515"/>
      <c r="GX7" s="1515"/>
      <c r="GY7" s="1515"/>
      <c r="GZ7" s="1515"/>
      <c r="HA7" s="1515"/>
      <c r="HB7" s="1515"/>
      <c r="HC7" s="1515"/>
      <c r="HD7" s="1515"/>
      <c r="HE7" s="1515"/>
      <c r="HF7" s="1515"/>
      <c r="HG7" s="1515"/>
      <c r="HH7" s="1515"/>
      <c r="HI7" s="1515"/>
      <c r="HJ7" s="1515"/>
      <c r="HK7" s="1515"/>
      <c r="HL7" s="1515"/>
      <c r="HM7" s="1515"/>
      <c r="HN7" s="1515"/>
      <c r="HO7" s="1515"/>
      <c r="HP7" s="1515"/>
      <c r="HQ7" s="1515"/>
      <c r="HR7" s="1515"/>
      <c r="HS7" s="1515"/>
      <c r="HT7" s="1515"/>
      <c r="HU7" s="1515"/>
      <c r="HV7" s="1515"/>
      <c r="HW7" s="1515"/>
      <c r="HX7" s="1515"/>
      <c r="HY7" s="1515"/>
      <c r="HZ7" s="1515"/>
      <c r="IA7" s="1515"/>
      <c r="IB7" s="1515"/>
      <c r="IC7" s="1515"/>
      <c r="ID7" s="1515"/>
      <c r="IE7" s="1515"/>
      <c r="IF7" s="1515"/>
      <c r="IG7" s="1515"/>
      <c r="IH7" s="1515"/>
      <c r="II7" s="1515"/>
      <c r="IJ7" s="1515"/>
      <c r="IK7" s="1515"/>
      <c r="IL7" s="1515"/>
      <c r="IM7" s="1515"/>
      <c r="IN7" s="1515"/>
      <c r="IO7" s="1515"/>
      <c r="IP7" s="1515"/>
      <c r="IQ7" s="1515"/>
    </row>
    <row r="8" spans="1:251" s="1027" customFormat="1" ht="31.5" customHeight="1" x14ac:dyDescent="0.3">
      <c r="A8" s="2740" t="s">
        <v>551</v>
      </c>
      <c r="B8" s="2740"/>
      <c r="C8" s="2740"/>
      <c r="D8" s="2740"/>
      <c r="E8" s="2740"/>
      <c r="F8" s="2740"/>
      <c r="G8" s="2740"/>
      <c r="H8" s="1565"/>
      <c r="I8" s="1394"/>
      <c r="J8" s="1394"/>
    </row>
    <row r="9" spans="1:251" ht="30" customHeight="1" x14ac:dyDescent="0.25">
      <c r="A9" s="400"/>
      <c r="B9" s="400"/>
      <c r="C9" s="400"/>
      <c r="D9" s="400"/>
      <c r="E9" s="1520"/>
      <c r="F9" s="1520"/>
      <c r="G9" s="1520"/>
      <c r="H9" s="221"/>
      <c r="I9" s="1515"/>
      <c r="J9" s="1515"/>
      <c r="K9" s="1515"/>
      <c r="L9" s="1515"/>
      <c r="M9" s="1515"/>
      <c r="N9" s="1515"/>
      <c r="O9" s="1515"/>
      <c r="P9" s="1515"/>
      <c r="Q9" s="1515"/>
      <c r="R9" s="1515"/>
      <c r="S9" s="1515"/>
      <c r="T9" s="1515"/>
      <c r="U9" s="1515"/>
      <c r="V9" s="1515"/>
      <c r="W9" s="1515"/>
      <c r="X9" s="1515"/>
      <c r="Y9" s="1515"/>
      <c r="Z9" s="1515"/>
      <c r="AA9" s="1515"/>
      <c r="AB9" s="1515"/>
      <c r="AC9" s="1515"/>
      <c r="AD9" s="1515"/>
      <c r="AE9" s="1515"/>
      <c r="AF9" s="1515"/>
      <c r="AG9" s="1515"/>
      <c r="AH9" s="1515"/>
      <c r="AI9" s="1515"/>
      <c r="AJ9" s="1515"/>
      <c r="AK9" s="1515"/>
      <c r="AL9" s="1515"/>
      <c r="AM9" s="1515"/>
      <c r="AN9" s="1515"/>
      <c r="AO9" s="1515"/>
      <c r="AP9" s="1515"/>
      <c r="AQ9" s="1515"/>
      <c r="AR9" s="1515"/>
      <c r="AS9" s="1515"/>
      <c r="AT9" s="1515"/>
      <c r="AU9" s="1515"/>
      <c r="AV9" s="1515"/>
      <c r="AW9" s="1515"/>
      <c r="AX9" s="1515"/>
      <c r="AY9" s="1515"/>
      <c r="AZ9" s="1515"/>
      <c r="BA9" s="1515"/>
      <c r="BB9" s="1515"/>
      <c r="BC9" s="1515"/>
      <c r="BD9" s="1515"/>
      <c r="BE9" s="1515"/>
      <c r="BF9" s="1515"/>
      <c r="BG9" s="1515"/>
      <c r="BH9" s="1515"/>
      <c r="BI9" s="1515"/>
      <c r="BJ9" s="1515"/>
      <c r="BK9" s="1515"/>
      <c r="BL9" s="1515"/>
      <c r="BM9" s="1515"/>
      <c r="BN9" s="1515"/>
      <c r="BO9" s="1515"/>
      <c r="BP9" s="1515"/>
      <c r="BQ9" s="1515"/>
      <c r="BR9" s="1515"/>
      <c r="BS9" s="1515"/>
      <c r="BT9" s="1515"/>
      <c r="BU9" s="1515"/>
      <c r="BV9" s="1515"/>
      <c r="BW9" s="1515"/>
      <c r="BX9" s="1515"/>
      <c r="BY9" s="1515"/>
      <c r="BZ9" s="1515"/>
      <c r="CA9" s="1515"/>
      <c r="CB9" s="1515"/>
      <c r="CC9" s="1515"/>
      <c r="CD9" s="1515"/>
      <c r="CE9" s="1515"/>
      <c r="CF9" s="1515"/>
      <c r="CG9" s="1515"/>
      <c r="CH9" s="1515"/>
      <c r="CI9" s="1515"/>
      <c r="CJ9" s="1515"/>
      <c r="CK9" s="1515"/>
      <c r="CL9" s="1515"/>
      <c r="CM9" s="1515"/>
      <c r="CN9" s="1515"/>
      <c r="CO9" s="1515"/>
      <c r="CP9" s="1515"/>
      <c r="CQ9" s="1515"/>
      <c r="CR9" s="1515"/>
      <c r="CS9" s="1515"/>
      <c r="CT9" s="1515"/>
      <c r="CU9" s="1515"/>
      <c r="CV9" s="1515"/>
      <c r="CW9" s="1515"/>
      <c r="CX9" s="1515"/>
      <c r="CY9" s="1515"/>
      <c r="CZ9" s="1515"/>
      <c r="DA9" s="1515"/>
      <c r="DB9" s="1515"/>
      <c r="DC9" s="1515"/>
      <c r="DD9" s="1515"/>
      <c r="DE9" s="1515"/>
      <c r="DF9" s="1515"/>
      <c r="DG9" s="1515"/>
      <c r="DH9" s="1515"/>
      <c r="DI9" s="1515"/>
      <c r="DJ9" s="1515"/>
      <c r="DK9" s="1515"/>
      <c r="DL9" s="1515"/>
      <c r="DM9" s="1515"/>
      <c r="DN9" s="1515"/>
      <c r="DO9" s="1515"/>
      <c r="DP9" s="1515"/>
      <c r="DQ9" s="1515"/>
      <c r="DR9" s="1515"/>
      <c r="DS9" s="1515"/>
      <c r="DT9" s="1515"/>
      <c r="DU9" s="1515"/>
      <c r="DV9" s="1515"/>
      <c r="DW9" s="1515"/>
      <c r="DX9" s="1515"/>
      <c r="DY9" s="1515"/>
      <c r="DZ9" s="1515"/>
      <c r="EA9" s="1515"/>
      <c r="EB9" s="1515"/>
      <c r="EC9" s="1515"/>
      <c r="ED9" s="1515"/>
      <c r="EE9" s="1515"/>
      <c r="EF9" s="1515"/>
      <c r="EG9" s="1515"/>
      <c r="EH9" s="1515"/>
      <c r="EI9" s="1515"/>
      <c r="EJ9" s="1515"/>
      <c r="EK9" s="1515"/>
      <c r="EL9" s="1515"/>
      <c r="EM9" s="1515"/>
      <c r="EN9" s="1515"/>
      <c r="EO9" s="1515"/>
      <c r="EP9" s="1515"/>
      <c r="EQ9" s="1515"/>
      <c r="ER9" s="1515"/>
      <c r="ES9" s="1515"/>
      <c r="ET9" s="1515"/>
      <c r="EU9" s="1515"/>
      <c r="EV9" s="1515"/>
      <c r="EW9" s="1515"/>
      <c r="EX9" s="1515"/>
      <c r="EY9" s="1515"/>
      <c r="EZ9" s="1515"/>
      <c r="FA9" s="1515"/>
      <c r="FB9" s="1515"/>
      <c r="FC9" s="1515"/>
      <c r="FD9" s="1515"/>
      <c r="FE9" s="1515"/>
      <c r="FF9" s="1515"/>
      <c r="FG9" s="1515"/>
      <c r="FH9" s="1515"/>
      <c r="FI9" s="1515"/>
      <c r="FJ9" s="1515"/>
      <c r="FK9" s="1515"/>
      <c r="FL9" s="1515"/>
      <c r="FM9" s="1515"/>
      <c r="FN9" s="1515"/>
      <c r="FO9" s="1515"/>
      <c r="FP9" s="1515"/>
      <c r="FQ9" s="1515"/>
      <c r="FR9" s="1515"/>
      <c r="FS9" s="1515"/>
      <c r="FT9" s="1515"/>
      <c r="FU9" s="1515"/>
      <c r="FV9" s="1515"/>
      <c r="FW9" s="1515"/>
      <c r="FX9" s="1515"/>
      <c r="FY9" s="1515"/>
      <c r="FZ9" s="1515"/>
      <c r="GA9" s="1515"/>
      <c r="GB9" s="1515"/>
      <c r="GC9" s="1515"/>
      <c r="GD9" s="1515"/>
      <c r="GE9" s="1515"/>
      <c r="GF9" s="1515"/>
      <c r="GG9" s="1515"/>
      <c r="GH9" s="1515"/>
      <c r="GI9" s="1515"/>
      <c r="GJ9" s="1515"/>
      <c r="GK9" s="1515"/>
      <c r="GL9" s="1515"/>
      <c r="GM9" s="1515"/>
      <c r="GN9" s="1515"/>
      <c r="GO9" s="1515"/>
      <c r="GP9" s="1515"/>
      <c r="GQ9" s="1515"/>
      <c r="GR9" s="1515"/>
      <c r="GS9" s="1515"/>
      <c r="GT9" s="1515"/>
      <c r="GU9" s="1515"/>
      <c r="GV9" s="1515"/>
      <c r="GW9" s="1515"/>
      <c r="GX9" s="1515"/>
      <c r="GY9" s="1515"/>
      <c r="GZ9" s="1515"/>
      <c r="HA9" s="1515"/>
      <c r="HB9" s="1515"/>
      <c r="HC9" s="1515"/>
      <c r="HD9" s="1515"/>
      <c r="HE9" s="1515"/>
      <c r="HF9" s="1515"/>
      <c r="HG9" s="1515"/>
      <c r="HH9" s="1515"/>
      <c r="HI9" s="1515"/>
      <c r="HJ9" s="1515"/>
      <c r="HK9" s="1515"/>
      <c r="HL9" s="1515"/>
      <c r="HM9" s="1515"/>
      <c r="HN9" s="1515"/>
      <c r="HO9" s="1515"/>
      <c r="HP9" s="1515"/>
      <c r="HQ9" s="1515"/>
      <c r="HR9" s="1515"/>
      <c r="HS9" s="1515"/>
      <c r="HT9" s="1515"/>
      <c r="HU9" s="1515"/>
      <c r="HV9" s="1515"/>
      <c r="HW9" s="1515"/>
      <c r="HX9" s="1515"/>
      <c r="HY9" s="1515"/>
      <c r="HZ9" s="1515"/>
      <c r="IA9" s="1515"/>
      <c r="IB9" s="1515"/>
      <c r="IC9" s="1515"/>
      <c r="ID9" s="1515"/>
      <c r="IE9" s="1515"/>
      <c r="IF9" s="1515"/>
      <c r="IG9" s="1515"/>
      <c r="IH9" s="1515"/>
      <c r="II9" s="1515"/>
      <c r="IJ9" s="1515"/>
      <c r="IK9" s="1515"/>
      <c r="IL9" s="1515"/>
      <c r="IM9" s="1515"/>
      <c r="IN9" s="1515"/>
      <c r="IO9" s="1515"/>
      <c r="IP9" s="1515"/>
      <c r="IQ9" s="1515"/>
    </row>
    <row r="10" spans="1:251" ht="30" customHeight="1" x14ac:dyDescent="0.35">
      <c r="A10" s="443" t="s">
        <v>45</v>
      </c>
      <c r="B10" s="400"/>
      <c r="C10" s="400"/>
      <c r="D10" s="400"/>
      <c r="E10" s="463"/>
      <c r="F10" s="1876"/>
      <c r="G10" s="1567">
        <f>SUM(F11:F31)</f>
        <v>0</v>
      </c>
      <c r="H10" s="62"/>
      <c r="I10" s="1877"/>
      <c r="J10" s="1515"/>
      <c r="K10" s="1515"/>
      <c r="L10" s="1515"/>
      <c r="M10" s="1515"/>
      <c r="N10" s="1515"/>
      <c r="O10" s="1515"/>
      <c r="P10" s="1515"/>
      <c r="Q10" s="1515"/>
      <c r="R10" s="1515"/>
      <c r="S10" s="1515"/>
      <c r="T10" s="1515"/>
      <c r="U10" s="1515"/>
      <c r="V10" s="1515"/>
      <c r="W10" s="1515"/>
      <c r="X10" s="1515"/>
      <c r="Y10" s="1515"/>
      <c r="Z10" s="1515"/>
      <c r="AA10" s="1515"/>
      <c r="AB10" s="1515"/>
      <c r="AC10" s="1515"/>
      <c r="AD10" s="1515"/>
      <c r="AE10" s="1515"/>
      <c r="AF10" s="1515"/>
      <c r="AG10" s="1515"/>
      <c r="AH10" s="1515"/>
      <c r="AI10" s="1515"/>
      <c r="AJ10" s="1515"/>
      <c r="AK10" s="1515"/>
      <c r="AL10" s="1515"/>
      <c r="AM10" s="1515"/>
      <c r="AN10" s="1515"/>
      <c r="AO10" s="1515"/>
      <c r="AP10" s="1515"/>
      <c r="AQ10" s="1515"/>
      <c r="AR10" s="1515"/>
      <c r="AS10" s="1515"/>
      <c r="AT10" s="1515"/>
      <c r="AU10" s="1515"/>
      <c r="AV10" s="1515"/>
      <c r="AW10" s="1515"/>
      <c r="AX10" s="1515"/>
      <c r="AY10" s="1515"/>
      <c r="AZ10" s="1515"/>
      <c r="BA10" s="1515"/>
      <c r="BB10" s="1515"/>
      <c r="BC10" s="1515"/>
      <c r="BD10" s="1515"/>
      <c r="BE10" s="1515"/>
      <c r="BF10" s="1515"/>
      <c r="BG10" s="1515"/>
      <c r="BH10" s="1515"/>
      <c r="BI10" s="1515"/>
      <c r="BJ10" s="1515"/>
      <c r="BK10" s="1515"/>
      <c r="BL10" s="1515"/>
      <c r="BM10" s="1515"/>
      <c r="BN10" s="1515"/>
      <c r="BO10" s="1515"/>
      <c r="BP10" s="1515"/>
      <c r="BQ10" s="1515"/>
      <c r="BR10" s="1515"/>
      <c r="BS10" s="1515"/>
      <c r="BT10" s="1515"/>
      <c r="BU10" s="1515"/>
      <c r="BV10" s="1515"/>
      <c r="BW10" s="1515"/>
      <c r="BX10" s="1515"/>
      <c r="BY10" s="1515"/>
      <c r="BZ10" s="1515"/>
      <c r="CA10" s="1515"/>
      <c r="CB10" s="1515"/>
      <c r="CC10" s="1515"/>
      <c r="CD10" s="1515"/>
      <c r="CE10" s="1515"/>
      <c r="CF10" s="1515"/>
      <c r="CG10" s="1515"/>
      <c r="CH10" s="1515"/>
      <c r="CI10" s="1515"/>
      <c r="CJ10" s="1515"/>
      <c r="CK10" s="1515"/>
      <c r="CL10" s="1515"/>
      <c r="CM10" s="1515"/>
      <c r="CN10" s="1515"/>
      <c r="CO10" s="1515"/>
      <c r="CP10" s="1515"/>
      <c r="CQ10" s="1515"/>
      <c r="CR10" s="1515"/>
      <c r="CS10" s="1515"/>
      <c r="CT10" s="1515"/>
      <c r="CU10" s="1515"/>
      <c r="CV10" s="1515"/>
      <c r="CW10" s="1515"/>
      <c r="CX10" s="1515"/>
      <c r="CY10" s="1515"/>
      <c r="CZ10" s="1515"/>
      <c r="DA10" s="1515"/>
      <c r="DB10" s="1515"/>
      <c r="DC10" s="1515"/>
      <c r="DD10" s="1515"/>
      <c r="DE10" s="1515"/>
      <c r="DF10" s="1515"/>
      <c r="DG10" s="1515"/>
      <c r="DH10" s="1515"/>
      <c r="DI10" s="1515"/>
      <c r="DJ10" s="1515"/>
      <c r="DK10" s="1515"/>
      <c r="DL10" s="1515"/>
      <c r="DM10" s="1515"/>
      <c r="DN10" s="1515"/>
      <c r="DO10" s="1515"/>
      <c r="DP10" s="1515"/>
      <c r="DQ10" s="1515"/>
      <c r="DR10" s="1515"/>
      <c r="DS10" s="1515"/>
      <c r="DT10" s="1515"/>
      <c r="DU10" s="1515"/>
      <c r="DV10" s="1515"/>
      <c r="DW10" s="1515"/>
      <c r="DX10" s="1515"/>
      <c r="DY10" s="1515"/>
      <c r="DZ10" s="1515"/>
      <c r="EA10" s="1515"/>
      <c r="EB10" s="1515"/>
      <c r="EC10" s="1515"/>
      <c r="ED10" s="1515"/>
      <c r="EE10" s="1515"/>
      <c r="EF10" s="1515"/>
      <c r="EG10" s="1515"/>
      <c r="EH10" s="1515"/>
      <c r="EI10" s="1515"/>
      <c r="EJ10" s="1515"/>
      <c r="EK10" s="1515"/>
      <c r="EL10" s="1515"/>
      <c r="EM10" s="1515"/>
      <c r="EN10" s="1515"/>
      <c r="EO10" s="1515"/>
      <c r="EP10" s="1515"/>
      <c r="EQ10" s="1515"/>
      <c r="ER10" s="1515"/>
      <c r="ES10" s="1515"/>
      <c r="ET10" s="1515"/>
      <c r="EU10" s="1515"/>
      <c r="EV10" s="1515"/>
      <c r="EW10" s="1515"/>
      <c r="EX10" s="1515"/>
      <c r="EY10" s="1515"/>
      <c r="EZ10" s="1515"/>
      <c r="FA10" s="1515"/>
      <c r="FB10" s="1515"/>
      <c r="FC10" s="1515"/>
      <c r="FD10" s="1515"/>
      <c r="FE10" s="1515"/>
      <c r="FF10" s="1515"/>
      <c r="FG10" s="1515"/>
      <c r="FH10" s="1515"/>
      <c r="FI10" s="1515"/>
      <c r="FJ10" s="1515"/>
      <c r="FK10" s="1515"/>
      <c r="FL10" s="1515"/>
      <c r="FM10" s="1515"/>
      <c r="FN10" s="1515"/>
      <c r="FO10" s="1515"/>
      <c r="FP10" s="1515"/>
      <c r="FQ10" s="1515"/>
      <c r="FR10" s="1515"/>
      <c r="FS10" s="1515"/>
      <c r="FT10" s="1515"/>
      <c r="FU10" s="1515"/>
      <c r="FV10" s="1515"/>
      <c r="FW10" s="1515"/>
      <c r="FX10" s="1515"/>
      <c r="FY10" s="1515"/>
      <c r="FZ10" s="1515"/>
      <c r="GA10" s="1515"/>
      <c r="GB10" s="1515"/>
      <c r="GC10" s="1515"/>
      <c r="GD10" s="1515"/>
      <c r="GE10" s="1515"/>
      <c r="GF10" s="1515"/>
      <c r="GG10" s="1515"/>
      <c r="GH10" s="1515"/>
      <c r="GI10" s="1515"/>
      <c r="GJ10" s="1515"/>
      <c r="GK10" s="1515"/>
      <c r="GL10" s="1515"/>
      <c r="GM10" s="1515"/>
      <c r="GN10" s="1515"/>
      <c r="GO10" s="1515"/>
      <c r="GP10" s="1515"/>
      <c r="GQ10" s="1515"/>
      <c r="GR10" s="1515"/>
      <c r="GS10" s="1515"/>
      <c r="GT10" s="1515"/>
      <c r="GU10" s="1515"/>
      <c r="GV10" s="1515"/>
      <c r="GW10" s="1515"/>
      <c r="GX10" s="1515"/>
      <c r="GY10" s="1515"/>
      <c r="GZ10" s="1515"/>
      <c r="HA10" s="1515"/>
      <c r="HB10" s="1515"/>
      <c r="HC10" s="1515"/>
      <c r="HD10" s="1515"/>
      <c r="HE10" s="1515"/>
      <c r="HF10" s="1515"/>
      <c r="HG10" s="1515"/>
      <c r="HH10" s="1515"/>
      <c r="HI10" s="1515"/>
      <c r="HJ10" s="1515"/>
      <c r="HK10" s="1515"/>
      <c r="HL10" s="1515"/>
      <c r="HM10" s="1515"/>
      <c r="HN10" s="1515"/>
      <c r="HO10" s="1515"/>
      <c r="HP10" s="1515"/>
      <c r="HQ10" s="1515"/>
      <c r="HR10" s="1515"/>
      <c r="HS10" s="1515"/>
      <c r="HT10" s="1515"/>
      <c r="HU10" s="1515"/>
      <c r="HV10" s="1515"/>
      <c r="HW10" s="1515"/>
      <c r="HX10" s="1515"/>
      <c r="HY10" s="1515"/>
      <c r="HZ10" s="1515"/>
      <c r="IA10" s="1515"/>
      <c r="IB10" s="1515"/>
      <c r="IC10" s="1515"/>
      <c r="ID10" s="1515"/>
      <c r="IE10" s="1515"/>
      <c r="IF10" s="1515"/>
      <c r="IG10" s="1515"/>
      <c r="IH10" s="1515"/>
      <c r="II10" s="1515"/>
      <c r="IJ10" s="1515"/>
      <c r="IK10" s="1515"/>
      <c r="IL10" s="1515"/>
      <c r="IM10" s="1515"/>
      <c r="IN10" s="1515"/>
      <c r="IO10" s="1515"/>
      <c r="IP10" s="1515"/>
      <c r="IQ10" s="1515"/>
    </row>
    <row r="11" spans="1:251" ht="30" customHeight="1" x14ac:dyDescent="0.3">
      <c r="A11" s="219"/>
      <c r="B11" s="228" t="s">
        <v>512</v>
      </c>
      <c r="C11" s="228"/>
      <c r="D11" s="400"/>
      <c r="E11" s="463"/>
      <c r="F11" s="1566"/>
      <c r="G11" s="1567"/>
      <c r="H11" s="222"/>
      <c r="I11" s="1877"/>
      <c r="J11" s="1515"/>
      <c r="K11" s="1515"/>
      <c r="L11" s="1515"/>
      <c r="M11" s="1515"/>
      <c r="N11" s="1515"/>
      <c r="O11" s="1515"/>
      <c r="P11" s="1515"/>
      <c r="Q11" s="1515"/>
      <c r="R11" s="1515"/>
      <c r="S11" s="1515"/>
      <c r="T11" s="1515"/>
      <c r="U11" s="1515"/>
      <c r="V11" s="1515"/>
      <c r="W11" s="1515"/>
      <c r="X11" s="1515"/>
      <c r="Y11" s="1515"/>
      <c r="Z11" s="1515"/>
      <c r="AA11" s="1515"/>
      <c r="AB11" s="1515"/>
      <c r="AC11" s="1515"/>
      <c r="AD11" s="1515"/>
      <c r="AE11" s="1515"/>
      <c r="AF11" s="1515"/>
      <c r="AG11" s="1515"/>
      <c r="AH11" s="1515"/>
      <c r="AI11" s="1515"/>
      <c r="AJ11" s="1515"/>
      <c r="AK11" s="1515"/>
      <c r="AL11" s="1515"/>
      <c r="AM11" s="1515"/>
      <c r="AN11" s="1515"/>
      <c r="AO11" s="1515"/>
      <c r="AP11" s="1515"/>
      <c r="AQ11" s="1515"/>
      <c r="AR11" s="1515"/>
      <c r="AS11" s="1515"/>
      <c r="AT11" s="1515"/>
      <c r="AU11" s="1515"/>
      <c r="AV11" s="1515"/>
      <c r="AW11" s="1515"/>
      <c r="AX11" s="1515"/>
      <c r="AY11" s="1515"/>
      <c r="AZ11" s="1515"/>
      <c r="BA11" s="1515"/>
      <c r="BB11" s="1515"/>
      <c r="BC11" s="1515"/>
      <c r="BD11" s="1515"/>
      <c r="BE11" s="1515"/>
      <c r="BF11" s="1515"/>
      <c r="BG11" s="1515"/>
      <c r="BH11" s="1515"/>
      <c r="BI11" s="1515"/>
      <c r="BJ11" s="1515"/>
      <c r="BK11" s="1515"/>
      <c r="BL11" s="1515"/>
      <c r="BM11" s="1515"/>
      <c r="BN11" s="1515"/>
      <c r="BO11" s="1515"/>
      <c r="BP11" s="1515"/>
      <c r="BQ11" s="1515"/>
      <c r="BR11" s="1515"/>
      <c r="BS11" s="1515"/>
      <c r="BT11" s="1515"/>
      <c r="BU11" s="1515"/>
      <c r="BV11" s="1515"/>
      <c r="BW11" s="1515"/>
      <c r="BX11" s="1515"/>
      <c r="BY11" s="1515"/>
      <c r="BZ11" s="1515"/>
      <c r="CA11" s="1515"/>
      <c r="CB11" s="1515"/>
      <c r="CC11" s="1515"/>
      <c r="CD11" s="1515"/>
      <c r="CE11" s="1515"/>
      <c r="CF11" s="1515"/>
      <c r="CG11" s="1515"/>
      <c r="CH11" s="1515"/>
      <c r="CI11" s="1515"/>
      <c r="CJ11" s="1515"/>
      <c r="CK11" s="1515"/>
      <c r="CL11" s="1515"/>
      <c r="CM11" s="1515"/>
      <c r="CN11" s="1515"/>
      <c r="CO11" s="1515"/>
      <c r="CP11" s="1515"/>
      <c r="CQ11" s="1515"/>
      <c r="CR11" s="1515"/>
      <c r="CS11" s="1515"/>
      <c r="CT11" s="1515"/>
      <c r="CU11" s="1515"/>
      <c r="CV11" s="1515"/>
      <c r="CW11" s="1515"/>
      <c r="CX11" s="1515"/>
      <c r="CY11" s="1515"/>
      <c r="CZ11" s="1515"/>
      <c r="DA11" s="1515"/>
      <c r="DB11" s="1515"/>
      <c r="DC11" s="1515"/>
      <c r="DD11" s="1515"/>
      <c r="DE11" s="1515"/>
      <c r="DF11" s="1515"/>
      <c r="DG11" s="1515"/>
      <c r="DH11" s="1515"/>
      <c r="DI11" s="1515"/>
      <c r="DJ11" s="1515"/>
      <c r="DK11" s="1515"/>
      <c r="DL11" s="1515"/>
      <c r="DM11" s="1515"/>
      <c r="DN11" s="1515"/>
      <c r="DO11" s="1515"/>
      <c r="DP11" s="1515"/>
      <c r="DQ11" s="1515"/>
      <c r="DR11" s="1515"/>
      <c r="DS11" s="1515"/>
      <c r="DT11" s="1515"/>
      <c r="DU11" s="1515"/>
      <c r="DV11" s="1515"/>
      <c r="DW11" s="1515"/>
      <c r="DX11" s="1515"/>
      <c r="DY11" s="1515"/>
      <c r="DZ11" s="1515"/>
      <c r="EA11" s="1515"/>
      <c r="EB11" s="1515"/>
      <c r="EC11" s="1515"/>
      <c r="ED11" s="1515"/>
      <c r="EE11" s="1515"/>
      <c r="EF11" s="1515"/>
      <c r="EG11" s="1515"/>
      <c r="EH11" s="1515"/>
      <c r="EI11" s="1515"/>
      <c r="EJ11" s="1515"/>
      <c r="EK11" s="1515"/>
      <c r="EL11" s="1515"/>
      <c r="EM11" s="1515"/>
      <c r="EN11" s="1515"/>
      <c r="EO11" s="1515"/>
      <c r="EP11" s="1515"/>
      <c r="EQ11" s="1515"/>
      <c r="ER11" s="1515"/>
      <c r="ES11" s="1515"/>
      <c r="ET11" s="1515"/>
      <c r="EU11" s="1515"/>
      <c r="EV11" s="1515"/>
      <c r="EW11" s="1515"/>
      <c r="EX11" s="1515"/>
      <c r="EY11" s="1515"/>
      <c r="EZ11" s="1515"/>
      <c r="FA11" s="1515"/>
      <c r="FB11" s="1515"/>
      <c r="FC11" s="1515"/>
      <c r="FD11" s="1515"/>
      <c r="FE11" s="1515"/>
      <c r="FF11" s="1515"/>
      <c r="FG11" s="1515"/>
      <c r="FH11" s="1515"/>
      <c r="FI11" s="1515"/>
      <c r="FJ11" s="1515"/>
      <c r="FK11" s="1515"/>
      <c r="FL11" s="1515"/>
      <c r="FM11" s="1515"/>
      <c r="FN11" s="1515"/>
      <c r="FO11" s="1515"/>
      <c r="FP11" s="1515"/>
      <c r="FQ11" s="1515"/>
      <c r="FR11" s="1515"/>
      <c r="FS11" s="1515"/>
      <c r="FT11" s="1515"/>
      <c r="FU11" s="1515"/>
      <c r="FV11" s="1515"/>
      <c r="FW11" s="1515"/>
      <c r="FX11" s="1515"/>
      <c r="FY11" s="1515"/>
      <c r="FZ11" s="1515"/>
      <c r="GA11" s="1515"/>
      <c r="GB11" s="1515"/>
      <c r="GC11" s="1515"/>
      <c r="GD11" s="1515"/>
      <c r="GE11" s="1515"/>
      <c r="GF11" s="1515"/>
      <c r="GG11" s="1515"/>
      <c r="GH11" s="1515"/>
      <c r="GI11" s="1515"/>
      <c r="GJ11" s="1515"/>
      <c r="GK11" s="1515"/>
      <c r="GL11" s="1515"/>
      <c r="GM11" s="1515"/>
      <c r="GN11" s="1515"/>
      <c r="GO11" s="1515"/>
      <c r="GP11" s="1515"/>
      <c r="GQ11" s="1515"/>
      <c r="GR11" s="1515"/>
      <c r="GS11" s="1515"/>
      <c r="GT11" s="1515"/>
      <c r="GU11" s="1515"/>
      <c r="GV11" s="1515"/>
      <c r="GW11" s="1515"/>
      <c r="GX11" s="1515"/>
      <c r="GY11" s="1515"/>
      <c r="GZ11" s="1515"/>
      <c r="HA11" s="1515"/>
      <c r="HB11" s="1515"/>
      <c r="HC11" s="1515"/>
      <c r="HD11" s="1515"/>
      <c r="HE11" s="1515"/>
      <c r="HF11" s="1515"/>
      <c r="HG11" s="1515"/>
      <c r="HH11" s="1515"/>
      <c r="HI11" s="1515"/>
      <c r="HJ11" s="1515"/>
      <c r="HK11" s="1515"/>
      <c r="HL11" s="1515"/>
      <c r="HM11" s="1515"/>
      <c r="HN11" s="1515"/>
      <c r="HO11" s="1515"/>
      <c r="HP11" s="1515"/>
      <c r="HQ11" s="1515"/>
      <c r="HR11" s="1515"/>
      <c r="HS11" s="1515"/>
      <c r="HT11" s="1515"/>
      <c r="HU11" s="1515"/>
      <c r="HV11" s="1515"/>
      <c r="HW11" s="1515"/>
      <c r="HX11" s="1515"/>
      <c r="HY11" s="1515"/>
      <c r="HZ11" s="1515"/>
      <c r="IA11" s="1515"/>
      <c r="IB11" s="1515"/>
      <c r="IC11" s="1515"/>
      <c r="ID11" s="1515"/>
      <c r="IE11" s="1515"/>
      <c r="IF11" s="1515"/>
      <c r="IG11" s="1515"/>
      <c r="IH11" s="1515"/>
      <c r="II11" s="1515"/>
      <c r="IJ11" s="1515"/>
      <c r="IK11" s="1515"/>
      <c r="IL11" s="1515"/>
      <c r="IM11" s="1515"/>
      <c r="IN11" s="1515"/>
      <c r="IO11" s="1515"/>
      <c r="IP11" s="1515"/>
      <c r="IQ11" s="1515"/>
    </row>
    <row r="12" spans="1:251" ht="30" customHeight="1" x14ac:dyDescent="0.3">
      <c r="A12" s="219"/>
      <c r="B12" s="228" t="s">
        <v>48</v>
      </c>
      <c r="C12" s="228"/>
      <c r="D12" s="400"/>
      <c r="E12" s="1568"/>
      <c r="F12" s="2741"/>
      <c r="G12" s="699"/>
      <c r="H12" s="222"/>
      <c r="I12" s="1877"/>
      <c r="J12" s="1515"/>
      <c r="K12" s="1515"/>
      <c r="L12" s="1515"/>
      <c r="M12" s="1515"/>
      <c r="N12" s="1515"/>
      <c r="O12" s="1515"/>
      <c r="P12" s="1515"/>
      <c r="Q12" s="1515"/>
      <c r="R12" s="1515"/>
      <c r="S12" s="1515"/>
      <c r="T12" s="1515"/>
      <c r="U12" s="1515"/>
      <c r="V12" s="1515"/>
      <c r="W12" s="1515"/>
      <c r="X12" s="1515"/>
      <c r="Y12" s="1515"/>
      <c r="Z12" s="1515"/>
      <c r="AA12" s="1515"/>
      <c r="AB12" s="1515"/>
      <c r="AC12" s="1515"/>
      <c r="AD12" s="1515"/>
      <c r="AE12" s="1515"/>
      <c r="AF12" s="1515"/>
      <c r="AG12" s="1515"/>
      <c r="AH12" s="1515"/>
      <c r="AI12" s="1515"/>
      <c r="AJ12" s="1515"/>
      <c r="AK12" s="1515"/>
      <c r="AL12" s="1515"/>
      <c r="AM12" s="1515"/>
      <c r="AN12" s="1515"/>
      <c r="AO12" s="1515"/>
      <c r="AP12" s="1515"/>
      <c r="AQ12" s="1515"/>
      <c r="AR12" s="1515"/>
      <c r="AS12" s="1515"/>
      <c r="AT12" s="1515"/>
      <c r="AU12" s="1515"/>
      <c r="AV12" s="1515"/>
      <c r="AW12" s="1515"/>
      <c r="AX12" s="1515"/>
      <c r="AY12" s="1515"/>
      <c r="AZ12" s="1515"/>
      <c r="BA12" s="1515"/>
      <c r="BB12" s="1515"/>
      <c r="BC12" s="1515"/>
      <c r="BD12" s="1515"/>
      <c r="BE12" s="1515"/>
      <c r="BF12" s="1515"/>
      <c r="BG12" s="1515"/>
      <c r="BH12" s="1515"/>
      <c r="BI12" s="1515"/>
      <c r="BJ12" s="1515"/>
      <c r="BK12" s="1515"/>
      <c r="BL12" s="1515"/>
      <c r="BM12" s="1515"/>
      <c r="BN12" s="1515"/>
      <c r="BO12" s="1515"/>
      <c r="BP12" s="1515"/>
      <c r="BQ12" s="1515"/>
      <c r="BR12" s="1515"/>
      <c r="BS12" s="1515"/>
      <c r="BT12" s="1515"/>
      <c r="BU12" s="1515"/>
      <c r="BV12" s="1515"/>
      <c r="BW12" s="1515"/>
      <c r="BX12" s="1515"/>
      <c r="BY12" s="1515"/>
      <c r="BZ12" s="1515"/>
      <c r="CA12" s="1515"/>
      <c r="CB12" s="1515"/>
      <c r="CC12" s="1515"/>
      <c r="CD12" s="1515"/>
      <c r="CE12" s="1515"/>
      <c r="CF12" s="1515"/>
      <c r="CG12" s="1515"/>
      <c r="CH12" s="1515"/>
      <c r="CI12" s="1515"/>
      <c r="CJ12" s="1515"/>
      <c r="CK12" s="1515"/>
      <c r="CL12" s="1515"/>
      <c r="CM12" s="1515"/>
      <c r="CN12" s="1515"/>
      <c r="CO12" s="1515"/>
      <c r="CP12" s="1515"/>
      <c r="CQ12" s="1515"/>
      <c r="CR12" s="1515"/>
      <c r="CS12" s="1515"/>
      <c r="CT12" s="1515"/>
      <c r="CU12" s="1515"/>
      <c r="CV12" s="1515"/>
      <c r="CW12" s="1515"/>
      <c r="CX12" s="1515"/>
      <c r="CY12" s="1515"/>
      <c r="CZ12" s="1515"/>
      <c r="DA12" s="1515"/>
      <c r="DB12" s="1515"/>
      <c r="DC12" s="1515"/>
      <c r="DD12" s="1515"/>
      <c r="DE12" s="1515"/>
      <c r="DF12" s="1515"/>
      <c r="DG12" s="1515"/>
      <c r="DH12" s="1515"/>
      <c r="DI12" s="1515"/>
      <c r="DJ12" s="1515"/>
      <c r="DK12" s="1515"/>
      <c r="DL12" s="1515"/>
      <c r="DM12" s="1515"/>
      <c r="DN12" s="1515"/>
      <c r="DO12" s="1515"/>
      <c r="DP12" s="1515"/>
      <c r="DQ12" s="1515"/>
      <c r="DR12" s="1515"/>
      <c r="DS12" s="1515"/>
      <c r="DT12" s="1515"/>
      <c r="DU12" s="1515"/>
      <c r="DV12" s="1515"/>
      <c r="DW12" s="1515"/>
      <c r="DX12" s="1515"/>
      <c r="DY12" s="1515"/>
      <c r="DZ12" s="1515"/>
      <c r="EA12" s="1515"/>
      <c r="EB12" s="1515"/>
      <c r="EC12" s="1515"/>
      <c r="ED12" s="1515"/>
      <c r="EE12" s="1515"/>
      <c r="EF12" s="1515"/>
      <c r="EG12" s="1515"/>
      <c r="EH12" s="1515"/>
      <c r="EI12" s="1515"/>
      <c r="EJ12" s="1515"/>
      <c r="EK12" s="1515"/>
      <c r="EL12" s="1515"/>
      <c r="EM12" s="1515"/>
      <c r="EN12" s="1515"/>
      <c r="EO12" s="1515"/>
      <c r="EP12" s="1515"/>
      <c r="EQ12" s="1515"/>
      <c r="ER12" s="1515"/>
      <c r="ES12" s="1515"/>
      <c r="ET12" s="1515"/>
      <c r="EU12" s="1515"/>
      <c r="EV12" s="1515"/>
      <c r="EW12" s="1515"/>
      <c r="EX12" s="1515"/>
      <c r="EY12" s="1515"/>
      <c r="EZ12" s="1515"/>
      <c r="FA12" s="1515"/>
      <c r="FB12" s="1515"/>
      <c r="FC12" s="1515"/>
      <c r="FD12" s="1515"/>
      <c r="FE12" s="1515"/>
      <c r="FF12" s="1515"/>
      <c r="FG12" s="1515"/>
      <c r="FH12" s="1515"/>
      <c r="FI12" s="1515"/>
      <c r="FJ12" s="1515"/>
      <c r="FK12" s="1515"/>
      <c r="FL12" s="1515"/>
      <c r="FM12" s="1515"/>
      <c r="FN12" s="1515"/>
      <c r="FO12" s="1515"/>
      <c r="FP12" s="1515"/>
      <c r="FQ12" s="1515"/>
      <c r="FR12" s="1515"/>
      <c r="FS12" s="1515"/>
      <c r="FT12" s="1515"/>
      <c r="FU12" s="1515"/>
      <c r="FV12" s="1515"/>
      <c r="FW12" s="1515"/>
      <c r="FX12" s="1515"/>
      <c r="FY12" s="1515"/>
      <c r="FZ12" s="1515"/>
      <c r="GA12" s="1515"/>
      <c r="GB12" s="1515"/>
      <c r="GC12" s="1515"/>
      <c r="GD12" s="1515"/>
      <c r="GE12" s="1515"/>
      <c r="GF12" s="1515"/>
      <c r="GG12" s="1515"/>
      <c r="GH12" s="1515"/>
      <c r="GI12" s="1515"/>
      <c r="GJ12" s="1515"/>
      <c r="GK12" s="1515"/>
      <c r="GL12" s="1515"/>
      <c r="GM12" s="1515"/>
      <c r="GN12" s="1515"/>
      <c r="GO12" s="1515"/>
      <c r="GP12" s="1515"/>
      <c r="GQ12" s="1515"/>
      <c r="GR12" s="1515"/>
      <c r="GS12" s="1515"/>
      <c r="GT12" s="1515"/>
      <c r="GU12" s="1515"/>
      <c r="GV12" s="1515"/>
      <c r="GW12" s="1515"/>
      <c r="GX12" s="1515"/>
      <c r="GY12" s="1515"/>
      <c r="GZ12" s="1515"/>
      <c r="HA12" s="1515"/>
      <c r="HB12" s="1515"/>
      <c r="HC12" s="1515"/>
      <c r="HD12" s="1515"/>
      <c r="HE12" s="1515"/>
      <c r="HF12" s="1515"/>
      <c r="HG12" s="1515"/>
      <c r="HH12" s="1515"/>
      <c r="HI12" s="1515"/>
      <c r="HJ12" s="1515"/>
      <c r="HK12" s="1515"/>
      <c r="HL12" s="1515"/>
      <c r="HM12" s="1515"/>
      <c r="HN12" s="1515"/>
      <c r="HO12" s="1515"/>
      <c r="HP12" s="1515"/>
      <c r="HQ12" s="1515"/>
      <c r="HR12" s="1515"/>
      <c r="HS12" s="1515"/>
      <c r="HT12" s="1515"/>
      <c r="HU12" s="1515"/>
      <c r="HV12" s="1515"/>
      <c r="HW12" s="1515"/>
      <c r="HX12" s="1515"/>
      <c r="HY12" s="1515"/>
      <c r="HZ12" s="1515"/>
      <c r="IA12" s="1515"/>
      <c r="IB12" s="1515"/>
      <c r="IC12" s="1515"/>
      <c r="ID12" s="1515"/>
      <c r="IE12" s="1515"/>
      <c r="IF12" s="1515"/>
      <c r="IG12" s="1515"/>
      <c r="IH12" s="1515"/>
      <c r="II12" s="1515"/>
      <c r="IJ12" s="1515"/>
      <c r="IK12" s="1515"/>
      <c r="IL12" s="1515"/>
      <c r="IM12" s="1515"/>
      <c r="IN12" s="1515"/>
      <c r="IO12" s="1515"/>
      <c r="IP12" s="1515"/>
      <c r="IQ12" s="1515"/>
    </row>
    <row r="13" spans="1:251" ht="30" customHeight="1" x14ac:dyDescent="0.3">
      <c r="A13" s="219"/>
      <c r="B13" s="588" t="s">
        <v>489</v>
      </c>
      <c r="C13" s="228"/>
      <c r="D13" s="400"/>
      <c r="E13" s="1568"/>
      <c r="F13" s="2742"/>
      <c r="G13" s="699"/>
      <c r="H13" s="222"/>
      <c r="I13" s="1877"/>
      <c r="J13" s="1515"/>
      <c r="K13" s="1515"/>
      <c r="L13" s="1515"/>
      <c r="M13" s="1515"/>
      <c r="N13" s="1515"/>
      <c r="O13" s="1515"/>
      <c r="P13" s="1515"/>
      <c r="Q13" s="1515"/>
      <c r="R13" s="1515"/>
      <c r="S13" s="1515"/>
      <c r="T13" s="1515"/>
      <c r="U13" s="1515"/>
      <c r="V13" s="1515"/>
      <c r="W13" s="1515"/>
      <c r="X13" s="1515"/>
      <c r="Y13" s="1515"/>
      <c r="Z13" s="1515"/>
      <c r="AA13" s="1515"/>
      <c r="AB13" s="1515"/>
      <c r="AC13" s="1515"/>
      <c r="AD13" s="1515"/>
      <c r="AE13" s="1515"/>
      <c r="AF13" s="1515"/>
      <c r="AG13" s="1515"/>
      <c r="AH13" s="1515"/>
      <c r="AI13" s="1515"/>
      <c r="AJ13" s="1515"/>
      <c r="AK13" s="1515"/>
      <c r="AL13" s="1515"/>
      <c r="AM13" s="1515"/>
      <c r="AN13" s="1515"/>
      <c r="AO13" s="1515"/>
      <c r="AP13" s="1515"/>
      <c r="AQ13" s="1515"/>
      <c r="AR13" s="1515"/>
      <c r="AS13" s="1515"/>
      <c r="AT13" s="1515"/>
      <c r="AU13" s="1515"/>
      <c r="AV13" s="1515"/>
      <c r="AW13" s="1515"/>
      <c r="AX13" s="1515"/>
      <c r="AY13" s="1515"/>
      <c r="AZ13" s="1515"/>
      <c r="BA13" s="1515"/>
      <c r="BB13" s="1515"/>
      <c r="BC13" s="1515"/>
      <c r="BD13" s="1515"/>
      <c r="BE13" s="1515"/>
      <c r="BF13" s="1515"/>
      <c r="BG13" s="1515"/>
      <c r="BH13" s="1515"/>
      <c r="BI13" s="1515"/>
      <c r="BJ13" s="1515"/>
      <c r="BK13" s="1515"/>
      <c r="BL13" s="1515"/>
      <c r="BM13" s="1515"/>
      <c r="BN13" s="1515"/>
      <c r="BO13" s="1515"/>
      <c r="BP13" s="1515"/>
      <c r="BQ13" s="1515"/>
      <c r="BR13" s="1515"/>
      <c r="BS13" s="1515"/>
      <c r="BT13" s="1515"/>
      <c r="BU13" s="1515"/>
      <c r="BV13" s="1515"/>
      <c r="BW13" s="1515"/>
      <c r="BX13" s="1515"/>
      <c r="BY13" s="1515"/>
      <c r="BZ13" s="1515"/>
      <c r="CA13" s="1515"/>
      <c r="CB13" s="1515"/>
      <c r="CC13" s="1515"/>
      <c r="CD13" s="1515"/>
      <c r="CE13" s="1515"/>
      <c r="CF13" s="1515"/>
      <c r="CG13" s="1515"/>
      <c r="CH13" s="1515"/>
      <c r="CI13" s="1515"/>
      <c r="CJ13" s="1515"/>
      <c r="CK13" s="1515"/>
      <c r="CL13" s="1515"/>
      <c r="CM13" s="1515"/>
      <c r="CN13" s="1515"/>
      <c r="CO13" s="1515"/>
      <c r="CP13" s="1515"/>
      <c r="CQ13" s="1515"/>
      <c r="CR13" s="1515"/>
      <c r="CS13" s="1515"/>
      <c r="CT13" s="1515"/>
      <c r="CU13" s="1515"/>
      <c r="CV13" s="1515"/>
      <c r="CW13" s="1515"/>
      <c r="CX13" s="1515"/>
      <c r="CY13" s="1515"/>
      <c r="CZ13" s="1515"/>
      <c r="DA13" s="1515"/>
      <c r="DB13" s="1515"/>
      <c r="DC13" s="1515"/>
      <c r="DD13" s="1515"/>
      <c r="DE13" s="1515"/>
      <c r="DF13" s="1515"/>
      <c r="DG13" s="1515"/>
      <c r="DH13" s="1515"/>
      <c r="DI13" s="1515"/>
      <c r="DJ13" s="1515"/>
      <c r="DK13" s="1515"/>
      <c r="DL13" s="1515"/>
      <c r="DM13" s="1515"/>
      <c r="DN13" s="1515"/>
      <c r="DO13" s="1515"/>
      <c r="DP13" s="1515"/>
      <c r="DQ13" s="1515"/>
      <c r="DR13" s="1515"/>
      <c r="DS13" s="1515"/>
      <c r="DT13" s="1515"/>
      <c r="DU13" s="1515"/>
      <c r="DV13" s="1515"/>
      <c r="DW13" s="1515"/>
      <c r="DX13" s="1515"/>
      <c r="DY13" s="1515"/>
      <c r="DZ13" s="1515"/>
      <c r="EA13" s="1515"/>
      <c r="EB13" s="1515"/>
      <c r="EC13" s="1515"/>
      <c r="ED13" s="1515"/>
      <c r="EE13" s="1515"/>
      <c r="EF13" s="1515"/>
      <c r="EG13" s="1515"/>
      <c r="EH13" s="1515"/>
      <c r="EI13" s="1515"/>
      <c r="EJ13" s="1515"/>
      <c r="EK13" s="1515"/>
      <c r="EL13" s="1515"/>
      <c r="EM13" s="1515"/>
      <c r="EN13" s="1515"/>
      <c r="EO13" s="1515"/>
      <c r="EP13" s="1515"/>
      <c r="EQ13" s="1515"/>
      <c r="ER13" s="1515"/>
      <c r="ES13" s="1515"/>
      <c r="ET13" s="1515"/>
      <c r="EU13" s="1515"/>
      <c r="EV13" s="1515"/>
      <c r="EW13" s="1515"/>
      <c r="EX13" s="1515"/>
      <c r="EY13" s="1515"/>
      <c r="EZ13" s="1515"/>
      <c r="FA13" s="1515"/>
      <c r="FB13" s="1515"/>
      <c r="FC13" s="1515"/>
      <c r="FD13" s="1515"/>
      <c r="FE13" s="1515"/>
      <c r="FF13" s="1515"/>
      <c r="FG13" s="1515"/>
      <c r="FH13" s="1515"/>
      <c r="FI13" s="1515"/>
      <c r="FJ13" s="1515"/>
      <c r="FK13" s="1515"/>
      <c r="FL13" s="1515"/>
      <c r="FM13" s="1515"/>
      <c r="FN13" s="1515"/>
      <c r="FO13" s="1515"/>
      <c r="FP13" s="1515"/>
      <c r="FQ13" s="1515"/>
      <c r="FR13" s="1515"/>
      <c r="FS13" s="1515"/>
      <c r="FT13" s="1515"/>
      <c r="FU13" s="1515"/>
      <c r="FV13" s="1515"/>
      <c r="FW13" s="1515"/>
      <c r="FX13" s="1515"/>
      <c r="FY13" s="1515"/>
      <c r="FZ13" s="1515"/>
      <c r="GA13" s="1515"/>
      <c r="GB13" s="1515"/>
      <c r="GC13" s="1515"/>
      <c r="GD13" s="1515"/>
      <c r="GE13" s="1515"/>
      <c r="GF13" s="1515"/>
      <c r="GG13" s="1515"/>
      <c r="GH13" s="1515"/>
      <c r="GI13" s="1515"/>
      <c r="GJ13" s="1515"/>
      <c r="GK13" s="1515"/>
      <c r="GL13" s="1515"/>
      <c r="GM13" s="1515"/>
      <c r="GN13" s="1515"/>
      <c r="GO13" s="1515"/>
      <c r="GP13" s="1515"/>
      <c r="GQ13" s="1515"/>
      <c r="GR13" s="1515"/>
      <c r="GS13" s="1515"/>
      <c r="GT13" s="1515"/>
      <c r="GU13" s="1515"/>
      <c r="GV13" s="1515"/>
      <c r="GW13" s="1515"/>
      <c r="GX13" s="1515"/>
      <c r="GY13" s="1515"/>
      <c r="GZ13" s="1515"/>
      <c r="HA13" s="1515"/>
      <c r="HB13" s="1515"/>
      <c r="HC13" s="1515"/>
      <c r="HD13" s="1515"/>
      <c r="HE13" s="1515"/>
      <c r="HF13" s="1515"/>
      <c r="HG13" s="1515"/>
      <c r="HH13" s="1515"/>
      <c r="HI13" s="1515"/>
      <c r="HJ13" s="1515"/>
      <c r="HK13" s="1515"/>
      <c r="HL13" s="1515"/>
      <c r="HM13" s="1515"/>
      <c r="HN13" s="1515"/>
      <c r="HO13" s="1515"/>
      <c r="HP13" s="1515"/>
      <c r="HQ13" s="1515"/>
      <c r="HR13" s="1515"/>
      <c r="HS13" s="1515"/>
      <c r="HT13" s="1515"/>
      <c r="HU13" s="1515"/>
      <c r="HV13" s="1515"/>
      <c r="HW13" s="1515"/>
      <c r="HX13" s="1515"/>
      <c r="HY13" s="1515"/>
      <c r="HZ13" s="1515"/>
      <c r="IA13" s="1515"/>
      <c r="IB13" s="1515"/>
      <c r="IC13" s="1515"/>
      <c r="ID13" s="1515"/>
      <c r="IE13" s="1515"/>
      <c r="IF13" s="1515"/>
      <c r="IG13" s="1515"/>
      <c r="IH13" s="1515"/>
      <c r="II13" s="1515"/>
      <c r="IJ13" s="1515"/>
      <c r="IK13" s="1515"/>
      <c r="IL13" s="1515"/>
      <c r="IM13" s="1515"/>
      <c r="IN13" s="1515"/>
      <c r="IO13" s="1515"/>
      <c r="IP13" s="1515"/>
      <c r="IQ13" s="1515"/>
    </row>
    <row r="14" spans="1:251" ht="30" customHeight="1" x14ac:dyDescent="0.3">
      <c r="A14" s="219"/>
      <c r="B14" s="1175" t="s">
        <v>660</v>
      </c>
      <c r="C14" s="482"/>
      <c r="D14" s="709"/>
      <c r="E14" s="1878"/>
      <c r="F14" s="1569">
        <f>SUM(E12:E13)</f>
        <v>0</v>
      </c>
      <c r="G14" s="699"/>
      <c r="H14" s="222"/>
      <c r="I14" s="1521">
        <f>F14-CC1c!H25</f>
        <v>0</v>
      </c>
      <c r="J14" s="909" t="s">
        <v>651</v>
      </c>
      <c r="K14" s="1515"/>
      <c r="L14" s="1515"/>
      <c r="M14" s="1515"/>
      <c r="N14" s="1515"/>
      <c r="O14" s="1515"/>
      <c r="P14" s="1515"/>
      <c r="Q14" s="1515"/>
      <c r="R14" s="1515"/>
      <c r="S14" s="1515"/>
      <c r="T14" s="1515"/>
      <c r="U14" s="1515"/>
      <c r="V14" s="1515"/>
      <c r="W14" s="1515"/>
      <c r="X14" s="1515"/>
      <c r="Y14" s="1515"/>
      <c r="Z14" s="1515"/>
      <c r="AA14" s="1515"/>
      <c r="AB14" s="1515"/>
      <c r="AC14" s="1515"/>
      <c r="AD14" s="1515"/>
      <c r="AE14" s="1515"/>
      <c r="AF14" s="1515"/>
      <c r="AG14" s="1515"/>
      <c r="AH14" s="1515"/>
      <c r="AI14" s="1515"/>
      <c r="AJ14" s="1515"/>
      <c r="AK14" s="1515"/>
      <c r="AL14" s="1515"/>
      <c r="AM14" s="1515"/>
      <c r="AN14" s="1515"/>
      <c r="AO14" s="1515"/>
      <c r="AP14" s="1515"/>
      <c r="AQ14" s="1515"/>
      <c r="AR14" s="1515"/>
      <c r="AS14" s="1515"/>
      <c r="AT14" s="1515"/>
      <c r="AU14" s="1515"/>
      <c r="AV14" s="1515"/>
      <c r="AW14" s="1515"/>
      <c r="AX14" s="1515"/>
      <c r="AY14" s="1515"/>
      <c r="AZ14" s="1515"/>
      <c r="BA14" s="1515"/>
      <c r="BB14" s="1515"/>
      <c r="BC14" s="1515"/>
      <c r="BD14" s="1515"/>
      <c r="BE14" s="1515"/>
      <c r="BF14" s="1515"/>
      <c r="BG14" s="1515"/>
      <c r="BH14" s="1515"/>
      <c r="BI14" s="1515"/>
      <c r="BJ14" s="1515"/>
      <c r="BK14" s="1515"/>
      <c r="BL14" s="1515"/>
      <c r="BM14" s="1515"/>
      <c r="BN14" s="1515"/>
      <c r="BO14" s="1515"/>
      <c r="BP14" s="1515"/>
      <c r="BQ14" s="1515"/>
      <c r="BR14" s="1515"/>
      <c r="BS14" s="1515"/>
      <c r="BT14" s="1515"/>
      <c r="BU14" s="1515"/>
      <c r="BV14" s="1515"/>
      <c r="BW14" s="1515"/>
      <c r="BX14" s="1515"/>
      <c r="BY14" s="1515"/>
      <c r="BZ14" s="1515"/>
      <c r="CA14" s="1515"/>
      <c r="CB14" s="1515"/>
      <c r="CC14" s="1515"/>
      <c r="CD14" s="1515"/>
      <c r="CE14" s="1515"/>
      <c r="CF14" s="1515"/>
      <c r="CG14" s="1515"/>
      <c r="CH14" s="1515"/>
      <c r="CI14" s="1515"/>
      <c r="CJ14" s="1515"/>
      <c r="CK14" s="1515"/>
      <c r="CL14" s="1515"/>
      <c r="CM14" s="1515"/>
      <c r="CN14" s="1515"/>
      <c r="CO14" s="1515"/>
      <c r="CP14" s="1515"/>
      <c r="CQ14" s="1515"/>
      <c r="CR14" s="1515"/>
      <c r="CS14" s="1515"/>
      <c r="CT14" s="1515"/>
      <c r="CU14" s="1515"/>
      <c r="CV14" s="1515"/>
      <c r="CW14" s="1515"/>
      <c r="CX14" s="1515"/>
      <c r="CY14" s="1515"/>
      <c r="CZ14" s="1515"/>
      <c r="DA14" s="1515"/>
      <c r="DB14" s="1515"/>
      <c r="DC14" s="1515"/>
      <c r="DD14" s="1515"/>
      <c r="DE14" s="1515"/>
      <c r="DF14" s="1515"/>
      <c r="DG14" s="1515"/>
      <c r="DH14" s="1515"/>
      <c r="DI14" s="1515"/>
      <c r="DJ14" s="1515"/>
      <c r="DK14" s="1515"/>
      <c r="DL14" s="1515"/>
      <c r="DM14" s="1515"/>
      <c r="DN14" s="1515"/>
      <c r="DO14" s="1515"/>
      <c r="DP14" s="1515"/>
      <c r="DQ14" s="1515"/>
      <c r="DR14" s="1515"/>
      <c r="DS14" s="1515"/>
      <c r="DT14" s="1515"/>
      <c r="DU14" s="1515"/>
      <c r="DV14" s="1515"/>
      <c r="DW14" s="1515"/>
      <c r="DX14" s="1515"/>
      <c r="DY14" s="1515"/>
      <c r="DZ14" s="1515"/>
      <c r="EA14" s="1515"/>
      <c r="EB14" s="1515"/>
      <c r="EC14" s="1515"/>
      <c r="ED14" s="1515"/>
      <c r="EE14" s="1515"/>
      <c r="EF14" s="1515"/>
      <c r="EG14" s="1515"/>
      <c r="EH14" s="1515"/>
      <c r="EI14" s="1515"/>
      <c r="EJ14" s="1515"/>
      <c r="EK14" s="1515"/>
      <c r="EL14" s="1515"/>
      <c r="EM14" s="1515"/>
      <c r="EN14" s="1515"/>
      <c r="EO14" s="1515"/>
      <c r="EP14" s="1515"/>
      <c r="EQ14" s="1515"/>
      <c r="ER14" s="1515"/>
      <c r="ES14" s="1515"/>
      <c r="ET14" s="1515"/>
      <c r="EU14" s="1515"/>
      <c r="EV14" s="1515"/>
      <c r="EW14" s="1515"/>
      <c r="EX14" s="1515"/>
      <c r="EY14" s="1515"/>
      <c r="EZ14" s="1515"/>
      <c r="FA14" s="1515"/>
      <c r="FB14" s="1515"/>
      <c r="FC14" s="1515"/>
      <c r="FD14" s="1515"/>
      <c r="FE14" s="1515"/>
      <c r="FF14" s="1515"/>
      <c r="FG14" s="1515"/>
      <c r="FH14" s="1515"/>
      <c r="FI14" s="1515"/>
      <c r="FJ14" s="1515"/>
      <c r="FK14" s="1515"/>
      <c r="FL14" s="1515"/>
      <c r="FM14" s="1515"/>
      <c r="FN14" s="1515"/>
      <c r="FO14" s="1515"/>
      <c r="FP14" s="1515"/>
      <c r="FQ14" s="1515"/>
      <c r="FR14" s="1515"/>
      <c r="FS14" s="1515"/>
      <c r="FT14" s="1515"/>
      <c r="FU14" s="1515"/>
      <c r="FV14" s="1515"/>
      <c r="FW14" s="1515"/>
      <c r="FX14" s="1515"/>
      <c r="FY14" s="1515"/>
      <c r="FZ14" s="1515"/>
      <c r="GA14" s="1515"/>
      <c r="GB14" s="1515"/>
      <c r="GC14" s="1515"/>
      <c r="GD14" s="1515"/>
      <c r="GE14" s="1515"/>
      <c r="GF14" s="1515"/>
      <c r="GG14" s="1515"/>
      <c r="GH14" s="1515"/>
      <c r="GI14" s="1515"/>
      <c r="GJ14" s="1515"/>
      <c r="GK14" s="1515"/>
      <c r="GL14" s="1515"/>
      <c r="GM14" s="1515"/>
      <c r="GN14" s="1515"/>
      <c r="GO14" s="1515"/>
      <c r="GP14" s="1515"/>
      <c r="GQ14" s="1515"/>
      <c r="GR14" s="1515"/>
      <c r="GS14" s="1515"/>
      <c r="GT14" s="1515"/>
      <c r="GU14" s="1515"/>
      <c r="GV14" s="1515"/>
      <c r="GW14" s="1515"/>
      <c r="GX14" s="1515"/>
      <c r="GY14" s="1515"/>
      <c r="GZ14" s="1515"/>
      <c r="HA14" s="1515"/>
      <c r="HB14" s="1515"/>
      <c r="HC14" s="1515"/>
      <c r="HD14" s="1515"/>
      <c r="HE14" s="1515"/>
      <c r="HF14" s="1515"/>
      <c r="HG14" s="1515"/>
      <c r="HH14" s="1515"/>
      <c r="HI14" s="1515"/>
      <c r="HJ14" s="1515"/>
      <c r="HK14" s="1515"/>
      <c r="HL14" s="1515"/>
      <c r="HM14" s="1515"/>
      <c r="HN14" s="1515"/>
      <c r="HO14" s="1515"/>
      <c r="HP14" s="1515"/>
      <c r="HQ14" s="1515"/>
      <c r="HR14" s="1515"/>
      <c r="HS14" s="1515"/>
      <c r="HT14" s="1515"/>
      <c r="HU14" s="1515"/>
      <c r="HV14" s="1515"/>
      <c r="HW14" s="1515"/>
      <c r="HX14" s="1515"/>
      <c r="HY14" s="1515"/>
      <c r="HZ14" s="1515"/>
      <c r="IA14" s="1515"/>
      <c r="IB14" s="1515"/>
      <c r="IC14" s="1515"/>
      <c r="ID14" s="1515"/>
      <c r="IE14" s="1515"/>
      <c r="IF14" s="1515"/>
      <c r="IG14" s="1515"/>
      <c r="IH14" s="1515"/>
      <c r="II14" s="1515"/>
      <c r="IJ14" s="1515"/>
      <c r="IK14" s="1515"/>
      <c r="IL14" s="1515"/>
      <c r="IM14" s="1515"/>
      <c r="IN14" s="1515"/>
      <c r="IO14" s="1515"/>
      <c r="IP14" s="1515"/>
      <c r="IQ14" s="1515"/>
    </row>
    <row r="15" spans="1:251" ht="30" customHeight="1" x14ac:dyDescent="0.3">
      <c r="A15" s="219"/>
      <c r="B15" s="1246" t="s">
        <v>228</v>
      </c>
      <c r="C15" s="1246"/>
      <c r="D15" s="1244"/>
      <c r="E15" s="1570"/>
      <c r="F15" s="2741"/>
      <c r="G15" s="699"/>
      <c r="H15" s="222"/>
      <c r="I15" s="1877"/>
      <c r="J15" s="1515"/>
      <c r="K15" s="1515"/>
      <c r="L15" s="1515"/>
      <c r="M15" s="1515"/>
      <c r="N15" s="1515"/>
      <c r="O15" s="1515"/>
      <c r="P15" s="1515"/>
      <c r="Q15" s="1515"/>
      <c r="R15" s="1515"/>
      <c r="S15" s="1515"/>
      <c r="T15" s="1515"/>
      <c r="U15" s="1515"/>
      <c r="V15" s="1515"/>
      <c r="W15" s="1515"/>
      <c r="X15" s="1515"/>
      <c r="Y15" s="1515"/>
      <c r="Z15" s="1515"/>
      <c r="AA15" s="1515"/>
      <c r="AB15" s="1515"/>
      <c r="AC15" s="1515"/>
      <c r="AD15" s="1515"/>
      <c r="AE15" s="1515"/>
      <c r="AF15" s="1515"/>
      <c r="AG15" s="1515"/>
      <c r="AH15" s="1515"/>
      <c r="AI15" s="1515"/>
      <c r="AJ15" s="1515"/>
      <c r="AK15" s="1515"/>
      <c r="AL15" s="1515"/>
      <c r="AM15" s="1515"/>
      <c r="AN15" s="1515"/>
      <c r="AO15" s="1515"/>
      <c r="AP15" s="1515"/>
      <c r="AQ15" s="1515"/>
      <c r="AR15" s="1515"/>
      <c r="AS15" s="1515"/>
      <c r="AT15" s="1515"/>
      <c r="AU15" s="1515"/>
      <c r="AV15" s="1515"/>
      <c r="AW15" s="1515"/>
      <c r="AX15" s="1515"/>
      <c r="AY15" s="1515"/>
      <c r="AZ15" s="1515"/>
      <c r="BA15" s="1515"/>
      <c r="BB15" s="1515"/>
      <c r="BC15" s="1515"/>
      <c r="BD15" s="1515"/>
      <c r="BE15" s="1515"/>
      <c r="BF15" s="1515"/>
      <c r="BG15" s="1515"/>
      <c r="BH15" s="1515"/>
      <c r="BI15" s="1515"/>
      <c r="BJ15" s="1515"/>
      <c r="BK15" s="1515"/>
      <c r="BL15" s="1515"/>
      <c r="BM15" s="1515"/>
      <c r="BN15" s="1515"/>
      <c r="BO15" s="1515"/>
      <c r="BP15" s="1515"/>
      <c r="BQ15" s="1515"/>
      <c r="BR15" s="1515"/>
      <c r="BS15" s="1515"/>
      <c r="BT15" s="1515"/>
      <c r="BU15" s="1515"/>
      <c r="BV15" s="1515"/>
      <c r="BW15" s="1515"/>
      <c r="BX15" s="1515"/>
      <c r="BY15" s="1515"/>
      <c r="BZ15" s="1515"/>
      <c r="CA15" s="1515"/>
      <c r="CB15" s="1515"/>
      <c r="CC15" s="1515"/>
      <c r="CD15" s="1515"/>
      <c r="CE15" s="1515"/>
      <c r="CF15" s="1515"/>
      <c r="CG15" s="1515"/>
      <c r="CH15" s="1515"/>
      <c r="CI15" s="1515"/>
      <c r="CJ15" s="1515"/>
      <c r="CK15" s="1515"/>
      <c r="CL15" s="1515"/>
      <c r="CM15" s="1515"/>
      <c r="CN15" s="1515"/>
      <c r="CO15" s="1515"/>
      <c r="CP15" s="1515"/>
      <c r="CQ15" s="1515"/>
      <c r="CR15" s="1515"/>
      <c r="CS15" s="1515"/>
      <c r="CT15" s="1515"/>
      <c r="CU15" s="1515"/>
      <c r="CV15" s="1515"/>
      <c r="CW15" s="1515"/>
      <c r="CX15" s="1515"/>
      <c r="CY15" s="1515"/>
      <c r="CZ15" s="1515"/>
      <c r="DA15" s="1515"/>
      <c r="DB15" s="1515"/>
      <c r="DC15" s="1515"/>
      <c r="DD15" s="1515"/>
      <c r="DE15" s="1515"/>
      <c r="DF15" s="1515"/>
      <c r="DG15" s="1515"/>
      <c r="DH15" s="1515"/>
      <c r="DI15" s="1515"/>
      <c r="DJ15" s="1515"/>
      <c r="DK15" s="1515"/>
      <c r="DL15" s="1515"/>
      <c r="DM15" s="1515"/>
      <c r="DN15" s="1515"/>
      <c r="DO15" s="1515"/>
      <c r="DP15" s="1515"/>
      <c r="DQ15" s="1515"/>
      <c r="DR15" s="1515"/>
      <c r="DS15" s="1515"/>
      <c r="DT15" s="1515"/>
      <c r="DU15" s="1515"/>
      <c r="DV15" s="1515"/>
      <c r="DW15" s="1515"/>
      <c r="DX15" s="1515"/>
      <c r="DY15" s="1515"/>
      <c r="DZ15" s="1515"/>
      <c r="EA15" s="1515"/>
      <c r="EB15" s="1515"/>
      <c r="EC15" s="1515"/>
      <c r="ED15" s="1515"/>
      <c r="EE15" s="1515"/>
      <c r="EF15" s="1515"/>
      <c r="EG15" s="1515"/>
      <c r="EH15" s="1515"/>
      <c r="EI15" s="1515"/>
      <c r="EJ15" s="1515"/>
      <c r="EK15" s="1515"/>
      <c r="EL15" s="1515"/>
      <c r="EM15" s="1515"/>
      <c r="EN15" s="1515"/>
      <c r="EO15" s="1515"/>
      <c r="EP15" s="1515"/>
      <c r="EQ15" s="1515"/>
      <c r="ER15" s="1515"/>
      <c r="ES15" s="1515"/>
      <c r="ET15" s="1515"/>
      <c r="EU15" s="1515"/>
      <c r="EV15" s="1515"/>
      <c r="EW15" s="1515"/>
      <c r="EX15" s="1515"/>
      <c r="EY15" s="1515"/>
      <c r="EZ15" s="1515"/>
      <c r="FA15" s="1515"/>
      <c r="FB15" s="1515"/>
      <c r="FC15" s="1515"/>
      <c r="FD15" s="1515"/>
      <c r="FE15" s="1515"/>
      <c r="FF15" s="1515"/>
      <c r="FG15" s="1515"/>
      <c r="FH15" s="1515"/>
      <c r="FI15" s="1515"/>
      <c r="FJ15" s="1515"/>
      <c r="FK15" s="1515"/>
      <c r="FL15" s="1515"/>
      <c r="FM15" s="1515"/>
      <c r="FN15" s="1515"/>
      <c r="FO15" s="1515"/>
      <c r="FP15" s="1515"/>
      <c r="FQ15" s="1515"/>
      <c r="FR15" s="1515"/>
      <c r="FS15" s="1515"/>
      <c r="FT15" s="1515"/>
      <c r="FU15" s="1515"/>
      <c r="FV15" s="1515"/>
      <c r="FW15" s="1515"/>
      <c r="FX15" s="1515"/>
      <c r="FY15" s="1515"/>
      <c r="FZ15" s="1515"/>
      <c r="GA15" s="1515"/>
      <c r="GB15" s="1515"/>
      <c r="GC15" s="1515"/>
      <c r="GD15" s="1515"/>
      <c r="GE15" s="1515"/>
      <c r="GF15" s="1515"/>
      <c r="GG15" s="1515"/>
      <c r="GH15" s="1515"/>
      <c r="GI15" s="1515"/>
      <c r="GJ15" s="1515"/>
      <c r="GK15" s="1515"/>
      <c r="GL15" s="1515"/>
      <c r="GM15" s="1515"/>
      <c r="GN15" s="1515"/>
      <c r="GO15" s="1515"/>
      <c r="GP15" s="1515"/>
      <c r="GQ15" s="1515"/>
      <c r="GR15" s="1515"/>
      <c r="GS15" s="1515"/>
      <c r="GT15" s="1515"/>
      <c r="GU15" s="1515"/>
      <c r="GV15" s="1515"/>
      <c r="GW15" s="1515"/>
      <c r="GX15" s="1515"/>
      <c r="GY15" s="1515"/>
      <c r="GZ15" s="1515"/>
      <c r="HA15" s="1515"/>
      <c r="HB15" s="1515"/>
      <c r="HC15" s="1515"/>
      <c r="HD15" s="1515"/>
      <c r="HE15" s="1515"/>
      <c r="HF15" s="1515"/>
      <c r="HG15" s="1515"/>
      <c r="HH15" s="1515"/>
      <c r="HI15" s="1515"/>
      <c r="HJ15" s="1515"/>
      <c r="HK15" s="1515"/>
      <c r="HL15" s="1515"/>
      <c r="HM15" s="1515"/>
      <c r="HN15" s="1515"/>
      <c r="HO15" s="1515"/>
      <c r="HP15" s="1515"/>
      <c r="HQ15" s="1515"/>
      <c r="HR15" s="1515"/>
      <c r="HS15" s="1515"/>
      <c r="HT15" s="1515"/>
      <c r="HU15" s="1515"/>
      <c r="HV15" s="1515"/>
      <c r="HW15" s="1515"/>
      <c r="HX15" s="1515"/>
      <c r="HY15" s="1515"/>
      <c r="HZ15" s="1515"/>
      <c r="IA15" s="1515"/>
      <c r="IB15" s="1515"/>
      <c r="IC15" s="1515"/>
      <c r="ID15" s="1515"/>
      <c r="IE15" s="1515"/>
      <c r="IF15" s="1515"/>
      <c r="IG15" s="1515"/>
      <c r="IH15" s="1515"/>
      <c r="II15" s="1515"/>
      <c r="IJ15" s="1515"/>
      <c r="IK15" s="1515"/>
      <c r="IL15" s="1515"/>
      <c r="IM15" s="1515"/>
      <c r="IN15" s="1515"/>
      <c r="IO15" s="1515"/>
      <c r="IP15" s="1515"/>
      <c r="IQ15" s="1515"/>
    </row>
    <row r="16" spans="1:251" ht="30" customHeight="1" x14ac:dyDescent="0.3">
      <c r="A16" s="219"/>
      <c r="B16" s="1247" t="s">
        <v>489</v>
      </c>
      <c r="C16" s="1246"/>
      <c r="D16" s="1244"/>
      <c r="E16" s="1571"/>
      <c r="F16" s="2742"/>
      <c r="G16" s="699"/>
      <c r="H16" s="222"/>
      <c r="I16" s="1877"/>
      <c r="J16" s="1515"/>
      <c r="K16" s="1515"/>
      <c r="L16" s="1515"/>
      <c r="M16" s="1515"/>
      <c r="N16" s="1515"/>
      <c r="O16" s="1515"/>
      <c r="P16" s="1515"/>
      <c r="Q16" s="1515"/>
      <c r="R16" s="1515"/>
      <c r="S16" s="1515"/>
      <c r="T16" s="1515"/>
      <c r="U16" s="1515"/>
      <c r="V16" s="1515"/>
      <c r="W16" s="1515"/>
      <c r="X16" s="1515"/>
      <c r="Y16" s="1515"/>
      <c r="Z16" s="1515"/>
      <c r="AA16" s="1515"/>
      <c r="AB16" s="1515"/>
      <c r="AC16" s="1515"/>
      <c r="AD16" s="1515"/>
      <c r="AE16" s="1515"/>
      <c r="AF16" s="1515"/>
      <c r="AG16" s="1515"/>
      <c r="AH16" s="1515"/>
      <c r="AI16" s="1515"/>
      <c r="AJ16" s="1515"/>
      <c r="AK16" s="1515"/>
      <c r="AL16" s="1515"/>
      <c r="AM16" s="1515"/>
      <c r="AN16" s="1515"/>
      <c r="AO16" s="1515"/>
      <c r="AP16" s="1515"/>
      <c r="AQ16" s="1515"/>
      <c r="AR16" s="1515"/>
      <c r="AS16" s="1515"/>
      <c r="AT16" s="1515"/>
      <c r="AU16" s="1515"/>
      <c r="AV16" s="1515"/>
      <c r="AW16" s="1515"/>
      <c r="AX16" s="1515"/>
      <c r="AY16" s="1515"/>
      <c r="AZ16" s="1515"/>
      <c r="BA16" s="1515"/>
      <c r="BB16" s="1515"/>
      <c r="BC16" s="1515"/>
      <c r="BD16" s="1515"/>
      <c r="BE16" s="1515"/>
      <c r="BF16" s="1515"/>
      <c r="BG16" s="1515"/>
      <c r="BH16" s="1515"/>
      <c r="BI16" s="1515"/>
      <c r="BJ16" s="1515"/>
      <c r="BK16" s="1515"/>
      <c r="BL16" s="1515"/>
      <c r="BM16" s="1515"/>
      <c r="BN16" s="1515"/>
      <c r="BO16" s="1515"/>
      <c r="BP16" s="1515"/>
      <c r="BQ16" s="1515"/>
      <c r="BR16" s="1515"/>
      <c r="BS16" s="1515"/>
      <c r="BT16" s="1515"/>
      <c r="BU16" s="1515"/>
      <c r="BV16" s="1515"/>
      <c r="BW16" s="1515"/>
      <c r="BX16" s="1515"/>
      <c r="BY16" s="1515"/>
      <c r="BZ16" s="1515"/>
      <c r="CA16" s="1515"/>
      <c r="CB16" s="1515"/>
      <c r="CC16" s="1515"/>
      <c r="CD16" s="1515"/>
      <c r="CE16" s="1515"/>
      <c r="CF16" s="1515"/>
      <c r="CG16" s="1515"/>
      <c r="CH16" s="1515"/>
      <c r="CI16" s="1515"/>
      <c r="CJ16" s="1515"/>
      <c r="CK16" s="1515"/>
      <c r="CL16" s="1515"/>
      <c r="CM16" s="1515"/>
      <c r="CN16" s="1515"/>
      <c r="CO16" s="1515"/>
      <c r="CP16" s="1515"/>
      <c r="CQ16" s="1515"/>
      <c r="CR16" s="1515"/>
      <c r="CS16" s="1515"/>
      <c r="CT16" s="1515"/>
      <c r="CU16" s="1515"/>
      <c r="CV16" s="1515"/>
      <c r="CW16" s="1515"/>
      <c r="CX16" s="1515"/>
      <c r="CY16" s="1515"/>
      <c r="CZ16" s="1515"/>
      <c r="DA16" s="1515"/>
      <c r="DB16" s="1515"/>
      <c r="DC16" s="1515"/>
      <c r="DD16" s="1515"/>
      <c r="DE16" s="1515"/>
      <c r="DF16" s="1515"/>
      <c r="DG16" s="1515"/>
      <c r="DH16" s="1515"/>
      <c r="DI16" s="1515"/>
      <c r="DJ16" s="1515"/>
      <c r="DK16" s="1515"/>
      <c r="DL16" s="1515"/>
      <c r="DM16" s="1515"/>
      <c r="DN16" s="1515"/>
      <c r="DO16" s="1515"/>
      <c r="DP16" s="1515"/>
      <c r="DQ16" s="1515"/>
      <c r="DR16" s="1515"/>
      <c r="DS16" s="1515"/>
      <c r="DT16" s="1515"/>
      <c r="DU16" s="1515"/>
      <c r="DV16" s="1515"/>
      <c r="DW16" s="1515"/>
      <c r="DX16" s="1515"/>
      <c r="DY16" s="1515"/>
      <c r="DZ16" s="1515"/>
      <c r="EA16" s="1515"/>
      <c r="EB16" s="1515"/>
      <c r="EC16" s="1515"/>
      <c r="ED16" s="1515"/>
      <c r="EE16" s="1515"/>
      <c r="EF16" s="1515"/>
      <c r="EG16" s="1515"/>
      <c r="EH16" s="1515"/>
      <c r="EI16" s="1515"/>
      <c r="EJ16" s="1515"/>
      <c r="EK16" s="1515"/>
      <c r="EL16" s="1515"/>
      <c r="EM16" s="1515"/>
      <c r="EN16" s="1515"/>
      <c r="EO16" s="1515"/>
      <c r="EP16" s="1515"/>
      <c r="EQ16" s="1515"/>
      <c r="ER16" s="1515"/>
      <c r="ES16" s="1515"/>
      <c r="ET16" s="1515"/>
      <c r="EU16" s="1515"/>
      <c r="EV16" s="1515"/>
      <c r="EW16" s="1515"/>
      <c r="EX16" s="1515"/>
      <c r="EY16" s="1515"/>
      <c r="EZ16" s="1515"/>
      <c r="FA16" s="1515"/>
      <c r="FB16" s="1515"/>
      <c r="FC16" s="1515"/>
      <c r="FD16" s="1515"/>
      <c r="FE16" s="1515"/>
      <c r="FF16" s="1515"/>
      <c r="FG16" s="1515"/>
      <c r="FH16" s="1515"/>
      <c r="FI16" s="1515"/>
      <c r="FJ16" s="1515"/>
      <c r="FK16" s="1515"/>
      <c r="FL16" s="1515"/>
      <c r="FM16" s="1515"/>
      <c r="FN16" s="1515"/>
      <c r="FO16" s="1515"/>
      <c r="FP16" s="1515"/>
      <c r="FQ16" s="1515"/>
      <c r="FR16" s="1515"/>
      <c r="FS16" s="1515"/>
      <c r="FT16" s="1515"/>
      <c r="FU16" s="1515"/>
      <c r="FV16" s="1515"/>
      <c r="FW16" s="1515"/>
      <c r="FX16" s="1515"/>
      <c r="FY16" s="1515"/>
      <c r="FZ16" s="1515"/>
      <c r="GA16" s="1515"/>
      <c r="GB16" s="1515"/>
      <c r="GC16" s="1515"/>
      <c r="GD16" s="1515"/>
      <c r="GE16" s="1515"/>
      <c r="GF16" s="1515"/>
      <c r="GG16" s="1515"/>
      <c r="GH16" s="1515"/>
      <c r="GI16" s="1515"/>
      <c r="GJ16" s="1515"/>
      <c r="GK16" s="1515"/>
      <c r="GL16" s="1515"/>
      <c r="GM16" s="1515"/>
      <c r="GN16" s="1515"/>
      <c r="GO16" s="1515"/>
      <c r="GP16" s="1515"/>
      <c r="GQ16" s="1515"/>
      <c r="GR16" s="1515"/>
      <c r="GS16" s="1515"/>
      <c r="GT16" s="1515"/>
      <c r="GU16" s="1515"/>
      <c r="GV16" s="1515"/>
      <c r="GW16" s="1515"/>
      <c r="GX16" s="1515"/>
      <c r="GY16" s="1515"/>
      <c r="GZ16" s="1515"/>
      <c r="HA16" s="1515"/>
      <c r="HB16" s="1515"/>
      <c r="HC16" s="1515"/>
      <c r="HD16" s="1515"/>
      <c r="HE16" s="1515"/>
      <c r="HF16" s="1515"/>
      <c r="HG16" s="1515"/>
      <c r="HH16" s="1515"/>
      <c r="HI16" s="1515"/>
      <c r="HJ16" s="1515"/>
      <c r="HK16" s="1515"/>
      <c r="HL16" s="1515"/>
      <c r="HM16" s="1515"/>
      <c r="HN16" s="1515"/>
      <c r="HO16" s="1515"/>
      <c r="HP16" s="1515"/>
      <c r="HQ16" s="1515"/>
      <c r="HR16" s="1515"/>
      <c r="HS16" s="1515"/>
      <c r="HT16" s="1515"/>
      <c r="HU16" s="1515"/>
      <c r="HV16" s="1515"/>
      <c r="HW16" s="1515"/>
      <c r="HX16" s="1515"/>
      <c r="HY16" s="1515"/>
      <c r="HZ16" s="1515"/>
      <c r="IA16" s="1515"/>
      <c r="IB16" s="1515"/>
      <c r="IC16" s="1515"/>
      <c r="ID16" s="1515"/>
      <c r="IE16" s="1515"/>
      <c r="IF16" s="1515"/>
      <c r="IG16" s="1515"/>
      <c r="IH16" s="1515"/>
      <c r="II16" s="1515"/>
      <c r="IJ16" s="1515"/>
      <c r="IK16" s="1515"/>
      <c r="IL16" s="1515"/>
      <c r="IM16" s="1515"/>
      <c r="IN16" s="1515"/>
      <c r="IO16" s="1515"/>
      <c r="IP16" s="1515"/>
      <c r="IQ16" s="1515"/>
    </row>
    <row r="17" spans="1:251" ht="30" customHeight="1" x14ac:dyDescent="0.3">
      <c r="A17" s="219"/>
      <c r="B17" s="1247" t="s">
        <v>685</v>
      </c>
      <c r="C17" s="1246"/>
      <c r="D17" s="1244"/>
      <c r="E17" s="463"/>
      <c r="F17" s="1569">
        <f>SUM(E15:E16)</f>
        <v>0</v>
      </c>
      <c r="G17" s="699"/>
      <c r="H17" s="222"/>
      <c r="I17" s="1521">
        <f>F17-CC1c!H43</f>
        <v>0</v>
      </c>
      <c r="J17" s="909" t="s">
        <v>651</v>
      </c>
      <c r="K17" s="1515"/>
      <c r="L17" s="1515"/>
      <c r="M17" s="1515"/>
      <c r="N17" s="1515"/>
      <c r="O17" s="1515"/>
      <c r="P17" s="1515"/>
      <c r="Q17" s="1515"/>
      <c r="R17" s="1515"/>
      <c r="S17" s="1515"/>
      <c r="T17" s="1515"/>
      <c r="U17" s="1515"/>
      <c r="V17" s="1515"/>
      <c r="W17" s="1515"/>
      <c r="X17" s="1515"/>
      <c r="Y17" s="1515"/>
      <c r="Z17" s="1515"/>
      <c r="AA17" s="1515"/>
      <c r="AB17" s="1515"/>
      <c r="AC17" s="1515"/>
      <c r="AD17" s="1515"/>
      <c r="AE17" s="1515"/>
      <c r="AF17" s="1515"/>
      <c r="AG17" s="1515"/>
      <c r="AH17" s="1515"/>
      <c r="AI17" s="1515"/>
      <c r="AJ17" s="1515"/>
      <c r="AK17" s="1515"/>
      <c r="AL17" s="1515"/>
      <c r="AM17" s="1515"/>
      <c r="AN17" s="1515"/>
      <c r="AO17" s="1515"/>
      <c r="AP17" s="1515"/>
      <c r="AQ17" s="1515"/>
      <c r="AR17" s="1515"/>
      <c r="AS17" s="1515"/>
      <c r="AT17" s="1515"/>
      <c r="AU17" s="1515"/>
      <c r="AV17" s="1515"/>
      <c r="AW17" s="1515"/>
      <c r="AX17" s="1515"/>
      <c r="AY17" s="1515"/>
      <c r="AZ17" s="1515"/>
      <c r="BA17" s="1515"/>
      <c r="BB17" s="1515"/>
      <c r="BC17" s="1515"/>
      <c r="BD17" s="1515"/>
      <c r="BE17" s="1515"/>
      <c r="BF17" s="1515"/>
      <c r="BG17" s="1515"/>
      <c r="BH17" s="1515"/>
      <c r="BI17" s="1515"/>
      <c r="BJ17" s="1515"/>
      <c r="BK17" s="1515"/>
      <c r="BL17" s="1515"/>
      <c r="BM17" s="1515"/>
      <c r="BN17" s="1515"/>
      <c r="BO17" s="1515"/>
      <c r="BP17" s="1515"/>
      <c r="BQ17" s="1515"/>
      <c r="BR17" s="1515"/>
      <c r="BS17" s="1515"/>
      <c r="BT17" s="1515"/>
      <c r="BU17" s="1515"/>
      <c r="BV17" s="1515"/>
      <c r="BW17" s="1515"/>
      <c r="BX17" s="1515"/>
      <c r="BY17" s="1515"/>
      <c r="BZ17" s="1515"/>
      <c r="CA17" s="1515"/>
      <c r="CB17" s="1515"/>
      <c r="CC17" s="1515"/>
      <c r="CD17" s="1515"/>
      <c r="CE17" s="1515"/>
      <c r="CF17" s="1515"/>
      <c r="CG17" s="1515"/>
      <c r="CH17" s="1515"/>
      <c r="CI17" s="1515"/>
      <c r="CJ17" s="1515"/>
      <c r="CK17" s="1515"/>
      <c r="CL17" s="1515"/>
      <c r="CM17" s="1515"/>
      <c r="CN17" s="1515"/>
      <c r="CO17" s="1515"/>
      <c r="CP17" s="1515"/>
      <c r="CQ17" s="1515"/>
      <c r="CR17" s="1515"/>
      <c r="CS17" s="1515"/>
      <c r="CT17" s="1515"/>
      <c r="CU17" s="1515"/>
      <c r="CV17" s="1515"/>
      <c r="CW17" s="1515"/>
      <c r="CX17" s="1515"/>
      <c r="CY17" s="1515"/>
      <c r="CZ17" s="1515"/>
      <c r="DA17" s="1515"/>
      <c r="DB17" s="1515"/>
      <c r="DC17" s="1515"/>
      <c r="DD17" s="1515"/>
      <c r="DE17" s="1515"/>
      <c r="DF17" s="1515"/>
      <c r="DG17" s="1515"/>
      <c r="DH17" s="1515"/>
      <c r="DI17" s="1515"/>
      <c r="DJ17" s="1515"/>
      <c r="DK17" s="1515"/>
      <c r="DL17" s="1515"/>
      <c r="DM17" s="1515"/>
      <c r="DN17" s="1515"/>
      <c r="DO17" s="1515"/>
      <c r="DP17" s="1515"/>
      <c r="DQ17" s="1515"/>
      <c r="DR17" s="1515"/>
      <c r="DS17" s="1515"/>
      <c r="DT17" s="1515"/>
      <c r="DU17" s="1515"/>
      <c r="DV17" s="1515"/>
      <c r="DW17" s="1515"/>
      <c r="DX17" s="1515"/>
      <c r="DY17" s="1515"/>
      <c r="DZ17" s="1515"/>
      <c r="EA17" s="1515"/>
      <c r="EB17" s="1515"/>
      <c r="EC17" s="1515"/>
      <c r="ED17" s="1515"/>
      <c r="EE17" s="1515"/>
      <c r="EF17" s="1515"/>
      <c r="EG17" s="1515"/>
      <c r="EH17" s="1515"/>
      <c r="EI17" s="1515"/>
      <c r="EJ17" s="1515"/>
      <c r="EK17" s="1515"/>
      <c r="EL17" s="1515"/>
      <c r="EM17" s="1515"/>
      <c r="EN17" s="1515"/>
      <c r="EO17" s="1515"/>
      <c r="EP17" s="1515"/>
      <c r="EQ17" s="1515"/>
      <c r="ER17" s="1515"/>
      <c r="ES17" s="1515"/>
      <c r="ET17" s="1515"/>
      <c r="EU17" s="1515"/>
      <c r="EV17" s="1515"/>
      <c r="EW17" s="1515"/>
      <c r="EX17" s="1515"/>
      <c r="EY17" s="1515"/>
      <c r="EZ17" s="1515"/>
      <c r="FA17" s="1515"/>
      <c r="FB17" s="1515"/>
      <c r="FC17" s="1515"/>
      <c r="FD17" s="1515"/>
      <c r="FE17" s="1515"/>
      <c r="FF17" s="1515"/>
      <c r="FG17" s="1515"/>
      <c r="FH17" s="1515"/>
      <c r="FI17" s="1515"/>
      <c r="FJ17" s="1515"/>
      <c r="FK17" s="1515"/>
      <c r="FL17" s="1515"/>
      <c r="FM17" s="1515"/>
      <c r="FN17" s="1515"/>
      <c r="FO17" s="1515"/>
      <c r="FP17" s="1515"/>
      <c r="FQ17" s="1515"/>
      <c r="FR17" s="1515"/>
      <c r="FS17" s="1515"/>
      <c r="FT17" s="1515"/>
      <c r="FU17" s="1515"/>
      <c r="FV17" s="1515"/>
      <c r="FW17" s="1515"/>
      <c r="FX17" s="1515"/>
      <c r="FY17" s="1515"/>
      <c r="FZ17" s="1515"/>
      <c r="GA17" s="1515"/>
      <c r="GB17" s="1515"/>
      <c r="GC17" s="1515"/>
      <c r="GD17" s="1515"/>
      <c r="GE17" s="1515"/>
      <c r="GF17" s="1515"/>
      <c r="GG17" s="1515"/>
      <c r="GH17" s="1515"/>
      <c r="GI17" s="1515"/>
      <c r="GJ17" s="1515"/>
      <c r="GK17" s="1515"/>
      <c r="GL17" s="1515"/>
      <c r="GM17" s="1515"/>
      <c r="GN17" s="1515"/>
      <c r="GO17" s="1515"/>
      <c r="GP17" s="1515"/>
      <c r="GQ17" s="1515"/>
      <c r="GR17" s="1515"/>
      <c r="GS17" s="1515"/>
      <c r="GT17" s="1515"/>
      <c r="GU17" s="1515"/>
      <c r="GV17" s="1515"/>
      <c r="GW17" s="1515"/>
      <c r="GX17" s="1515"/>
      <c r="GY17" s="1515"/>
      <c r="GZ17" s="1515"/>
      <c r="HA17" s="1515"/>
      <c r="HB17" s="1515"/>
      <c r="HC17" s="1515"/>
      <c r="HD17" s="1515"/>
      <c r="HE17" s="1515"/>
      <c r="HF17" s="1515"/>
      <c r="HG17" s="1515"/>
      <c r="HH17" s="1515"/>
      <c r="HI17" s="1515"/>
      <c r="HJ17" s="1515"/>
      <c r="HK17" s="1515"/>
      <c r="HL17" s="1515"/>
      <c r="HM17" s="1515"/>
      <c r="HN17" s="1515"/>
      <c r="HO17" s="1515"/>
      <c r="HP17" s="1515"/>
      <c r="HQ17" s="1515"/>
      <c r="HR17" s="1515"/>
      <c r="HS17" s="1515"/>
      <c r="HT17" s="1515"/>
      <c r="HU17" s="1515"/>
      <c r="HV17" s="1515"/>
      <c r="HW17" s="1515"/>
      <c r="HX17" s="1515"/>
      <c r="HY17" s="1515"/>
      <c r="HZ17" s="1515"/>
      <c r="IA17" s="1515"/>
      <c r="IB17" s="1515"/>
      <c r="IC17" s="1515"/>
      <c r="ID17" s="1515"/>
      <c r="IE17" s="1515"/>
      <c r="IF17" s="1515"/>
      <c r="IG17" s="1515"/>
      <c r="IH17" s="1515"/>
      <c r="II17" s="1515"/>
      <c r="IJ17" s="1515"/>
      <c r="IK17" s="1515"/>
      <c r="IL17" s="1515"/>
      <c r="IM17" s="1515"/>
      <c r="IN17" s="1515"/>
      <c r="IO17" s="1515"/>
      <c r="IP17" s="1515"/>
      <c r="IQ17" s="1515"/>
    </row>
    <row r="18" spans="1:251" ht="30" customHeight="1" x14ac:dyDescent="0.3">
      <c r="A18" s="219"/>
      <c r="B18" s="228" t="s">
        <v>49</v>
      </c>
      <c r="C18" s="228"/>
      <c r="D18" s="400"/>
      <c r="E18" s="1568"/>
      <c r="F18" s="2741"/>
      <c r="G18" s="478"/>
      <c r="H18" s="222"/>
      <c r="I18" s="1877"/>
      <c r="J18" s="1515"/>
      <c r="K18" s="1515"/>
      <c r="L18" s="1515"/>
      <c r="M18" s="1515"/>
      <c r="N18" s="1515"/>
      <c r="O18" s="1515"/>
      <c r="P18" s="1515"/>
      <c r="Q18" s="1515"/>
      <c r="R18" s="1515"/>
      <c r="S18" s="1515"/>
      <c r="T18" s="1515"/>
      <c r="U18" s="1515"/>
      <c r="V18" s="1515"/>
      <c r="W18" s="1515"/>
      <c r="X18" s="1515"/>
      <c r="Y18" s="1515"/>
      <c r="Z18" s="1515"/>
      <c r="AA18" s="1515"/>
      <c r="AB18" s="1515"/>
      <c r="AC18" s="1515"/>
      <c r="AD18" s="1515"/>
      <c r="AE18" s="1515"/>
      <c r="AF18" s="1515"/>
      <c r="AG18" s="1515"/>
      <c r="AH18" s="1515"/>
      <c r="AI18" s="1515"/>
      <c r="AJ18" s="1515"/>
      <c r="AK18" s="1515"/>
      <c r="AL18" s="1515"/>
      <c r="AM18" s="1515"/>
      <c r="AN18" s="1515"/>
      <c r="AO18" s="1515"/>
      <c r="AP18" s="1515"/>
      <c r="AQ18" s="1515"/>
      <c r="AR18" s="1515"/>
      <c r="AS18" s="1515"/>
      <c r="AT18" s="1515"/>
      <c r="AU18" s="1515"/>
      <c r="AV18" s="1515"/>
      <c r="AW18" s="1515"/>
      <c r="AX18" s="1515"/>
      <c r="AY18" s="1515"/>
      <c r="AZ18" s="1515"/>
      <c r="BA18" s="1515"/>
      <c r="BB18" s="1515"/>
      <c r="BC18" s="1515"/>
      <c r="BD18" s="1515"/>
      <c r="BE18" s="1515"/>
      <c r="BF18" s="1515"/>
      <c r="BG18" s="1515"/>
      <c r="BH18" s="1515"/>
      <c r="BI18" s="1515"/>
      <c r="BJ18" s="1515"/>
      <c r="BK18" s="1515"/>
      <c r="BL18" s="1515"/>
      <c r="BM18" s="1515"/>
      <c r="BN18" s="1515"/>
      <c r="BO18" s="1515"/>
      <c r="BP18" s="1515"/>
      <c r="BQ18" s="1515"/>
      <c r="BR18" s="1515"/>
      <c r="BS18" s="1515"/>
      <c r="BT18" s="1515"/>
      <c r="BU18" s="1515"/>
      <c r="BV18" s="1515"/>
      <c r="BW18" s="1515"/>
      <c r="BX18" s="1515"/>
      <c r="BY18" s="1515"/>
      <c r="BZ18" s="1515"/>
      <c r="CA18" s="1515"/>
      <c r="CB18" s="1515"/>
      <c r="CC18" s="1515"/>
      <c r="CD18" s="1515"/>
      <c r="CE18" s="1515"/>
      <c r="CF18" s="1515"/>
      <c r="CG18" s="1515"/>
      <c r="CH18" s="1515"/>
      <c r="CI18" s="1515"/>
      <c r="CJ18" s="1515"/>
      <c r="CK18" s="1515"/>
      <c r="CL18" s="1515"/>
      <c r="CM18" s="1515"/>
      <c r="CN18" s="1515"/>
      <c r="CO18" s="1515"/>
      <c r="CP18" s="1515"/>
      <c r="CQ18" s="1515"/>
      <c r="CR18" s="1515"/>
      <c r="CS18" s="1515"/>
      <c r="CT18" s="1515"/>
      <c r="CU18" s="1515"/>
      <c r="CV18" s="1515"/>
      <c r="CW18" s="1515"/>
      <c r="CX18" s="1515"/>
      <c r="CY18" s="1515"/>
      <c r="CZ18" s="1515"/>
      <c r="DA18" s="1515"/>
      <c r="DB18" s="1515"/>
      <c r="DC18" s="1515"/>
      <c r="DD18" s="1515"/>
      <c r="DE18" s="1515"/>
      <c r="DF18" s="1515"/>
      <c r="DG18" s="1515"/>
      <c r="DH18" s="1515"/>
      <c r="DI18" s="1515"/>
      <c r="DJ18" s="1515"/>
      <c r="DK18" s="1515"/>
      <c r="DL18" s="1515"/>
      <c r="DM18" s="1515"/>
      <c r="DN18" s="1515"/>
      <c r="DO18" s="1515"/>
      <c r="DP18" s="1515"/>
      <c r="DQ18" s="1515"/>
      <c r="DR18" s="1515"/>
      <c r="DS18" s="1515"/>
      <c r="DT18" s="1515"/>
      <c r="DU18" s="1515"/>
      <c r="DV18" s="1515"/>
      <c r="DW18" s="1515"/>
      <c r="DX18" s="1515"/>
      <c r="DY18" s="1515"/>
      <c r="DZ18" s="1515"/>
      <c r="EA18" s="1515"/>
      <c r="EB18" s="1515"/>
      <c r="EC18" s="1515"/>
      <c r="ED18" s="1515"/>
      <c r="EE18" s="1515"/>
      <c r="EF18" s="1515"/>
      <c r="EG18" s="1515"/>
      <c r="EH18" s="1515"/>
      <c r="EI18" s="1515"/>
      <c r="EJ18" s="1515"/>
      <c r="EK18" s="1515"/>
      <c r="EL18" s="1515"/>
      <c r="EM18" s="1515"/>
      <c r="EN18" s="1515"/>
      <c r="EO18" s="1515"/>
      <c r="EP18" s="1515"/>
      <c r="EQ18" s="1515"/>
      <c r="ER18" s="1515"/>
      <c r="ES18" s="1515"/>
      <c r="ET18" s="1515"/>
      <c r="EU18" s="1515"/>
      <c r="EV18" s="1515"/>
      <c r="EW18" s="1515"/>
      <c r="EX18" s="1515"/>
      <c r="EY18" s="1515"/>
      <c r="EZ18" s="1515"/>
      <c r="FA18" s="1515"/>
      <c r="FB18" s="1515"/>
      <c r="FC18" s="1515"/>
      <c r="FD18" s="1515"/>
      <c r="FE18" s="1515"/>
      <c r="FF18" s="1515"/>
      <c r="FG18" s="1515"/>
      <c r="FH18" s="1515"/>
      <c r="FI18" s="1515"/>
      <c r="FJ18" s="1515"/>
      <c r="FK18" s="1515"/>
      <c r="FL18" s="1515"/>
      <c r="FM18" s="1515"/>
      <c r="FN18" s="1515"/>
      <c r="FO18" s="1515"/>
      <c r="FP18" s="1515"/>
      <c r="FQ18" s="1515"/>
      <c r="FR18" s="1515"/>
      <c r="FS18" s="1515"/>
      <c r="FT18" s="1515"/>
      <c r="FU18" s="1515"/>
      <c r="FV18" s="1515"/>
      <c r="FW18" s="1515"/>
      <c r="FX18" s="1515"/>
      <c r="FY18" s="1515"/>
      <c r="FZ18" s="1515"/>
      <c r="GA18" s="1515"/>
      <c r="GB18" s="1515"/>
      <c r="GC18" s="1515"/>
      <c r="GD18" s="1515"/>
      <c r="GE18" s="1515"/>
      <c r="GF18" s="1515"/>
      <c r="GG18" s="1515"/>
      <c r="GH18" s="1515"/>
      <c r="GI18" s="1515"/>
      <c r="GJ18" s="1515"/>
      <c r="GK18" s="1515"/>
      <c r="GL18" s="1515"/>
      <c r="GM18" s="1515"/>
      <c r="GN18" s="1515"/>
      <c r="GO18" s="1515"/>
      <c r="GP18" s="1515"/>
      <c r="GQ18" s="1515"/>
      <c r="GR18" s="1515"/>
      <c r="GS18" s="1515"/>
      <c r="GT18" s="1515"/>
      <c r="GU18" s="1515"/>
      <c r="GV18" s="1515"/>
      <c r="GW18" s="1515"/>
      <c r="GX18" s="1515"/>
      <c r="GY18" s="1515"/>
      <c r="GZ18" s="1515"/>
      <c r="HA18" s="1515"/>
      <c r="HB18" s="1515"/>
      <c r="HC18" s="1515"/>
      <c r="HD18" s="1515"/>
      <c r="HE18" s="1515"/>
      <c r="HF18" s="1515"/>
      <c r="HG18" s="1515"/>
      <c r="HH18" s="1515"/>
      <c r="HI18" s="1515"/>
      <c r="HJ18" s="1515"/>
      <c r="HK18" s="1515"/>
      <c r="HL18" s="1515"/>
      <c r="HM18" s="1515"/>
      <c r="HN18" s="1515"/>
      <c r="HO18" s="1515"/>
      <c r="HP18" s="1515"/>
      <c r="HQ18" s="1515"/>
      <c r="HR18" s="1515"/>
      <c r="HS18" s="1515"/>
      <c r="HT18" s="1515"/>
      <c r="HU18" s="1515"/>
      <c r="HV18" s="1515"/>
      <c r="HW18" s="1515"/>
      <c r="HX18" s="1515"/>
      <c r="HY18" s="1515"/>
      <c r="HZ18" s="1515"/>
      <c r="IA18" s="1515"/>
      <c r="IB18" s="1515"/>
      <c r="IC18" s="1515"/>
      <c r="ID18" s="1515"/>
      <c r="IE18" s="1515"/>
      <c r="IF18" s="1515"/>
      <c r="IG18" s="1515"/>
      <c r="IH18" s="1515"/>
      <c r="II18" s="1515"/>
      <c r="IJ18" s="1515"/>
      <c r="IK18" s="1515"/>
      <c r="IL18" s="1515"/>
      <c r="IM18" s="1515"/>
      <c r="IN18" s="1515"/>
      <c r="IO18" s="1515"/>
      <c r="IP18" s="1515"/>
      <c r="IQ18" s="1515"/>
    </row>
    <row r="19" spans="1:251" ht="30" customHeight="1" x14ac:dyDescent="0.3">
      <c r="A19" s="219"/>
      <c r="B19" s="588" t="s">
        <v>1363</v>
      </c>
      <c r="C19" s="228"/>
      <c r="D19" s="400"/>
      <c r="E19" s="1568"/>
      <c r="F19" s="2742"/>
      <c r="G19" s="478"/>
      <c r="H19" s="222"/>
      <c r="I19" s="1877"/>
      <c r="J19" s="1515"/>
      <c r="K19" s="1515"/>
      <c r="L19" s="1515"/>
      <c r="M19" s="1515"/>
      <c r="N19" s="1515"/>
      <c r="O19" s="1515"/>
      <c r="P19" s="1515"/>
      <c r="Q19" s="1515"/>
      <c r="R19" s="1515"/>
      <c r="S19" s="1515"/>
      <c r="T19" s="1515"/>
      <c r="U19" s="1515"/>
      <c r="V19" s="1515"/>
      <c r="W19" s="1515"/>
      <c r="X19" s="1515"/>
      <c r="Y19" s="1515"/>
      <c r="Z19" s="1515"/>
      <c r="AA19" s="1515"/>
      <c r="AB19" s="1515"/>
      <c r="AC19" s="1515"/>
      <c r="AD19" s="1515"/>
      <c r="AE19" s="1515"/>
      <c r="AF19" s="1515"/>
      <c r="AG19" s="1515"/>
      <c r="AH19" s="1515"/>
      <c r="AI19" s="1515"/>
      <c r="AJ19" s="1515"/>
      <c r="AK19" s="1515"/>
      <c r="AL19" s="1515"/>
      <c r="AM19" s="1515"/>
      <c r="AN19" s="1515"/>
      <c r="AO19" s="1515"/>
      <c r="AP19" s="1515"/>
      <c r="AQ19" s="1515"/>
      <c r="AR19" s="1515"/>
      <c r="AS19" s="1515"/>
      <c r="AT19" s="1515"/>
      <c r="AU19" s="1515"/>
      <c r="AV19" s="1515"/>
      <c r="AW19" s="1515"/>
      <c r="AX19" s="1515"/>
      <c r="AY19" s="1515"/>
      <c r="AZ19" s="1515"/>
      <c r="BA19" s="1515"/>
      <c r="BB19" s="1515"/>
      <c r="BC19" s="1515"/>
      <c r="BD19" s="1515"/>
      <c r="BE19" s="1515"/>
      <c r="BF19" s="1515"/>
      <c r="BG19" s="1515"/>
      <c r="BH19" s="1515"/>
      <c r="BI19" s="1515"/>
      <c r="BJ19" s="1515"/>
      <c r="BK19" s="1515"/>
      <c r="BL19" s="1515"/>
      <c r="BM19" s="1515"/>
      <c r="BN19" s="1515"/>
      <c r="BO19" s="1515"/>
      <c r="BP19" s="1515"/>
      <c r="BQ19" s="1515"/>
      <c r="BR19" s="1515"/>
      <c r="BS19" s="1515"/>
      <c r="BT19" s="1515"/>
      <c r="BU19" s="1515"/>
      <c r="BV19" s="1515"/>
      <c r="BW19" s="1515"/>
      <c r="BX19" s="1515"/>
      <c r="BY19" s="1515"/>
      <c r="BZ19" s="1515"/>
      <c r="CA19" s="1515"/>
      <c r="CB19" s="1515"/>
      <c r="CC19" s="1515"/>
      <c r="CD19" s="1515"/>
      <c r="CE19" s="1515"/>
      <c r="CF19" s="1515"/>
      <c r="CG19" s="1515"/>
      <c r="CH19" s="1515"/>
      <c r="CI19" s="1515"/>
      <c r="CJ19" s="1515"/>
      <c r="CK19" s="1515"/>
      <c r="CL19" s="1515"/>
      <c r="CM19" s="1515"/>
      <c r="CN19" s="1515"/>
      <c r="CO19" s="1515"/>
      <c r="CP19" s="1515"/>
      <c r="CQ19" s="1515"/>
      <c r="CR19" s="1515"/>
      <c r="CS19" s="1515"/>
      <c r="CT19" s="1515"/>
      <c r="CU19" s="1515"/>
      <c r="CV19" s="1515"/>
      <c r="CW19" s="1515"/>
      <c r="CX19" s="1515"/>
      <c r="CY19" s="1515"/>
      <c r="CZ19" s="1515"/>
      <c r="DA19" s="1515"/>
      <c r="DB19" s="1515"/>
      <c r="DC19" s="1515"/>
      <c r="DD19" s="1515"/>
      <c r="DE19" s="1515"/>
      <c r="DF19" s="1515"/>
      <c r="DG19" s="1515"/>
      <c r="DH19" s="1515"/>
      <c r="DI19" s="1515"/>
      <c r="DJ19" s="1515"/>
      <c r="DK19" s="1515"/>
      <c r="DL19" s="1515"/>
      <c r="DM19" s="1515"/>
      <c r="DN19" s="1515"/>
      <c r="DO19" s="1515"/>
      <c r="DP19" s="1515"/>
      <c r="DQ19" s="1515"/>
      <c r="DR19" s="1515"/>
      <c r="DS19" s="1515"/>
      <c r="DT19" s="1515"/>
      <c r="DU19" s="1515"/>
      <c r="DV19" s="1515"/>
      <c r="DW19" s="1515"/>
      <c r="DX19" s="1515"/>
      <c r="DY19" s="1515"/>
      <c r="DZ19" s="1515"/>
      <c r="EA19" s="1515"/>
      <c r="EB19" s="1515"/>
      <c r="EC19" s="1515"/>
      <c r="ED19" s="1515"/>
      <c r="EE19" s="1515"/>
      <c r="EF19" s="1515"/>
      <c r="EG19" s="1515"/>
      <c r="EH19" s="1515"/>
      <c r="EI19" s="1515"/>
      <c r="EJ19" s="1515"/>
      <c r="EK19" s="1515"/>
      <c r="EL19" s="1515"/>
      <c r="EM19" s="1515"/>
      <c r="EN19" s="1515"/>
      <c r="EO19" s="1515"/>
      <c r="EP19" s="1515"/>
      <c r="EQ19" s="1515"/>
      <c r="ER19" s="1515"/>
      <c r="ES19" s="1515"/>
      <c r="ET19" s="1515"/>
      <c r="EU19" s="1515"/>
      <c r="EV19" s="1515"/>
      <c r="EW19" s="1515"/>
      <c r="EX19" s="1515"/>
      <c r="EY19" s="1515"/>
      <c r="EZ19" s="1515"/>
      <c r="FA19" s="1515"/>
      <c r="FB19" s="1515"/>
      <c r="FC19" s="1515"/>
      <c r="FD19" s="1515"/>
      <c r="FE19" s="1515"/>
      <c r="FF19" s="1515"/>
      <c r="FG19" s="1515"/>
      <c r="FH19" s="1515"/>
      <c r="FI19" s="1515"/>
      <c r="FJ19" s="1515"/>
      <c r="FK19" s="1515"/>
      <c r="FL19" s="1515"/>
      <c r="FM19" s="1515"/>
      <c r="FN19" s="1515"/>
      <c r="FO19" s="1515"/>
      <c r="FP19" s="1515"/>
      <c r="FQ19" s="1515"/>
      <c r="FR19" s="1515"/>
      <c r="FS19" s="1515"/>
      <c r="FT19" s="1515"/>
      <c r="FU19" s="1515"/>
      <c r="FV19" s="1515"/>
      <c r="FW19" s="1515"/>
      <c r="FX19" s="1515"/>
      <c r="FY19" s="1515"/>
      <c r="FZ19" s="1515"/>
      <c r="GA19" s="1515"/>
      <c r="GB19" s="1515"/>
      <c r="GC19" s="1515"/>
      <c r="GD19" s="1515"/>
      <c r="GE19" s="1515"/>
      <c r="GF19" s="1515"/>
      <c r="GG19" s="1515"/>
      <c r="GH19" s="1515"/>
      <c r="GI19" s="1515"/>
      <c r="GJ19" s="1515"/>
      <c r="GK19" s="1515"/>
      <c r="GL19" s="1515"/>
      <c r="GM19" s="1515"/>
      <c r="GN19" s="1515"/>
      <c r="GO19" s="1515"/>
      <c r="GP19" s="1515"/>
      <c r="GQ19" s="1515"/>
      <c r="GR19" s="1515"/>
      <c r="GS19" s="1515"/>
      <c r="GT19" s="1515"/>
      <c r="GU19" s="1515"/>
      <c r="GV19" s="1515"/>
      <c r="GW19" s="1515"/>
      <c r="GX19" s="1515"/>
      <c r="GY19" s="1515"/>
      <c r="GZ19" s="1515"/>
      <c r="HA19" s="1515"/>
      <c r="HB19" s="1515"/>
      <c r="HC19" s="1515"/>
      <c r="HD19" s="1515"/>
      <c r="HE19" s="1515"/>
      <c r="HF19" s="1515"/>
      <c r="HG19" s="1515"/>
      <c r="HH19" s="1515"/>
      <c r="HI19" s="1515"/>
      <c r="HJ19" s="1515"/>
      <c r="HK19" s="1515"/>
      <c r="HL19" s="1515"/>
      <c r="HM19" s="1515"/>
      <c r="HN19" s="1515"/>
      <c r="HO19" s="1515"/>
      <c r="HP19" s="1515"/>
      <c r="HQ19" s="1515"/>
      <c r="HR19" s="1515"/>
      <c r="HS19" s="1515"/>
      <c r="HT19" s="1515"/>
      <c r="HU19" s="1515"/>
      <c r="HV19" s="1515"/>
      <c r="HW19" s="1515"/>
      <c r="HX19" s="1515"/>
      <c r="HY19" s="1515"/>
      <c r="HZ19" s="1515"/>
      <c r="IA19" s="1515"/>
      <c r="IB19" s="1515"/>
      <c r="IC19" s="1515"/>
      <c r="ID19" s="1515"/>
      <c r="IE19" s="1515"/>
      <c r="IF19" s="1515"/>
      <c r="IG19" s="1515"/>
      <c r="IH19" s="1515"/>
      <c r="II19" s="1515"/>
      <c r="IJ19" s="1515"/>
      <c r="IK19" s="1515"/>
      <c r="IL19" s="1515"/>
      <c r="IM19" s="1515"/>
      <c r="IN19" s="1515"/>
      <c r="IO19" s="1515"/>
      <c r="IP19" s="1515"/>
      <c r="IQ19" s="1515"/>
    </row>
    <row r="20" spans="1:251" ht="30" customHeight="1" x14ac:dyDescent="0.3">
      <c r="A20" s="219"/>
      <c r="B20" s="588" t="s">
        <v>1353</v>
      </c>
      <c r="C20" s="228"/>
      <c r="D20" s="400"/>
      <c r="E20" s="1878"/>
      <c r="F20" s="1569">
        <f>SUM(E18:E19)</f>
        <v>0</v>
      </c>
      <c r="G20" s="478"/>
      <c r="H20" s="222"/>
      <c r="I20" s="1521">
        <f>F20-CC1d!H28</f>
        <v>0</v>
      </c>
      <c r="J20" s="909" t="s">
        <v>1469</v>
      </c>
      <c r="K20" s="1515"/>
      <c r="L20" s="1515"/>
      <c r="M20" s="1515"/>
      <c r="N20" s="1515"/>
      <c r="O20" s="1515"/>
      <c r="P20" s="1515"/>
      <c r="Q20" s="1515"/>
      <c r="R20" s="1515"/>
      <c r="S20" s="1515"/>
      <c r="T20" s="1515"/>
      <c r="U20" s="1515"/>
      <c r="V20" s="1515"/>
      <c r="W20" s="1515"/>
      <c r="X20" s="1515"/>
      <c r="Y20" s="1515"/>
      <c r="Z20" s="1515"/>
      <c r="AA20" s="1515"/>
      <c r="AB20" s="1515"/>
      <c r="AC20" s="1515"/>
      <c r="AD20" s="1515"/>
      <c r="AE20" s="1515"/>
      <c r="AF20" s="1515"/>
      <c r="AG20" s="1515"/>
      <c r="AH20" s="1515"/>
      <c r="AI20" s="1515"/>
      <c r="AJ20" s="1515"/>
      <c r="AK20" s="1515"/>
      <c r="AL20" s="1515"/>
      <c r="AM20" s="1515"/>
      <c r="AN20" s="1515"/>
      <c r="AO20" s="1515"/>
      <c r="AP20" s="1515"/>
      <c r="AQ20" s="1515"/>
      <c r="AR20" s="1515"/>
      <c r="AS20" s="1515"/>
      <c r="AT20" s="1515"/>
      <c r="AU20" s="1515"/>
      <c r="AV20" s="1515"/>
      <c r="AW20" s="1515"/>
      <c r="AX20" s="1515"/>
      <c r="AY20" s="1515"/>
      <c r="AZ20" s="1515"/>
      <c r="BA20" s="1515"/>
      <c r="BB20" s="1515"/>
      <c r="BC20" s="1515"/>
      <c r="BD20" s="1515"/>
      <c r="BE20" s="1515"/>
      <c r="BF20" s="1515"/>
      <c r="BG20" s="1515"/>
      <c r="BH20" s="1515"/>
      <c r="BI20" s="1515"/>
      <c r="BJ20" s="1515"/>
      <c r="BK20" s="1515"/>
      <c r="BL20" s="1515"/>
      <c r="BM20" s="1515"/>
      <c r="BN20" s="1515"/>
      <c r="BO20" s="1515"/>
      <c r="BP20" s="1515"/>
      <c r="BQ20" s="1515"/>
      <c r="BR20" s="1515"/>
      <c r="BS20" s="1515"/>
      <c r="BT20" s="1515"/>
      <c r="BU20" s="1515"/>
      <c r="BV20" s="1515"/>
      <c r="BW20" s="1515"/>
      <c r="BX20" s="1515"/>
      <c r="BY20" s="1515"/>
      <c r="BZ20" s="1515"/>
      <c r="CA20" s="1515"/>
      <c r="CB20" s="1515"/>
      <c r="CC20" s="1515"/>
      <c r="CD20" s="1515"/>
      <c r="CE20" s="1515"/>
      <c r="CF20" s="1515"/>
      <c r="CG20" s="1515"/>
      <c r="CH20" s="1515"/>
      <c r="CI20" s="1515"/>
      <c r="CJ20" s="1515"/>
      <c r="CK20" s="1515"/>
      <c r="CL20" s="1515"/>
      <c r="CM20" s="1515"/>
      <c r="CN20" s="1515"/>
      <c r="CO20" s="1515"/>
      <c r="CP20" s="1515"/>
      <c r="CQ20" s="1515"/>
      <c r="CR20" s="1515"/>
      <c r="CS20" s="1515"/>
      <c r="CT20" s="1515"/>
      <c r="CU20" s="1515"/>
      <c r="CV20" s="1515"/>
      <c r="CW20" s="1515"/>
      <c r="CX20" s="1515"/>
      <c r="CY20" s="1515"/>
      <c r="CZ20" s="1515"/>
      <c r="DA20" s="1515"/>
      <c r="DB20" s="1515"/>
      <c r="DC20" s="1515"/>
      <c r="DD20" s="1515"/>
      <c r="DE20" s="1515"/>
      <c r="DF20" s="1515"/>
      <c r="DG20" s="1515"/>
      <c r="DH20" s="1515"/>
      <c r="DI20" s="1515"/>
      <c r="DJ20" s="1515"/>
      <c r="DK20" s="1515"/>
      <c r="DL20" s="1515"/>
      <c r="DM20" s="1515"/>
      <c r="DN20" s="1515"/>
      <c r="DO20" s="1515"/>
      <c r="DP20" s="1515"/>
      <c r="DQ20" s="1515"/>
      <c r="DR20" s="1515"/>
      <c r="DS20" s="1515"/>
      <c r="DT20" s="1515"/>
      <c r="DU20" s="1515"/>
      <c r="DV20" s="1515"/>
      <c r="DW20" s="1515"/>
      <c r="DX20" s="1515"/>
      <c r="DY20" s="1515"/>
      <c r="DZ20" s="1515"/>
      <c r="EA20" s="1515"/>
      <c r="EB20" s="1515"/>
      <c r="EC20" s="1515"/>
      <c r="ED20" s="1515"/>
      <c r="EE20" s="1515"/>
      <c r="EF20" s="1515"/>
      <c r="EG20" s="1515"/>
      <c r="EH20" s="1515"/>
      <c r="EI20" s="1515"/>
      <c r="EJ20" s="1515"/>
      <c r="EK20" s="1515"/>
      <c r="EL20" s="1515"/>
      <c r="EM20" s="1515"/>
      <c r="EN20" s="1515"/>
      <c r="EO20" s="1515"/>
      <c r="EP20" s="1515"/>
      <c r="EQ20" s="1515"/>
      <c r="ER20" s="1515"/>
      <c r="ES20" s="1515"/>
      <c r="ET20" s="1515"/>
      <c r="EU20" s="1515"/>
      <c r="EV20" s="1515"/>
      <c r="EW20" s="1515"/>
      <c r="EX20" s="1515"/>
      <c r="EY20" s="1515"/>
      <c r="EZ20" s="1515"/>
      <c r="FA20" s="1515"/>
      <c r="FB20" s="1515"/>
      <c r="FC20" s="1515"/>
      <c r="FD20" s="1515"/>
      <c r="FE20" s="1515"/>
      <c r="FF20" s="1515"/>
      <c r="FG20" s="1515"/>
      <c r="FH20" s="1515"/>
      <c r="FI20" s="1515"/>
      <c r="FJ20" s="1515"/>
      <c r="FK20" s="1515"/>
      <c r="FL20" s="1515"/>
      <c r="FM20" s="1515"/>
      <c r="FN20" s="1515"/>
      <c r="FO20" s="1515"/>
      <c r="FP20" s="1515"/>
      <c r="FQ20" s="1515"/>
      <c r="FR20" s="1515"/>
      <c r="FS20" s="1515"/>
      <c r="FT20" s="1515"/>
      <c r="FU20" s="1515"/>
      <c r="FV20" s="1515"/>
      <c r="FW20" s="1515"/>
      <c r="FX20" s="1515"/>
      <c r="FY20" s="1515"/>
      <c r="FZ20" s="1515"/>
      <c r="GA20" s="1515"/>
      <c r="GB20" s="1515"/>
      <c r="GC20" s="1515"/>
      <c r="GD20" s="1515"/>
      <c r="GE20" s="1515"/>
      <c r="GF20" s="1515"/>
      <c r="GG20" s="1515"/>
      <c r="GH20" s="1515"/>
      <c r="GI20" s="1515"/>
      <c r="GJ20" s="1515"/>
      <c r="GK20" s="1515"/>
      <c r="GL20" s="1515"/>
      <c r="GM20" s="1515"/>
      <c r="GN20" s="1515"/>
      <c r="GO20" s="1515"/>
      <c r="GP20" s="1515"/>
      <c r="GQ20" s="1515"/>
      <c r="GR20" s="1515"/>
      <c r="GS20" s="1515"/>
      <c r="GT20" s="1515"/>
      <c r="GU20" s="1515"/>
      <c r="GV20" s="1515"/>
      <c r="GW20" s="1515"/>
      <c r="GX20" s="1515"/>
      <c r="GY20" s="1515"/>
      <c r="GZ20" s="1515"/>
      <c r="HA20" s="1515"/>
      <c r="HB20" s="1515"/>
      <c r="HC20" s="1515"/>
      <c r="HD20" s="1515"/>
      <c r="HE20" s="1515"/>
      <c r="HF20" s="1515"/>
      <c r="HG20" s="1515"/>
      <c r="HH20" s="1515"/>
      <c r="HI20" s="1515"/>
      <c r="HJ20" s="1515"/>
      <c r="HK20" s="1515"/>
      <c r="HL20" s="1515"/>
      <c r="HM20" s="1515"/>
      <c r="HN20" s="1515"/>
      <c r="HO20" s="1515"/>
      <c r="HP20" s="1515"/>
      <c r="HQ20" s="1515"/>
      <c r="HR20" s="1515"/>
      <c r="HS20" s="1515"/>
      <c r="HT20" s="1515"/>
      <c r="HU20" s="1515"/>
      <c r="HV20" s="1515"/>
      <c r="HW20" s="1515"/>
      <c r="HX20" s="1515"/>
      <c r="HY20" s="1515"/>
      <c r="HZ20" s="1515"/>
      <c r="IA20" s="1515"/>
      <c r="IB20" s="1515"/>
      <c r="IC20" s="1515"/>
      <c r="ID20" s="1515"/>
      <c r="IE20" s="1515"/>
      <c r="IF20" s="1515"/>
      <c r="IG20" s="1515"/>
      <c r="IH20" s="1515"/>
      <c r="II20" s="1515"/>
      <c r="IJ20" s="1515"/>
      <c r="IK20" s="1515"/>
      <c r="IL20" s="1515"/>
      <c r="IM20" s="1515"/>
      <c r="IN20" s="1515"/>
      <c r="IO20" s="1515"/>
      <c r="IP20" s="1515"/>
      <c r="IQ20" s="1515"/>
    </row>
    <row r="21" spans="1:251" ht="30" customHeight="1" x14ac:dyDescent="0.3">
      <c r="A21" s="219"/>
      <c r="B21" s="230" t="s">
        <v>710</v>
      </c>
      <c r="C21" s="228"/>
      <c r="D21" s="400"/>
      <c r="E21" s="1879"/>
      <c r="F21" s="2339"/>
      <c r="G21" s="1880"/>
      <c r="H21" s="222"/>
      <c r="I21" s="1877"/>
      <c r="J21" s="1522"/>
      <c r="K21" s="1515"/>
      <c r="L21" s="1515"/>
      <c r="M21" s="1515"/>
      <c r="N21" s="1515"/>
      <c r="O21" s="1515"/>
      <c r="P21" s="1515"/>
      <c r="Q21" s="1515"/>
      <c r="R21" s="1515"/>
      <c r="S21" s="1515"/>
      <c r="T21" s="1515"/>
      <c r="U21" s="1515"/>
      <c r="V21" s="1515"/>
      <c r="W21" s="1515"/>
      <c r="X21" s="1515"/>
      <c r="Y21" s="1515"/>
      <c r="Z21" s="1515"/>
      <c r="AA21" s="1515"/>
      <c r="AB21" s="1515"/>
      <c r="AC21" s="1515"/>
      <c r="AD21" s="1515"/>
      <c r="AE21" s="1515"/>
      <c r="AF21" s="1515"/>
      <c r="AG21" s="1515"/>
      <c r="AH21" s="1515"/>
      <c r="AI21" s="1515"/>
      <c r="AJ21" s="1515"/>
      <c r="AK21" s="1515"/>
      <c r="AL21" s="1515"/>
      <c r="AM21" s="1515"/>
      <c r="AN21" s="1515"/>
      <c r="AO21" s="1515"/>
      <c r="AP21" s="1515"/>
      <c r="AQ21" s="1515"/>
      <c r="AR21" s="1515"/>
      <c r="AS21" s="1515"/>
      <c r="AT21" s="1515"/>
      <c r="AU21" s="1515"/>
      <c r="AV21" s="1515"/>
      <c r="AW21" s="1515"/>
      <c r="AX21" s="1515"/>
      <c r="AY21" s="1515"/>
      <c r="AZ21" s="1515"/>
      <c r="BA21" s="1515"/>
      <c r="BB21" s="1515"/>
      <c r="BC21" s="1515"/>
      <c r="BD21" s="1515"/>
      <c r="BE21" s="1515"/>
      <c r="BF21" s="1515"/>
      <c r="BG21" s="1515"/>
      <c r="BH21" s="1515"/>
      <c r="BI21" s="1515"/>
      <c r="BJ21" s="1515"/>
      <c r="BK21" s="1515"/>
      <c r="BL21" s="1515"/>
      <c r="BM21" s="1515"/>
      <c r="BN21" s="1515"/>
      <c r="BO21" s="1515"/>
      <c r="BP21" s="1515"/>
      <c r="BQ21" s="1515"/>
      <c r="BR21" s="1515"/>
      <c r="BS21" s="1515"/>
      <c r="BT21" s="1515"/>
      <c r="BU21" s="1515"/>
      <c r="BV21" s="1515"/>
      <c r="BW21" s="1515"/>
      <c r="BX21" s="1515"/>
      <c r="BY21" s="1515"/>
      <c r="BZ21" s="1515"/>
      <c r="CA21" s="1515"/>
      <c r="CB21" s="1515"/>
      <c r="CC21" s="1515"/>
      <c r="CD21" s="1515"/>
      <c r="CE21" s="1515"/>
      <c r="CF21" s="1515"/>
      <c r="CG21" s="1515"/>
      <c r="CH21" s="1515"/>
      <c r="CI21" s="1515"/>
      <c r="CJ21" s="1515"/>
      <c r="CK21" s="1515"/>
      <c r="CL21" s="1515"/>
      <c r="CM21" s="1515"/>
      <c r="CN21" s="1515"/>
      <c r="CO21" s="1515"/>
      <c r="CP21" s="1515"/>
      <c r="CQ21" s="1515"/>
      <c r="CR21" s="1515"/>
      <c r="CS21" s="1515"/>
      <c r="CT21" s="1515"/>
      <c r="CU21" s="1515"/>
      <c r="CV21" s="1515"/>
      <c r="CW21" s="1515"/>
      <c r="CX21" s="1515"/>
      <c r="CY21" s="1515"/>
      <c r="CZ21" s="1515"/>
      <c r="DA21" s="1515"/>
      <c r="DB21" s="1515"/>
      <c r="DC21" s="1515"/>
      <c r="DD21" s="1515"/>
      <c r="DE21" s="1515"/>
      <c r="DF21" s="1515"/>
      <c r="DG21" s="1515"/>
      <c r="DH21" s="1515"/>
      <c r="DI21" s="1515"/>
      <c r="DJ21" s="1515"/>
      <c r="DK21" s="1515"/>
      <c r="DL21" s="1515"/>
      <c r="DM21" s="1515"/>
      <c r="DN21" s="1515"/>
      <c r="DO21" s="1515"/>
      <c r="DP21" s="1515"/>
      <c r="DQ21" s="1515"/>
      <c r="DR21" s="1515"/>
      <c r="DS21" s="1515"/>
      <c r="DT21" s="1515"/>
      <c r="DU21" s="1515"/>
      <c r="DV21" s="1515"/>
      <c r="DW21" s="1515"/>
      <c r="DX21" s="1515"/>
      <c r="DY21" s="1515"/>
      <c r="DZ21" s="1515"/>
      <c r="EA21" s="1515"/>
      <c r="EB21" s="1515"/>
      <c r="EC21" s="1515"/>
      <c r="ED21" s="1515"/>
      <c r="EE21" s="1515"/>
      <c r="EF21" s="1515"/>
      <c r="EG21" s="1515"/>
      <c r="EH21" s="1515"/>
      <c r="EI21" s="1515"/>
      <c r="EJ21" s="1515"/>
      <c r="EK21" s="1515"/>
      <c r="EL21" s="1515"/>
      <c r="EM21" s="1515"/>
      <c r="EN21" s="1515"/>
      <c r="EO21" s="1515"/>
      <c r="EP21" s="1515"/>
      <c r="EQ21" s="1515"/>
      <c r="ER21" s="1515"/>
      <c r="ES21" s="1515"/>
      <c r="ET21" s="1515"/>
      <c r="EU21" s="1515"/>
      <c r="EV21" s="1515"/>
      <c r="EW21" s="1515"/>
      <c r="EX21" s="1515"/>
      <c r="EY21" s="1515"/>
      <c r="EZ21" s="1515"/>
      <c r="FA21" s="1515"/>
      <c r="FB21" s="1515"/>
      <c r="FC21" s="1515"/>
      <c r="FD21" s="1515"/>
      <c r="FE21" s="1515"/>
      <c r="FF21" s="1515"/>
      <c r="FG21" s="1515"/>
      <c r="FH21" s="1515"/>
      <c r="FI21" s="1515"/>
      <c r="FJ21" s="1515"/>
      <c r="FK21" s="1515"/>
      <c r="FL21" s="1515"/>
      <c r="FM21" s="1515"/>
      <c r="FN21" s="1515"/>
      <c r="FO21" s="1515"/>
      <c r="FP21" s="1515"/>
      <c r="FQ21" s="1515"/>
      <c r="FR21" s="1515"/>
      <c r="FS21" s="1515"/>
      <c r="FT21" s="1515"/>
      <c r="FU21" s="1515"/>
      <c r="FV21" s="1515"/>
      <c r="FW21" s="1515"/>
      <c r="FX21" s="1515"/>
      <c r="FY21" s="1515"/>
      <c r="FZ21" s="1515"/>
      <c r="GA21" s="1515"/>
      <c r="GB21" s="1515"/>
      <c r="GC21" s="1515"/>
      <c r="GD21" s="1515"/>
      <c r="GE21" s="1515"/>
      <c r="GF21" s="1515"/>
      <c r="GG21" s="1515"/>
      <c r="GH21" s="1515"/>
      <c r="GI21" s="1515"/>
      <c r="GJ21" s="1515"/>
      <c r="GK21" s="1515"/>
      <c r="GL21" s="1515"/>
      <c r="GM21" s="1515"/>
      <c r="GN21" s="1515"/>
      <c r="GO21" s="1515"/>
      <c r="GP21" s="1515"/>
      <c r="GQ21" s="1515"/>
      <c r="GR21" s="1515"/>
      <c r="GS21" s="1515"/>
      <c r="GT21" s="1515"/>
      <c r="GU21" s="1515"/>
      <c r="GV21" s="1515"/>
      <c r="GW21" s="1515"/>
      <c r="GX21" s="1515"/>
      <c r="GY21" s="1515"/>
      <c r="GZ21" s="1515"/>
      <c r="HA21" s="1515"/>
      <c r="HB21" s="1515"/>
      <c r="HC21" s="1515"/>
      <c r="HD21" s="1515"/>
      <c r="HE21" s="1515"/>
      <c r="HF21" s="1515"/>
      <c r="HG21" s="1515"/>
      <c r="HH21" s="1515"/>
      <c r="HI21" s="1515"/>
      <c r="HJ21" s="1515"/>
      <c r="HK21" s="1515"/>
      <c r="HL21" s="1515"/>
      <c r="HM21" s="1515"/>
      <c r="HN21" s="1515"/>
      <c r="HO21" s="1515"/>
      <c r="HP21" s="1515"/>
      <c r="HQ21" s="1515"/>
      <c r="HR21" s="1515"/>
      <c r="HS21" s="1515"/>
      <c r="HT21" s="1515"/>
      <c r="HU21" s="1515"/>
      <c r="HV21" s="1515"/>
      <c r="HW21" s="1515"/>
      <c r="HX21" s="1515"/>
      <c r="HY21" s="1515"/>
      <c r="HZ21" s="1515"/>
      <c r="IA21" s="1515"/>
      <c r="IB21" s="1515"/>
      <c r="IC21" s="1515"/>
      <c r="ID21" s="1515"/>
      <c r="IE21" s="1515"/>
      <c r="IF21" s="1515"/>
      <c r="IG21" s="1515"/>
      <c r="IH21" s="1515"/>
      <c r="II21" s="1515"/>
      <c r="IJ21" s="1515"/>
      <c r="IK21" s="1515"/>
      <c r="IL21" s="1515"/>
      <c r="IM21" s="1515"/>
      <c r="IN21" s="1515"/>
      <c r="IO21" s="1515"/>
      <c r="IP21" s="1515"/>
      <c r="IQ21" s="1515"/>
    </row>
    <row r="22" spans="1:251" s="1027" customFormat="1" ht="30" customHeight="1" x14ac:dyDescent="0.3">
      <c r="A22" s="2335"/>
      <c r="B22" s="228" t="s">
        <v>60</v>
      </c>
      <c r="C22" s="228"/>
      <c r="D22" s="400"/>
      <c r="E22" s="2337"/>
      <c r="F22" s="2340"/>
      <c r="G22" s="1880"/>
      <c r="H22" s="449"/>
      <c r="I22" s="1522"/>
      <c r="J22" s="1028"/>
      <c r="K22" s="2335"/>
    </row>
    <row r="23" spans="1:251" ht="30" customHeight="1" x14ac:dyDescent="0.3">
      <c r="A23" s="2335"/>
      <c r="B23" s="2613" t="s">
        <v>1349</v>
      </c>
      <c r="C23" s="2614"/>
      <c r="D23" s="2615"/>
      <c r="E23" s="2338"/>
      <c r="F23" s="2341"/>
      <c r="G23" s="1515"/>
      <c r="H23" s="1515"/>
      <c r="I23" s="1522"/>
      <c r="J23" s="1028"/>
      <c r="K23" s="2335"/>
      <c r="L23" s="2335"/>
      <c r="M23" s="1515"/>
      <c r="N23" s="1515"/>
      <c r="O23" s="1515"/>
      <c r="P23" s="1515"/>
      <c r="Q23" s="1515"/>
      <c r="R23" s="1515"/>
      <c r="S23" s="1515"/>
      <c r="T23" s="1515"/>
      <c r="U23" s="1515"/>
      <c r="V23" s="1515"/>
      <c r="W23" s="1515"/>
      <c r="X23" s="1515"/>
      <c r="Y23" s="1515"/>
      <c r="Z23" s="1515"/>
      <c r="AA23" s="1515"/>
      <c r="AB23" s="1515"/>
      <c r="AC23" s="1515"/>
      <c r="AD23" s="1515"/>
      <c r="AE23" s="1515"/>
      <c r="AF23" s="1515"/>
      <c r="AG23" s="1515"/>
      <c r="AH23" s="1515"/>
      <c r="AI23" s="1515"/>
      <c r="AJ23" s="1515"/>
      <c r="AK23" s="1515"/>
      <c r="AL23" s="1515"/>
      <c r="AM23" s="1515"/>
      <c r="AN23" s="1515"/>
      <c r="AO23" s="1515"/>
      <c r="AP23" s="1515"/>
      <c r="AQ23" s="1515"/>
      <c r="AR23" s="1515"/>
      <c r="AS23" s="1515"/>
      <c r="AT23" s="1515"/>
      <c r="AU23" s="1515"/>
      <c r="AV23" s="1515"/>
      <c r="AW23" s="1515"/>
      <c r="AX23" s="1515"/>
      <c r="AY23" s="1515"/>
      <c r="AZ23" s="1515"/>
      <c r="BA23" s="1515"/>
      <c r="BB23" s="1515"/>
      <c r="BC23" s="1515"/>
      <c r="BD23" s="1515"/>
      <c r="BE23" s="1515"/>
      <c r="BF23" s="1515"/>
      <c r="BG23" s="1515"/>
      <c r="BH23" s="1515"/>
      <c r="BI23" s="1515"/>
      <c r="BJ23" s="1515"/>
      <c r="BK23" s="1515"/>
      <c r="BL23" s="1515"/>
      <c r="BM23" s="1515"/>
      <c r="BN23" s="1515"/>
      <c r="BO23" s="1515"/>
      <c r="BP23" s="1515"/>
      <c r="BQ23" s="1515"/>
      <c r="BR23" s="1515"/>
      <c r="BS23" s="1515"/>
      <c r="BT23" s="1515"/>
      <c r="BU23" s="1515"/>
      <c r="BV23" s="1515"/>
      <c r="BW23" s="1515"/>
      <c r="BX23" s="1515"/>
      <c r="BY23" s="1515"/>
      <c r="BZ23" s="1515"/>
      <c r="CA23" s="1515"/>
      <c r="CB23" s="1515"/>
      <c r="CC23" s="1515"/>
      <c r="CD23" s="1515"/>
      <c r="CE23" s="1515"/>
      <c r="CF23" s="1515"/>
      <c r="CG23" s="1515"/>
      <c r="CH23" s="1515"/>
      <c r="CI23" s="1515"/>
      <c r="CJ23" s="1515"/>
      <c r="CK23" s="1515"/>
      <c r="CL23" s="1515"/>
      <c r="CM23" s="1515"/>
      <c r="CN23" s="1515"/>
      <c r="CO23" s="1515"/>
      <c r="CP23" s="1515"/>
      <c r="CQ23" s="1515"/>
      <c r="CR23" s="1515"/>
      <c r="CS23" s="1515"/>
      <c r="CT23" s="1515"/>
      <c r="CU23" s="1515"/>
      <c r="CV23" s="1515"/>
      <c r="CW23" s="1515"/>
      <c r="CX23" s="1515"/>
      <c r="CY23" s="1515"/>
      <c r="CZ23" s="1515"/>
      <c r="DA23" s="1515"/>
      <c r="DB23" s="1515"/>
      <c r="DC23" s="1515"/>
      <c r="DD23" s="1515"/>
      <c r="DE23" s="1515"/>
      <c r="DF23" s="1515"/>
      <c r="DG23" s="1515"/>
      <c r="DH23" s="1515"/>
      <c r="DI23" s="1515"/>
      <c r="DJ23" s="1515"/>
      <c r="DK23" s="1515"/>
      <c r="DL23" s="1515"/>
      <c r="DM23" s="1515"/>
      <c r="DN23" s="1515"/>
      <c r="DO23" s="1515"/>
      <c r="DP23" s="1515"/>
      <c r="DQ23" s="1515"/>
      <c r="DR23" s="1515"/>
      <c r="DS23" s="1515"/>
      <c r="DT23" s="1515"/>
      <c r="DU23" s="1515"/>
      <c r="DV23" s="1515"/>
      <c r="DW23" s="1515"/>
      <c r="DX23" s="1515"/>
      <c r="DY23" s="1515"/>
      <c r="DZ23" s="1515"/>
      <c r="EA23" s="1515"/>
      <c r="EB23" s="1515"/>
      <c r="EC23" s="1515"/>
      <c r="ED23" s="1515"/>
      <c r="EE23" s="1515"/>
      <c r="EF23" s="1515"/>
      <c r="EG23" s="1515"/>
      <c r="EH23" s="1515"/>
      <c r="EI23" s="1515"/>
      <c r="EJ23" s="1515"/>
      <c r="EK23" s="1515"/>
      <c r="EL23" s="1515"/>
      <c r="EM23" s="1515"/>
      <c r="EN23" s="1515"/>
      <c r="EO23" s="1515"/>
      <c r="EP23" s="1515"/>
      <c r="EQ23" s="1515"/>
      <c r="ER23" s="1515"/>
      <c r="ES23" s="1515"/>
      <c r="ET23" s="1515"/>
      <c r="EU23" s="1515"/>
      <c r="EV23" s="1515"/>
      <c r="EW23" s="1515"/>
      <c r="EX23" s="1515"/>
      <c r="EY23" s="1515"/>
      <c r="EZ23" s="1515"/>
      <c r="FA23" s="1515"/>
      <c r="FB23" s="1515"/>
      <c r="FC23" s="1515"/>
      <c r="FD23" s="1515"/>
      <c r="FE23" s="1515"/>
      <c r="FF23" s="1515"/>
      <c r="FG23" s="1515"/>
      <c r="FH23" s="1515"/>
      <c r="FI23" s="1515"/>
      <c r="FJ23" s="1515"/>
      <c r="FK23" s="1515"/>
      <c r="FL23" s="1515"/>
      <c r="FM23" s="1515"/>
      <c r="FN23" s="1515"/>
      <c r="FO23" s="1515"/>
      <c r="FP23" s="1515"/>
      <c r="FQ23" s="1515"/>
      <c r="FR23" s="1515"/>
      <c r="FS23" s="1515"/>
      <c r="FT23" s="1515"/>
      <c r="FU23" s="1515"/>
      <c r="FV23" s="1515"/>
      <c r="FW23" s="1515"/>
      <c r="FX23" s="1515"/>
      <c r="FY23" s="1515"/>
      <c r="FZ23" s="1515"/>
      <c r="GA23" s="1515"/>
      <c r="GB23" s="1515"/>
      <c r="GC23" s="1515"/>
      <c r="GD23" s="1515"/>
      <c r="GE23" s="1515"/>
      <c r="GF23" s="1515"/>
      <c r="GG23" s="1515"/>
      <c r="GH23" s="1515"/>
      <c r="GI23" s="1515"/>
      <c r="GJ23" s="1515"/>
      <c r="GK23" s="1515"/>
      <c r="GL23" s="1515"/>
      <c r="GM23" s="1515"/>
      <c r="GN23" s="1515"/>
      <c r="GO23" s="1515"/>
      <c r="GP23" s="1515"/>
      <c r="GQ23" s="1515"/>
      <c r="GR23" s="1515"/>
      <c r="GS23" s="1515"/>
      <c r="GT23" s="1515"/>
      <c r="GU23" s="1515"/>
      <c r="GV23" s="1515"/>
      <c r="GW23" s="1515"/>
      <c r="GX23" s="1515"/>
      <c r="GY23" s="1515"/>
      <c r="GZ23" s="1515"/>
      <c r="HA23" s="1515"/>
      <c r="HB23" s="1515"/>
      <c r="HC23" s="1515"/>
      <c r="HD23" s="1515"/>
      <c r="HE23" s="1515"/>
      <c r="HF23" s="1515"/>
      <c r="HG23" s="1515"/>
      <c r="HH23" s="1515"/>
      <c r="HI23" s="1515"/>
      <c r="HJ23" s="1515"/>
      <c r="HK23" s="1515"/>
      <c r="HL23" s="1515"/>
      <c r="HM23" s="1515"/>
      <c r="HN23" s="1515"/>
      <c r="HO23" s="1515"/>
      <c r="HP23" s="1515"/>
      <c r="HQ23" s="1515"/>
      <c r="HR23" s="1515"/>
      <c r="HS23" s="1515"/>
      <c r="HT23" s="1515"/>
      <c r="HU23" s="1515"/>
      <c r="HV23" s="1515"/>
      <c r="HW23" s="1515"/>
      <c r="HX23" s="1515"/>
      <c r="HY23" s="1515"/>
      <c r="HZ23" s="1515"/>
      <c r="IA23" s="1515"/>
      <c r="IB23" s="1515"/>
      <c r="IC23" s="1515"/>
      <c r="ID23" s="1515"/>
      <c r="IE23" s="1515"/>
      <c r="IF23" s="1515"/>
      <c r="IG23" s="1515"/>
      <c r="IH23" s="1515"/>
      <c r="II23" s="1515"/>
      <c r="IJ23" s="1515"/>
    </row>
    <row r="24" spans="1:251" ht="30" customHeight="1" x14ac:dyDescent="0.3">
      <c r="A24" s="2335"/>
      <c r="B24" s="2613" t="s">
        <v>1365</v>
      </c>
      <c r="C24" s="2614"/>
      <c r="D24" s="2615"/>
      <c r="E24" s="463"/>
      <c r="F24" s="697">
        <f>SUM(E22:E23)</f>
        <v>0</v>
      </c>
      <c r="G24" s="1515"/>
      <c r="H24" s="1515"/>
      <c r="I24" s="1521">
        <f>CC1_T0+CC1_T10-CC1B_T1</f>
        <v>0</v>
      </c>
      <c r="J24" s="1028" t="s">
        <v>568</v>
      </c>
      <c r="K24" s="2336"/>
      <c r="L24" s="2336"/>
      <c r="M24" s="2336"/>
      <c r="N24" s="1515"/>
      <c r="O24" s="1515"/>
      <c r="P24" s="1515"/>
      <c r="Q24" s="1515"/>
      <c r="R24" s="1515"/>
      <c r="S24" s="1515"/>
      <c r="T24" s="1515"/>
      <c r="U24" s="1515"/>
      <c r="V24" s="1515"/>
      <c r="W24" s="1515"/>
      <c r="X24" s="1515"/>
      <c r="Y24" s="1515"/>
      <c r="Z24" s="1515"/>
      <c r="AA24" s="1515"/>
      <c r="AB24" s="1515"/>
      <c r="AC24" s="1515"/>
      <c r="AD24" s="1515"/>
      <c r="AE24" s="1515"/>
      <c r="AF24" s="1515"/>
      <c r="AG24" s="1515"/>
      <c r="AH24" s="1515"/>
      <c r="AI24" s="1515"/>
      <c r="AJ24" s="1515"/>
      <c r="AK24" s="1515"/>
      <c r="AL24" s="1515"/>
      <c r="AM24" s="1515"/>
      <c r="AN24" s="1515"/>
      <c r="AO24" s="1515"/>
      <c r="AP24" s="1515"/>
      <c r="AQ24" s="1515"/>
      <c r="AR24" s="1515"/>
      <c r="AS24" s="1515"/>
      <c r="AT24" s="1515"/>
      <c r="AU24" s="1515"/>
      <c r="AV24" s="1515"/>
      <c r="AW24" s="1515"/>
      <c r="AX24" s="1515"/>
      <c r="AY24" s="1515"/>
      <c r="AZ24" s="1515"/>
      <c r="BA24" s="1515"/>
      <c r="BB24" s="1515"/>
      <c r="BC24" s="1515"/>
      <c r="BD24" s="1515"/>
      <c r="BE24" s="1515"/>
      <c r="BF24" s="1515"/>
      <c r="BG24" s="1515"/>
      <c r="BH24" s="1515"/>
      <c r="BI24" s="1515"/>
      <c r="BJ24" s="1515"/>
      <c r="BK24" s="1515"/>
      <c r="BL24" s="1515"/>
      <c r="BM24" s="1515"/>
      <c r="BN24" s="1515"/>
      <c r="BO24" s="1515"/>
      <c r="BP24" s="1515"/>
      <c r="BQ24" s="1515"/>
      <c r="BR24" s="1515"/>
      <c r="BS24" s="1515"/>
      <c r="BT24" s="1515"/>
      <c r="BU24" s="1515"/>
      <c r="BV24" s="1515"/>
      <c r="BW24" s="1515"/>
      <c r="BX24" s="1515"/>
      <c r="BY24" s="1515"/>
      <c r="BZ24" s="1515"/>
      <c r="CA24" s="1515"/>
      <c r="CB24" s="1515"/>
      <c r="CC24" s="1515"/>
      <c r="CD24" s="1515"/>
      <c r="CE24" s="1515"/>
      <c r="CF24" s="1515"/>
      <c r="CG24" s="1515"/>
      <c r="CH24" s="1515"/>
      <c r="CI24" s="1515"/>
      <c r="CJ24" s="1515"/>
      <c r="CK24" s="1515"/>
      <c r="CL24" s="1515"/>
      <c r="CM24" s="1515"/>
      <c r="CN24" s="1515"/>
      <c r="CO24" s="1515"/>
      <c r="CP24" s="1515"/>
      <c r="CQ24" s="1515"/>
      <c r="CR24" s="1515"/>
      <c r="CS24" s="1515"/>
      <c r="CT24" s="1515"/>
      <c r="CU24" s="1515"/>
      <c r="CV24" s="1515"/>
      <c r="CW24" s="1515"/>
      <c r="CX24" s="1515"/>
      <c r="CY24" s="1515"/>
      <c r="CZ24" s="1515"/>
      <c r="DA24" s="1515"/>
      <c r="DB24" s="1515"/>
      <c r="DC24" s="1515"/>
      <c r="DD24" s="1515"/>
      <c r="DE24" s="1515"/>
      <c r="DF24" s="1515"/>
      <c r="DG24" s="1515"/>
      <c r="DH24" s="1515"/>
      <c r="DI24" s="1515"/>
      <c r="DJ24" s="1515"/>
      <c r="DK24" s="1515"/>
      <c r="DL24" s="1515"/>
      <c r="DM24" s="1515"/>
      <c r="DN24" s="1515"/>
      <c r="DO24" s="1515"/>
      <c r="DP24" s="1515"/>
      <c r="DQ24" s="1515"/>
      <c r="DR24" s="1515"/>
      <c r="DS24" s="1515"/>
      <c r="DT24" s="1515"/>
      <c r="DU24" s="1515"/>
      <c r="DV24" s="1515"/>
      <c r="DW24" s="1515"/>
      <c r="DX24" s="1515"/>
      <c r="DY24" s="1515"/>
      <c r="DZ24" s="1515"/>
      <c r="EA24" s="1515"/>
      <c r="EB24" s="1515"/>
      <c r="EC24" s="1515"/>
      <c r="ED24" s="1515"/>
      <c r="EE24" s="1515"/>
      <c r="EF24" s="1515"/>
      <c r="EG24" s="1515"/>
      <c r="EH24" s="1515"/>
      <c r="EI24" s="1515"/>
      <c r="EJ24" s="1515"/>
      <c r="EK24" s="1515"/>
      <c r="EL24" s="1515"/>
      <c r="EM24" s="1515"/>
      <c r="EN24" s="1515"/>
      <c r="EO24" s="1515"/>
      <c r="EP24" s="1515"/>
      <c r="EQ24" s="1515"/>
      <c r="ER24" s="1515"/>
      <c r="ES24" s="1515"/>
      <c r="ET24" s="1515"/>
      <c r="EU24" s="1515"/>
      <c r="EV24" s="1515"/>
      <c r="EW24" s="1515"/>
      <c r="EX24" s="1515"/>
      <c r="EY24" s="1515"/>
      <c r="EZ24" s="1515"/>
      <c r="FA24" s="1515"/>
      <c r="FB24" s="1515"/>
      <c r="FC24" s="1515"/>
      <c r="FD24" s="1515"/>
      <c r="FE24" s="1515"/>
      <c r="FF24" s="1515"/>
      <c r="FG24" s="1515"/>
      <c r="FH24" s="1515"/>
      <c r="FI24" s="1515"/>
      <c r="FJ24" s="1515"/>
      <c r="FK24" s="1515"/>
      <c r="FL24" s="1515"/>
      <c r="FM24" s="1515"/>
      <c r="FN24" s="1515"/>
      <c r="FO24" s="1515"/>
      <c r="FP24" s="1515"/>
      <c r="FQ24" s="1515"/>
      <c r="FR24" s="1515"/>
      <c r="FS24" s="1515"/>
      <c r="FT24" s="1515"/>
      <c r="FU24" s="1515"/>
      <c r="FV24" s="1515"/>
      <c r="FW24" s="1515"/>
      <c r="FX24" s="1515"/>
      <c r="FY24" s="1515"/>
      <c r="FZ24" s="1515"/>
      <c r="GA24" s="1515"/>
      <c r="GB24" s="1515"/>
      <c r="GC24" s="1515"/>
      <c r="GD24" s="1515"/>
      <c r="GE24" s="1515"/>
      <c r="GF24" s="1515"/>
      <c r="GG24" s="1515"/>
      <c r="GH24" s="1515"/>
      <c r="GI24" s="1515"/>
      <c r="GJ24" s="1515"/>
      <c r="GK24" s="1515"/>
      <c r="GL24" s="1515"/>
      <c r="GM24" s="1515"/>
      <c r="GN24" s="1515"/>
      <c r="GO24" s="1515"/>
      <c r="GP24" s="1515"/>
      <c r="GQ24" s="1515"/>
      <c r="GR24" s="1515"/>
      <c r="GS24" s="1515"/>
      <c r="GT24" s="1515"/>
      <c r="GU24" s="1515"/>
      <c r="GV24" s="1515"/>
      <c r="GW24" s="1515"/>
      <c r="GX24" s="1515"/>
      <c r="GY24" s="1515"/>
      <c r="GZ24" s="1515"/>
      <c r="HA24" s="1515"/>
      <c r="HB24" s="1515"/>
      <c r="HC24" s="1515"/>
      <c r="HD24" s="1515"/>
      <c r="HE24" s="1515"/>
      <c r="HF24" s="1515"/>
      <c r="HG24" s="1515"/>
      <c r="HH24" s="1515"/>
      <c r="HI24" s="1515"/>
      <c r="HJ24" s="1515"/>
      <c r="HK24" s="1515"/>
      <c r="HL24" s="1515"/>
      <c r="HM24" s="1515"/>
      <c r="HN24" s="1515"/>
      <c r="HO24" s="1515"/>
      <c r="HP24" s="1515"/>
      <c r="HQ24" s="1515"/>
      <c r="HR24" s="1515"/>
      <c r="HS24" s="1515"/>
      <c r="HT24" s="1515"/>
      <c r="HU24" s="1515"/>
      <c r="HV24" s="1515"/>
      <c r="HW24" s="1515"/>
      <c r="HX24" s="1515"/>
      <c r="HY24" s="1515"/>
      <c r="HZ24" s="1515"/>
      <c r="IA24" s="1515"/>
      <c r="IB24" s="1515"/>
      <c r="IC24" s="1515"/>
      <c r="ID24" s="1515"/>
      <c r="IE24" s="1515"/>
      <c r="IF24" s="1515"/>
      <c r="IG24" s="1515"/>
      <c r="IH24" s="1515"/>
      <c r="II24" s="1515"/>
      <c r="IJ24" s="1515"/>
    </row>
    <row r="25" spans="1:251" ht="30" customHeight="1" x14ac:dyDescent="0.3">
      <c r="A25" s="219"/>
      <c r="B25" s="1246" t="s">
        <v>50</v>
      </c>
      <c r="C25" s="1246"/>
      <c r="D25" s="1244"/>
      <c r="E25" s="1570"/>
      <c r="F25" s="2750"/>
      <c r="G25" s="478"/>
      <c r="H25" s="222"/>
      <c r="I25" s="52"/>
      <c r="J25" s="900"/>
      <c r="K25" s="900"/>
    </row>
    <row r="26" spans="1:251" ht="30" customHeight="1" x14ac:dyDescent="0.3">
      <c r="A26" s="219"/>
      <c r="B26" s="1247" t="s">
        <v>489</v>
      </c>
      <c r="C26" s="1246"/>
      <c r="D26" s="1244"/>
      <c r="E26" s="1571"/>
      <c r="F26" s="2742"/>
      <c r="G26" s="478"/>
      <c r="H26" s="222"/>
      <c r="I26" s="52"/>
      <c r="J26" s="900"/>
      <c r="K26" s="1515"/>
      <c r="L26" s="1515"/>
    </row>
    <row r="27" spans="1:251" ht="30" customHeight="1" x14ac:dyDescent="0.3">
      <c r="A27" s="219"/>
      <c r="B27" s="1247" t="s">
        <v>686</v>
      </c>
      <c r="C27" s="1246"/>
      <c r="D27" s="1244"/>
      <c r="E27" s="1881"/>
      <c r="F27" s="1569">
        <f>SUM(E25:E26)</f>
        <v>0</v>
      </c>
      <c r="G27" s="478"/>
      <c r="H27" s="222"/>
      <c r="I27" s="1521">
        <f>F27-CC1c!H61</f>
        <v>0</v>
      </c>
      <c r="J27" s="909" t="s">
        <v>651</v>
      </c>
      <c r="K27" s="219"/>
      <c r="L27" s="219"/>
    </row>
    <row r="28" spans="1:251" ht="30" customHeight="1" x14ac:dyDescent="0.3">
      <c r="A28" s="219"/>
      <c r="B28" s="1248" t="s">
        <v>687</v>
      </c>
      <c r="C28" s="1246"/>
      <c r="D28" s="1244"/>
      <c r="E28" s="1881"/>
      <c r="F28" s="1572"/>
      <c r="G28" s="478"/>
      <c r="H28" s="222"/>
      <c r="I28" s="1522"/>
      <c r="J28" s="1028"/>
      <c r="K28" s="900"/>
    </row>
    <row r="29" spans="1:251" ht="30" customHeight="1" x14ac:dyDescent="0.3">
      <c r="A29" s="219"/>
      <c r="B29" s="1177" t="s">
        <v>661</v>
      </c>
      <c r="C29" s="1176"/>
      <c r="D29" s="1027"/>
      <c r="E29" s="463"/>
      <c r="F29" s="1573"/>
      <c r="G29" s="699"/>
      <c r="H29" s="222"/>
      <c r="I29" s="1521">
        <f>F29-(CC2b1!D27+CC2b1!E27)</f>
        <v>0</v>
      </c>
      <c r="J29" s="1067" t="s">
        <v>569</v>
      </c>
      <c r="K29" s="900"/>
    </row>
    <row r="30" spans="1:251" ht="30" customHeight="1" x14ac:dyDescent="0.3">
      <c r="A30" s="219"/>
      <c r="B30" s="228" t="s">
        <v>433</v>
      </c>
      <c r="C30" s="228"/>
      <c r="D30" s="400"/>
      <c r="E30" s="463"/>
      <c r="F30" s="1573"/>
      <c r="G30" s="699"/>
      <c r="H30" s="222"/>
      <c r="I30" s="890"/>
      <c r="K30" s="900"/>
    </row>
    <row r="31" spans="1:251" ht="30" customHeight="1" x14ac:dyDescent="0.3">
      <c r="A31" s="219"/>
      <c r="B31" s="228" t="s">
        <v>183</v>
      </c>
      <c r="C31" s="2751"/>
      <c r="D31" s="2751"/>
      <c r="E31" s="2752"/>
      <c r="F31" s="1573"/>
      <c r="G31" s="699"/>
      <c r="H31" s="222"/>
      <c r="I31" s="52"/>
      <c r="J31" s="900"/>
      <c r="K31" s="900"/>
    </row>
    <row r="32" spans="1:251" ht="30" customHeight="1" x14ac:dyDescent="0.3">
      <c r="A32" s="400"/>
      <c r="B32" s="400"/>
      <c r="C32" s="438"/>
      <c r="D32" s="438"/>
      <c r="E32" s="1882"/>
      <c r="F32" s="1883"/>
      <c r="G32" s="1876"/>
      <c r="H32" s="222"/>
      <c r="I32" s="52"/>
      <c r="J32" s="900"/>
      <c r="K32" s="900"/>
    </row>
    <row r="33" spans="1:11" ht="30" customHeight="1" x14ac:dyDescent="0.35">
      <c r="A33" s="443" t="s">
        <v>46</v>
      </c>
      <c r="B33" s="400"/>
      <c r="C33" s="400"/>
      <c r="D33" s="400"/>
      <c r="E33" s="463"/>
      <c r="F33" s="1876"/>
      <c r="G33" s="1567">
        <f>SUM(F34:F42)</f>
        <v>0</v>
      </c>
      <c r="H33" s="62"/>
      <c r="I33" s="52"/>
      <c r="J33" s="900"/>
      <c r="K33" s="900"/>
    </row>
    <row r="34" spans="1:11" ht="30" customHeight="1" x14ac:dyDescent="0.3">
      <c r="A34" s="219"/>
      <c r="B34" s="228" t="s">
        <v>229</v>
      </c>
      <c r="C34" s="228"/>
      <c r="D34" s="400"/>
      <c r="E34" s="463"/>
      <c r="F34" s="1573"/>
      <c r="G34" s="1567"/>
      <c r="H34" s="222"/>
      <c r="I34" s="52"/>
      <c r="J34" s="900"/>
      <c r="K34" s="900"/>
    </row>
    <row r="35" spans="1:11" ht="30" customHeight="1" x14ac:dyDescent="0.3">
      <c r="A35" s="219"/>
      <c r="B35" s="228" t="s">
        <v>230</v>
      </c>
      <c r="C35" s="228"/>
      <c r="D35" s="400"/>
      <c r="E35" s="463"/>
      <c r="F35" s="1573"/>
      <c r="G35" s="699"/>
      <c r="H35" s="222"/>
      <c r="I35" s="52"/>
      <c r="J35" s="900"/>
      <c r="K35" s="900"/>
    </row>
    <row r="36" spans="1:11" ht="30" customHeight="1" x14ac:dyDescent="0.3">
      <c r="A36" s="219"/>
      <c r="B36" s="228" t="s">
        <v>52</v>
      </c>
      <c r="C36" s="228"/>
      <c r="D36" s="400"/>
      <c r="E36" s="463"/>
      <c r="F36" s="1573"/>
      <c r="G36" s="699"/>
      <c r="H36" s="222"/>
      <c r="I36" s="52"/>
      <c r="J36" s="900"/>
      <c r="K36" s="900"/>
    </row>
    <row r="37" spans="1:11" ht="30" customHeight="1" x14ac:dyDescent="0.3">
      <c r="A37" s="219"/>
      <c r="B37" s="228" t="s">
        <v>221</v>
      </c>
      <c r="C37" s="228"/>
      <c r="D37" s="2753"/>
      <c r="E37" s="2754"/>
      <c r="F37" s="1573"/>
      <c r="G37" s="699"/>
      <c r="H37" s="222"/>
      <c r="I37" s="52"/>
      <c r="J37" s="900"/>
      <c r="K37" s="900"/>
    </row>
    <row r="38" spans="1:11" ht="30" customHeight="1" x14ac:dyDescent="0.3">
      <c r="A38" s="219"/>
      <c r="B38" s="2616" t="s">
        <v>1463</v>
      </c>
      <c r="C38" s="2616"/>
      <c r="D38" s="2617"/>
      <c r="E38" s="2618"/>
      <c r="F38" s="925"/>
      <c r="G38" s="1098"/>
      <c r="H38" s="222"/>
      <c r="I38" s="910">
        <f>CC1_T1-CC5_T11</f>
        <v>0</v>
      </c>
      <c r="J38" s="909" t="s">
        <v>570</v>
      </c>
      <c r="K38" s="900"/>
    </row>
    <row r="39" spans="1:11" ht="30" customHeight="1" x14ac:dyDescent="0.3">
      <c r="A39" s="2377"/>
      <c r="B39" s="2619" t="s">
        <v>1385</v>
      </c>
      <c r="C39" s="2620"/>
      <c r="D39" s="2621"/>
      <c r="E39" s="2622"/>
      <c r="F39" s="925"/>
      <c r="G39" s="1098"/>
      <c r="H39" s="222"/>
      <c r="I39" s="910">
        <f>F39-'CC5'!R52</f>
        <v>0</v>
      </c>
      <c r="J39" s="909" t="s">
        <v>570</v>
      </c>
      <c r="K39" s="900"/>
    </row>
    <row r="40" spans="1:11" ht="30" customHeight="1" x14ac:dyDescent="0.3">
      <c r="A40" s="219"/>
      <c r="B40" s="2619" t="s">
        <v>1086</v>
      </c>
      <c r="C40" s="2620"/>
      <c r="D40" s="2621"/>
      <c r="E40" s="2622"/>
      <c r="F40" s="925"/>
      <c r="G40" s="1098"/>
      <c r="H40" s="222"/>
      <c r="I40" s="910">
        <f>CC1_T2-CC5A_T1</f>
        <v>0</v>
      </c>
      <c r="J40" s="909" t="s">
        <v>693</v>
      </c>
      <c r="K40" s="900"/>
    </row>
    <row r="41" spans="1:11" ht="30" customHeight="1" x14ac:dyDescent="0.3">
      <c r="A41" s="219"/>
      <c r="B41" s="2623" t="s">
        <v>276</v>
      </c>
      <c r="C41" s="2624"/>
      <c r="D41" s="2625"/>
      <c r="E41" s="2622"/>
      <c r="F41" s="697"/>
      <c r="G41" s="1098"/>
      <c r="H41" s="222"/>
      <c r="I41" s="52"/>
      <c r="J41" s="900"/>
      <c r="K41" s="900"/>
    </row>
    <row r="42" spans="1:11" ht="30" customHeight="1" x14ac:dyDescent="0.3">
      <c r="A42" s="219"/>
      <c r="B42" s="2616" t="s">
        <v>183</v>
      </c>
      <c r="C42" s="2755"/>
      <c r="D42" s="2755"/>
      <c r="E42" s="2756"/>
      <c r="F42" s="1078"/>
      <c r="G42" s="699"/>
      <c r="H42" s="222"/>
      <c r="I42" s="52"/>
      <c r="J42" s="900"/>
      <c r="K42" s="900"/>
    </row>
    <row r="43" spans="1:11" ht="30" customHeight="1" x14ac:dyDescent="0.3">
      <c r="A43" s="400"/>
      <c r="B43" s="546"/>
      <c r="C43" s="2617"/>
      <c r="D43" s="2617"/>
      <c r="E43" s="2618"/>
      <c r="F43" s="1883"/>
      <c r="G43" s="1876"/>
      <c r="H43" s="222"/>
      <c r="I43" s="52"/>
      <c r="J43" s="900"/>
      <c r="K43" s="900"/>
    </row>
    <row r="44" spans="1:11" ht="30" customHeight="1" x14ac:dyDescent="0.35">
      <c r="A44" s="443" t="s">
        <v>47</v>
      </c>
      <c r="B44" s="546"/>
      <c r="C44" s="546"/>
      <c r="D44" s="546"/>
      <c r="E44" s="2626"/>
      <c r="F44" s="1885"/>
      <c r="G44" s="1567">
        <f>SUM(F45:F51)</f>
        <v>0</v>
      </c>
      <c r="H44" s="62"/>
      <c r="I44" s="52"/>
      <c r="J44" s="900"/>
      <c r="K44" s="900"/>
    </row>
    <row r="45" spans="1:11" ht="30" customHeight="1" x14ac:dyDescent="0.3">
      <c r="A45" s="219"/>
      <c r="B45" s="2623" t="s">
        <v>1476</v>
      </c>
      <c r="C45" s="2624"/>
      <c r="D45" s="2627"/>
      <c r="E45" s="2626"/>
      <c r="F45" s="925"/>
      <c r="G45" s="1883"/>
      <c r="H45" s="222"/>
      <c r="I45" s="910">
        <f>CC1_T3-CC1A_T1</f>
        <v>0</v>
      </c>
      <c r="J45" s="909" t="s">
        <v>1398</v>
      </c>
    </row>
    <row r="46" spans="1:11" ht="30" customHeight="1" x14ac:dyDescent="0.3">
      <c r="A46" s="219"/>
      <c r="B46" s="228" t="s">
        <v>53</v>
      </c>
      <c r="C46" s="228"/>
      <c r="D46" s="400"/>
      <c r="E46" s="463"/>
      <c r="F46" s="926"/>
      <c r="G46" s="699"/>
      <c r="H46" s="222"/>
      <c r="I46" s="1886"/>
      <c r="J46" s="897"/>
    </row>
    <row r="47" spans="1:11" ht="30" customHeight="1" x14ac:dyDescent="0.3">
      <c r="A47" s="219"/>
      <c r="B47" s="228" t="s">
        <v>54</v>
      </c>
      <c r="C47" s="228"/>
      <c r="D47" s="400"/>
      <c r="E47" s="463"/>
      <c r="F47" s="925"/>
      <c r="G47" s="1098"/>
      <c r="H47" s="222"/>
      <c r="I47" s="910">
        <f>CC1_T4-CC1A_T2</f>
        <v>0</v>
      </c>
      <c r="J47" s="909" t="s">
        <v>1398</v>
      </c>
    </row>
    <row r="48" spans="1:11" ht="30" customHeight="1" x14ac:dyDescent="0.3">
      <c r="A48" s="219"/>
      <c r="B48" s="228" t="s">
        <v>55</v>
      </c>
      <c r="C48" s="228"/>
      <c r="D48" s="400"/>
      <c r="E48" s="463"/>
      <c r="F48" s="925"/>
      <c r="G48" s="1098"/>
      <c r="H48" s="222"/>
      <c r="I48" s="910">
        <f>CC1_T5-CC1A_T3</f>
        <v>0</v>
      </c>
      <c r="J48" s="909" t="s">
        <v>1398</v>
      </c>
    </row>
    <row r="49" spans="1:12" ht="30" customHeight="1" x14ac:dyDescent="0.3">
      <c r="A49" s="219"/>
      <c r="B49" s="228" t="s">
        <v>56</v>
      </c>
      <c r="C49" s="228"/>
      <c r="D49" s="400"/>
      <c r="E49" s="463"/>
      <c r="F49" s="926"/>
      <c r="G49" s="699"/>
      <c r="H49" s="222"/>
      <c r="I49" s="1887"/>
      <c r="J49" s="909"/>
      <c r="K49" s="219"/>
      <c r="L49" s="1027"/>
    </row>
    <row r="50" spans="1:12" ht="30" customHeight="1" x14ac:dyDescent="0.3">
      <c r="A50" s="219"/>
      <c r="B50" s="1248" t="s">
        <v>699</v>
      </c>
      <c r="C50" s="1246"/>
      <c r="D50" s="1244"/>
      <c r="E50" s="1881"/>
      <c r="F50" s="1572"/>
      <c r="G50" s="699"/>
      <c r="H50" s="222"/>
      <c r="I50" s="1522"/>
      <c r="J50" s="1028"/>
    </row>
    <row r="51" spans="1:12" ht="30" customHeight="1" x14ac:dyDescent="0.3">
      <c r="A51" s="219"/>
      <c r="B51" s="228" t="s">
        <v>183</v>
      </c>
      <c r="C51" s="2757"/>
      <c r="D51" s="2757"/>
      <c r="E51" s="2758"/>
      <c r="F51" s="1574"/>
      <c r="G51" s="699"/>
      <c r="H51" s="222"/>
      <c r="I51" s="1886"/>
      <c r="J51" s="897"/>
    </row>
    <row r="52" spans="1:12" ht="30" customHeight="1" x14ac:dyDescent="0.3">
      <c r="A52" s="400"/>
      <c r="B52" s="400"/>
      <c r="C52" s="438"/>
      <c r="D52" s="438"/>
      <c r="E52" s="1882"/>
      <c r="F52" s="1883"/>
      <c r="G52" s="1876"/>
      <c r="H52" s="222"/>
      <c r="I52" s="1886"/>
      <c r="J52" s="897"/>
    </row>
    <row r="53" spans="1:12" ht="30" customHeight="1" x14ac:dyDescent="0.35">
      <c r="A53" s="443" t="s">
        <v>750</v>
      </c>
      <c r="B53" s="1523"/>
      <c r="C53" s="1523"/>
      <c r="D53" s="1523"/>
      <c r="E53" s="463"/>
      <c r="F53" s="1885"/>
      <c r="G53" s="1567">
        <f>SUM(F54:F60)</f>
        <v>0</v>
      </c>
      <c r="H53" s="62"/>
      <c r="I53" s="1886"/>
      <c r="J53" s="897"/>
    </row>
    <row r="54" spans="1:12" ht="30" customHeight="1" x14ac:dyDescent="0.3">
      <c r="A54" s="219"/>
      <c r="B54" s="1246" t="s">
        <v>48</v>
      </c>
      <c r="C54" s="1246"/>
      <c r="D54" s="1244"/>
      <c r="E54" s="1570"/>
      <c r="F54" s="2741"/>
      <c r="G54" s="1883"/>
      <c r="H54" s="222"/>
      <c r="I54" s="1888"/>
      <c r="K54" s="867"/>
      <c r="L54" s="867"/>
    </row>
    <row r="55" spans="1:12" ht="30" customHeight="1" x14ac:dyDescent="0.3">
      <c r="A55" s="219"/>
      <c r="B55" s="1247" t="s">
        <v>489</v>
      </c>
      <c r="C55" s="1246"/>
      <c r="D55" s="1244"/>
      <c r="E55" s="1571"/>
      <c r="F55" s="2742"/>
      <c r="G55" s="1098"/>
      <c r="H55" s="222"/>
      <c r="I55" s="910">
        <f>CC1A_T5-CC1_T6</f>
        <v>0</v>
      </c>
      <c r="J55" s="1240" t="s">
        <v>1398</v>
      </c>
      <c r="K55" s="867"/>
      <c r="L55" s="867"/>
    </row>
    <row r="56" spans="1:12" ht="30" customHeight="1" x14ac:dyDescent="0.3">
      <c r="A56" s="219"/>
      <c r="B56" s="1247" t="s">
        <v>694</v>
      </c>
      <c r="C56" s="1246"/>
      <c r="D56" s="1244"/>
      <c r="E56" s="1881"/>
      <c r="F56" s="2371">
        <f>SUM(E54:E55)</f>
        <v>0</v>
      </c>
      <c r="G56" s="1098"/>
      <c r="H56" s="222"/>
      <c r="I56" s="910">
        <f>F56-CC1c!H81</f>
        <v>0</v>
      </c>
      <c r="J56" s="1240" t="s">
        <v>651</v>
      </c>
    </row>
    <row r="57" spans="1:12" ht="30" customHeight="1" x14ac:dyDescent="0.3">
      <c r="A57" s="219"/>
      <c r="B57" s="228" t="s">
        <v>57</v>
      </c>
      <c r="C57" s="228"/>
      <c r="D57" s="400"/>
      <c r="E57" s="2372"/>
      <c r="F57" s="2741"/>
      <c r="G57" s="1098"/>
      <c r="H57" s="222"/>
      <c r="I57" s="910">
        <f>CC1_T8-CC1A_T4</f>
        <v>0</v>
      </c>
      <c r="J57" s="909" t="s">
        <v>1398</v>
      </c>
    </row>
    <row r="58" spans="1:12" ht="30" customHeight="1" x14ac:dyDescent="0.3">
      <c r="A58" s="2370"/>
      <c r="B58" s="2613" t="s">
        <v>1349</v>
      </c>
      <c r="C58" s="2616"/>
      <c r="D58" s="546"/>
      <c r="E58" s="697"/>
      <c r="F58" s="2742"/>
      <c r="G58" s="1098"/>
      <c r="H58" s="222"/>
      <c r="I58" s="890"/>
      <c r="J58" s="909"/>
    </row>
    <row r="59" spans="1:12" ht="30" customHeight="1" x14ac:dyDescent="0.3">
      <c r="A59" s="2370"/>
      <c r="B59" s="2613" t="s">
        <v>1366</v>
      </c>
      <c r="C59" s="2616"/>
      <c r="D59" s="546"/>
      <c r="E59" s="463"/>
      <c r="F59" s="2371">
        <f>SUM(E57:E58)</f>
        <v>0</v>
      </c>
      <c r="G59" s="1098"/>
      <c r="H59" s="222"/>
      <c r="I59" s="910">
        <f>CC1_T0+CC1_T3+F59+CC1_T11-CC1d!H49</f>
        <v>0</v>
      </c>
      <c r="J59" s="909" t="s">
        <v>1469</v>
      </c>
    </row>
    <row r="60" spans="1:12" ht="30" customHeight="1" x14ac:dyDescent="0.3">
      <c r="A60" s="219"/>
      <c r="B60" s="228" t="s">
        <v>183</v>
      </c>
      <c r="C60" s="2751"/>
      <c r="D60" s="2751"/>
      <c r="E60" s="2752"/>
      <c r="F60" s="478"/>
      <c r="G60" s="699"/>
      <c r="H60" s="222"/>
      <c r="I60" s="1886"/>
      <c r="J60" s="897"/>
    </row>
    <row r="61" spans="1:12" ht="30" customHeight="1" x14ac:dyDescent="0.3">
      <c r="A61" s="400"/>
      <c r="B61" s="400"/>
      <c r="C61" s="438"/>
      <c r="D61" s="438"/>
      <c r="E61" s="1882"/>
      <c r="F61" s="1883"/>
      <c r="G61" s="1876"/>
      <c r="H61" s="222"/>
      <c r="I61" s="1886"/>
      <c r="J61" s="897"/>
    </row>
    <row r="62" spans="1:12" ht="30" customHeight="1" x14ac:dyDescent="0.35">
      <c r="A62" s="443" t="s">
        <v>751</v>
      </c>
      <c r="B62" s="1027"/>
      <c r="C62" s="1027"/>
      <c r="D62" s="1027"/>
      <c r="E62" s="1889"/>
      <c r="F62" s="1889"/>
      <c r="G62" s="454">
        <f>SUM(F63:F65)</f>
        <v>0</v>
      </c>
      <c r="H62" s="222"/>
      <c r="I62" s="1886"/>
      <c r="J62" s="897"/>
    </row>
    <row r="63" spans="1:12" ht="30" customHeight="1" x14ac:dyDescent="0.3">
      <c r="A63" s="219"/>
      <c r="B63" s="228" t="s">
        <v>54</v>
      </c>
      <c r="C63" s="228"/>
      <c r="D63" s="400"/>
      <c r="E63" s="463"/>
      <c r="F63" s="697"/>
      <c r="G63" s="1098"/>
      <c r="H63" s="222"/>
      <c r="I63" s="910">
        <f>CC1A_T7-CC1_T9</f>
        <v>0</v>
      </c>
      <c r="J63" s="909" t="s">
        <v>1398</v>
      </c>
    </row>
    <row r="64" spans="1:12" ht="30" customHeight="1" x14ac:dyDescent="0.3">
      <c r="A64" s="219"/>
      <c r="B64" s="2616" t="s">
        <v>1477</v>
      </c>
      <c r="C64" s="2616"/>
      <c r="D64" s="546"/>
      <c r="E64" s="463"/>
      <c r="F64" s="697"/>
      <c r="G64" s="699"/>
      <c r="H64" s="222"/>
      <c r="I64" s="910">
        <f>CC1_T11-CC1A_T6</f>
        <v>0</v>
      </c>
      <c r="J64" s="909" t="s">
        <v>1398</v>
      </c>
    </row>
    <row r="65" spans="1:10" ht="30" customHeight="1" x14ac:dyDescent="0.3">
      <c r="A65" s="400"/>
      <c r="B65" s="228" t="s">
        <v>183</v>
      </c>
      <c r="C65" s="2759"/>
      <c r="D65" s="2759"/>
      <c r="E65" s="2760"/>
      <c r="F65" s="1575"/>
      <c r="G65" s="1876"/>
      <c r="H65" s="222"/>
      <c r="I65" s="1886"/>
      <c r="J65" s="897"/>
    </row>
    <row r="66" spans="1:10" ht="30" customHeight="1" x14ac:dyDescent="0.3">
      <c r="A66" s="882"/>
      <c r="B66" s="882"/>
      <c r="C66" s="221"/>
      <c r="D66" s="221"/>
      <c r="E66" s="222"/>
      <c r="F66" s="392"/>
      <c r="G66" s="1890"/>
      <c r="H66" s="222"/>
      <c r="I66" s="1886"/>
      <c r="J66" s="897"/>
    </row>
    <row r="67" spans="1:10" ht="24" customHeight="1" x14ac:dyDescent="0.35">
      <c r="A67" s="39" t="s">
        <v>721</v>
      </c>
      <c r="B67" s="882"/>
      <c r="C67" s="882"/>
      <c r="D67" s="882"/>
      <c r="E67" s="1891"/>
      <c r="F67" s="1890"/>
      <c r="G67" s="454">
        <f>SUM(G10:G66)</f>
        <v>0</v>
      </c>
      <c r="H67" s="222"/>
      <c r="I67" s="910">
        <f>CC1_T7-CC2_T12</f>
        <v>0</v>
      </c>
      <c r="J67" s="909" t="s">
        <v>58</v>
      </c>
    </row>
    <row r="68" spans="1:10" ht="18.75" thickBot="1" x14ac:dyDescent="0.3">
      <c r="A68" s="882"/>
      <c r="B68" s="882"/>
      <c r="C68" s="882"/>
      <c r="D68" s="882"/>
      <c r="E68" s="1525"/>
      <c r="F68" s="1526"/>
      <c r="G68" s="1524"/>
      <c r="H68" s="221"/>
    </row>
    <row r="69" spans="1:10" ht="15.75" thickTop="1" x14ac:dyDescent="0.2">
      <c r="A69" s="21"/>
      <c r="B69" s="21"/>
      <c r="C69" s="21"/>
      <c r="D69" s="21"/>
      <c r="E69" s="1527"/>
      <c r="F69" s="1527"/>
      <c r="G69" s="1527"/>
      <c r="H69" s="212"/>
    </row>
    <row r="70" spans="1:10" ht="20.25" x14ac:dyDescent="0.25">
      <c r="A70" s="2749"/>
      <c r="B70" s="2749"/>
      <c r="C70" s="2749"/>
      <c r="D70" s="2749"/>
      <c r="E70" s="2749"/>
      <c r="F70" s="326"/>
      <c r="G70" s="899"/>
      <c r="H70" s="899"/>
    </row>
  </sheetData>
  <customSheetViews>
    <customSheetView guid="{6476E056-C602-4049-8E13-D0438C39A2F7}" scale="60" showPageBreaks="1" showGridLines="0" fitToPage="1" printArea="1">
      <selection activeCell="F23" sqref="F23"/>
      <pageMargins left="0.35433070866141736" right="0.35433070866141736" top="0.39370078740157483" bottom="0.43307086614173229" header="0.31496062992125984" footer="0.31496062992125984"/>
      <pageSetup scale="44" orientation="portrait" r:id="rId1"/>
    </customSheetView>
    <customSheetView guid="{FEEF2554-A379-444E-B2CE-7A0B08BFD568}" scale="70" showGridLines="0" fitToPage="1">
      <pageMargins left="0.94488188976377963" right="0.55118110236220474" top="0.23622047244094491" bottom="0.23622047244094491" header="0" footer="0"/>
      <pageSetup scale="41" orientation="portrait" r:id="rId2"/>
      <headerFooter differentOddEven="1" differentFirst="1" alignWithMargins="0">
        <evenHeader>&amp;R&amp;"arial,Regular"&amp;12UNCLASSIFIED / NON CLASSIFIÉ</evenHeader>
        <firstHeader>&amp;R&amp;"arial,Regular"&amp;12UNCLASSIFIED / NON CLASSIFIÉ</firstHeader>
      </headerFooter>
    </customSheetView>
    <customSheetView guid="{9999B627-875C-491A-9C70-2AB672A610C9}" scale="70" showPageBreaks="1" showGridLines="0" fitToPage="1" printArea="1">
      <pageMargins left="0.94488188976377963" right="0.55118110236220474" top="0.23622047244094491" bottom="0.23622047244094491" header="0" footer="0"/>
      <pageSetup scale="43" orientation="portrait" r:id="rId3"/>
      <headerFooter differentOddEven="1" differentFirst="1" alignWithMargins="0">
        <evenHeader>&amp;R&amp;"arial,Regular"&amp;12UNCLASSIFIED / NON CLASSIFIÉ</evenHeader>
        <firstHeader>&amp;R&amp;"arial,Regular"&amp;12UNCLASSIFIED / NON CLASSIFIÉ</firstHeader>
      </headerFooter>
    </customSheetView>
    <customSheetView guid="{9E1ED2EF-94DF-4EBB-BF10-FA6D2C6EF217}" scale="70" showPageBreaks="1" showGridLines="0" fitToPage="1" printArea="1" topLeftCell="A14">
      <selection activeCell="I27" sqref="I27"/>
      <pageMargins left="0.94488188976377963" right="0.55118110236220474" top="0.23622047244094491" bottom="0.23622047244094491" header="0" footer="0"/>
      <pageSetup scale="41" orientation="portrait" r:id="rId4"/>
      <headerFooter differentOddEven="1" differentFirst="1" alignWithMargins="0">
        <evenHeader>&amp;R&amp;"arial,Regular"&amp;12UNCLASSIFIED / NON CLASSIFIÉ</evenHeader>
        <firstHeader>&amp;R&amp;"arial,Regular"&amp;12UNCLASSIFIED / NON CLASSIFIÉ</firstHeader>
      </headerFooter>
    </customSheetView>
  </customSheetViews>
  <mergeCells count="19">
    <mergeCell ref="A70:E70"/>
    <mergeCell ref="F54:F55"/>
    <mergeCell ref="F12:F13"/>
    <mergeCell ref="F15:F16"/>
    <mergeCell ref="F25:F26"/>
    <mergeCell ref="F57:F58"/>
    <mergeCell ref="C31:E31"/>
    <mergeCell ref="D37:E37"/>
    <mergeCell ref="C42:E42"/>
    <mergeCell ref="C51:E51"/>
    <mergeCell ref="C60:E60"/>
    <mergeCell ref="C65:E65"/>
    <mergeCell ref="A8:G8"/>
    <mergeCell ref="F18:F19"/>
    <mergeCell ref="A2:G2"/>
    <mergeCell ref="A3:G3"/>
    <mergeCell ref="A4:G4"/>
    <mergeCell ref="A5:G5"/>
    <mergeCell ref="A6:G6"/>
  </mergeCells>
  <phoneticPr fontId="0" type="noConversion"/>
  <pageMargins left="0.94488188976377963" right="0.55118110236220474" top="0.23622047244094491" bottom="0.23622047244094491" header="0" footer="0"/>
  <pageSetup scale="43" orientation="portrait" r:id="rId5"/>
  <headerFooter differentOddEven="1" differentFirst="1" alignWithMargins="0">
    <evenHeader>&amp;R&amp;"arial,Regular"&amp;12UNCLASSIFIED / NON CLASSIFIÉ</evenHeader>
    <firstHeader>&amp;R&amp;"arial,Regular"&amp;12UNCLASSIFIED / NON CLASSIFIÉ</firstHeader>
  </headerFooter>
  <ignoredErrors>
    <ignoredError sqref="F14 F59 F56" unlockedFormula="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2">
    <pageSetUpPr fitToPage="1"/>
  </sheetPr>
  <dimension ref="A1:G55"/>
  <sheetViews>
    <sheetView showGridLines="0" zoomScale="70" zoomScaleNormal="70" workbookViewId="0">
      <selection activeCell="B1" sqref="B1"/>
    </sheetView>
  </sheetViews>
  <sheetFormatPr defaultColWidth="9.6640625" defaultRowHeight="15" x14ac:dyDescent="0.2"/>
  <cols>
    <col min="1" max="1" width="3.6640625" style="1" customWidth="1"/>
    <col min="2" max="2" width="60.6640625" style="1" customWidth="1"/>
    <col min="3" max="3" width="28.6640625" style="1" customWidth="1"/>
    <col min="4" max="4" width="30.33203125" style="1" customWidth="1"/>
    <col min="5" max="5" width="2.88671875" style="1" customWidth="1"/>
    <col min="6" max="16384" width="9.6640625" style="1"/>
  </cols>
  <sheetData>
    <row r="1" spans="1:6" ht="18" customHeight="1" x14ac:dyDescent="0.2">
      <c r="A1" s="2"/>
      <c r="B1" s="71"/>
      <c r="C1" s="71"/>
      <c r="D1" s="71"/>
      <c r="E1" s="2"/>
    </row>
    <row r="2" spans="1:6" ht="21" customHeight="1" x14ac:dyDescent="0.35">
      <c r="A2" s="2781">
        <f>CORPORATION</f>
        <v>0</v>
      </c>
      <c r="B2" s="2781"/>
      <c r="C2" s="2781"/>
      <c r="D2" s="2781"/>
      <c r="E2" s="83"/>
    </row>
    <row r="3" spans="1:6" ht="21" customHeight="1" x14ac:dyDescent="0.35">
      <c r="A3" s="2780" t="s">
        <v>165</v>
      </c>
      <c r="B3" s="2780"/>
      <c r="C3" s="2780"/>
      <c r="D3" s="2780"/>
      <c r="E3" s="193"/>
    </row>
    <row r="4" spans="1:6" s="1027" customFormat="1" ht="21" customHeight="1" x14ac:dyDescent="0.35">
      <c r="A4" s="2903" t="s">
        <v>1005</v>
      </c>
      <c r="B4" s="2903"/>
      <c r="C4" s="2903"/>
      <c r="D4" s="2903"/>
      <c r="E4" s="1409"/>
    </row>
    <row r="5" spans="1:6" s="1027" customFormat="1" ht="21" customHeight="1" x14ac:dyDescent="0.35">
      <c r="A5" s="2903" t="s">
        <v>1009</v>
      </c>
      <c r="B5" s="2903"/>
      <c r="C5" s="2903"/>
      <c r="D5" s="2903"/>
      <c r="E5" s="1409"/>
    </row>
    <row r="6" spans="1:6" ht="21" customHeight="1" x14ac:dyDescent="0.35">
      <c r="A6" s="2746">
        <f>PERIOD</f>
        <v>0</v>
      </c>
      <c r="B6" s="2746"/>
      <c r="C6" s="2746"/>
      <c r="D6" s="2746"/>
      <c r="E6" s="17"/>
    </row>
    <row r="7" spans="1:6" ht="21" customHeight="1" x14ac:dyDescent="0.3">
      <c r="A7" s="3383" t="s">
        <v>198</v>
      </c>
      <c r="B7" s="3383"/>
      <c r="C7" s="3383"/>
      <c r="D7" s="3383"/>
      <c r="E7" s="74"/>
    </row>
    <row r="8" spans="1:6" ht="18" customHeight="1" x14ac:dyDescent="0.2">
      <c r="A8" s="2"/>
      <c r="B8" s="2"/>
      <c r="C8" s="2"/>
      <c r="D8" s="2"/>
      <c r="E8" s="2"/>
    </row>
    <row r="9" spans="1:6" ht="21" customHeight="1" x14ac:dyDescent="0.3">
      <c r="A9" s="3311" t="s">
        <v>554</v>
      </c>
      <c r="B9" s="3311"/>
      <c r="C9" s="3311"/>
      <c r="D9" s="3311"/>
      <c r="E9" s="219"/>
      <c r="F9" s="1027"/>
    </row>
    <row r="10" spans="1:6" ht="21" customHeight="1" x14ac:dyDescent="0.2">
      <c r="A10" s="2"/>
      <c r="B10" s="2"/>
      <c r="C10" s="2"/>
      <c r="D10" s="2"/>
      <c r="E10" s="2"/>
    </row>
    <row r="11" spans="1:6" ht="42" customHeight="1" x14ac:dyDescent="0.2">
      <c r="A11" s="3378" t="s">
        <v>875</v>
      </c>
      <c r="B11" s="3379"/>
      <c r="C11" s="1341" t="s">
        <v>876</v>
      </c>
      <c r="D11" s="1342" t="s">
        <v>877</v>
      </c>
      <c r="E11" s="72"/>
    </row>
    <row r="12" spans="1:6" ht="24.75" customHeight="1" x14ac:dyDescent="0.3">
      <c r="A12" s="1343" t="s">
        <v>878</v>
      </c>
      <c r="B12" s="1254"/>
      <c r="C12" s="262"/>
      <c r="D12" s="260"/>
      <c r="E12" s="72"/>
    </row>
    <row r="13" spans="1:6" ht="24.75" customHeight="1" x14ac:dyDescent="0.3">
      <c r="A13" s="1332"/>
      <c r="B13" s="1344" t="s">
        <v>879</v>
      </c>
      <c r="C13" s="1112"/>
      <c r="D13" s="1111"/>
      <c r="E13" s="72"/>
    </row>
    <row r="14" spans="1:6" ht="24.75" customHeight="1" x14ac:dyDescent="0.3">
      <c r="A14" s="72"/>
      <c r="B14" s="5" t="s">
        <v>166</v>
      </c>
      <c r="C14" s="1116"/>
      <c r="D14" s="1113"/>
      <c r="E14" s="72"/>
    </row>
    <row r="15" spans="1:6" ht="24.75" customHeight="1" x14ac:dyDescent="0.3">
      <c r="A15" s="72"/>
      <c r="B15" s="1246" t="s">
        <v>880</v>
      </c>
      <c r="C15" s="1116"/>
      <c r="D15" s="1113"/>
      <c r="E15" s="72"/>
    </row>
    <row r="16" spans="1:6" ht="24.75" customHeight="1" x14ac:dyDescent="0.3">
      <c r="A16" s="72"/>
      <c r="B16" s="1344" t="s">
        <v>498</v>
      </c>
      <c r="C16" s="1018"/>
      <c r="D16" s="1017"/>
      <c r="E16" s="72"/>
    </row>
    <row r="17" spans="1:5" ht="24.75" customHeight="1" x14ac:dyDescent="0.3">
      <c r="A17" s="72"/>
      <c r="B17" s="5" t="s">
        <v>499</v>
      </c>
      <c r="C17" s="1116"/>
      <c r="D17" s="1113"/>
      <c r="E17" s="72"/>
    </row>
    <row r="18" spans="1:5" ht="24.75" customHeight="1" x14ac:dyDescent="0.3">
      <c r="A18" s="72"/>
      <c r="B18" s="5" t="s">
        <v>205</v>
      </c>
      <c r="C18" s="1116"/>
      <c r="D18" s="1113"/>
      <c r="E18" s="72"/>
    </row>
    <row r="19" spans="1:5" ht="24.75" customHeight="1" x14ac:dyDescent="0.3">
      <c r="A19" s="72"/>
      <c r="B19" s="5" t="s">
        <v>196</v>
      </c>
      <c r="C19" s="1116"/>
      <c r="D19" s="1113"/>
      <c r="E19" s="72"/>
    </row>
    <row r="20" spans="1:5" ht="24.75" customHeight="1" x14ac:dyDescent="0.3">
      <c r="A20" s="72"/>
      <c r="B20" s="76" t="s">
        <v>497</v>
      </c>
      <c r="C20" s="1116"/>
      <c r="D20" s="1113"/>
      <c r="E20" s="72"/>
    </row>
    <row r="21" spans="1:5" ht="24.75" customHeight="1" x14ac:dyDescent="0.3">
      <c r="A21" s="72"/>
      <c r="B21" s="79" t="s">
        <v>140</v>
      </c>
      <c r="C21" s="1112"/>
      <c r="D21" s="1111"/>
      <c r="E21" s="72"/>
    </row>
    <row r="22" spans="1:5" ht="24.75" customHeight="1" x14ac:dyDescent="0.3">
      <c r="A22" s="72"/>
      <c r="B22" s="482" t="s">
        <v>881</v>
      </c>
      <c r="C22" s="1116"/>
      <c r="D22" s="1114"/>
      <c r="E22" s="72"/>
    </row>
    <row r="23" spans="1:5" ht="24.75" customHeight="1" x14ac:dyDescent="0.3">
      <c r="A23" s="72"/>
      <c r="B23" s="5" t="s">
        <v>167</v>
      </c>
      <c r="C23" s="1116"/>
      <c r="D23" s="1114"/>
      <c r="E23" s="72"/>
    </row>
    <row r="24" spans="1:5" ht="24.75" customHeight="1" x14ac:dyDescent="0.3">
      <c r="A24" s="72"/>
      <c r="B24" s="482" t="s">
        <v>882</v>
      </c>
      <c r="C24" s="1116"/>
      <c r="D24" s="1113"/>
      <c r="E24" s="72"/>
    </row>
    <row r="25" spans="1:5" ht="24.75" customHeight="1" x14ac:dyDescent="0.3">
      <c r="A25" s="72"/>
      <c r="B25" s="5" t="s">
        <v>168</v>
      </c>
      <c r="C25" s="1116"/>
      <c r="D25" s="1114"/>
      <c r="E25" s="72"/>
    </row>
    <row r="26" spans="1:5" ht="24.75" customHeight="1" x14ac:dyDescent="0.3">
      <c r="A26" s="109"/>
      <c r="B26" s="194"/>
      <c r="C26" s="1112"/>
      <c r="D26" s="1111"/>
      <c r="E26" s="72"/>
    </row>
    <row r="27" spans="1:5" ht="24.75" customHeight="1" x14ac:dyDescent="0.3">
      <c r="A27" s="172" t="s">
        <v>123</v>
      </c>
      <c r="B27" s="2"/>
      <c r="C27" s="1112"/>
      <c r="D27" s="1111"/>
      <c r="E27" s="72"/>
    </row>
    <row r="28" spans="1:5" ht="24.75" customHeight="1" x14ac:dyDescent="0.3">
      <c r="A28" s="72"/>
      <c r="B28" s="5" t="s">
        <v>123</v>
      </c>
      <c r="C28" s="1116"/>
      <c r="D28" s="1115"/>
      <c r="E28" s="72"/>
    </row>
    <row r="29" spans="1:5" ht="24.75" customHeight="1" x14ac:dyDescent="0.3">
      <c r="A29" s="109"/>
      <c r="B29" s="194"/>
      <c r="C29" s="1112"/>
      <c r="D29" s="1111"/>
      <c r="E29" s="72"/>
    </row>
    <row r="30" spans="1:5" ht="24.75" customHeight="1" x14ac:dyDescent="0.3">
      <c r="A30" s="1345" t="s">
        <v>883</v>
      </c>
      <c r="B30" s="1027"/>
      <c r="C30" s="1112"/>
      <c r="D30" s="1111"/>
      <c r="E30" s="72"/>
    </row>
    <row r="31" spans="1:5" ht="24.75" customHeight="1" x14ac:dyDescent="0.3">
      <c r="A31" s="1346"/>
      <c r="B31" s="482" t="s">
        <v>883</v>
      </c>
      <c r="C31" s="1116"/>
      <c r="D31" s="1115"/>
      <c r="E31" s="72"/>
    </row>
    <row r="32" spans="1:5" ht="24.75" customHeight="1" x14ac:dyDescent="0.3">
      <c r="A32" s="109"/>
      <c r="B32" s="195"/>
      <c r="C32" s="263"/>
      <c r="D32" s="261"/>
      <c r="E32" s="72"/>
    </row>
    <row r="33" spans="1:7" ht="24.75" customHeight="1" x14ac:dyDescent="0.3">
      <c r="A33" s="2710" t="s">
        <v>1384</v>
      </c>
      <c r="B33" s="538"/>
      <c r="C33" s="2378"/>
      <c r="D33" s="2379"/>
      <c r="E33" s="2"/>
    </row>
    <row r="34" spans="1:7" s="899" customFormat="1" ht="24.75" customHeight="1" x14ac:dyDescent="0.3">
      <c r="A34" s="2711"/>
      <c r="B34" s="2712" t="s">
        <v>1468</v>
      </c>
      <c r="C34" s="2380"/>
      <c r="D34" s="2381"/>
      <c r="E34" s="1515"/>
    </row>
    <row r="35" spans="1:7" s="899" customFormat="1" ht="24.75" customHeight="1" x14ac:dyDescent="0.3">
      <c r="A35" s="2382"/>
      <c r="B35" s="2383"/>
      <c r="C35" s="2384"/>
      <c r="D35" s="2385"/>
      <c r="E35" s="1515"/>
    </row>
    <row r="36" spans="1:7" s="899" customFormat="1" ht="24.75" customHeight="1" x14ac:dyDescent="0.2">
      <c r="A36" s="223"/>
      <c r="B36" s="223"/>
      <c r="C36" s="223"/>
      <c r="D36" s="223"/>
      <c r="E36" s="1515"/>
    </row>
    <row r="37" spans="1:7" ht="24.75" customHeight="1" x14ac:dyDescent="0.3">
      <c r="A37" s="1026"/>
      <c r="B37" s="1025"/>
      <c r="C37" s="1025"/>
      <c r="D37" s="2"/>
      <c r="E37" s="2"/>
    </row>
    <row r="38" spans="1:7" ht="24.75" customHeight="1" x14ac:dyDescent="0.2">
      <c r="A38" s="2"/>
      <c r="B38" s="2"/>
      <c r="C38" s="2"/>
      <c r="D38" s="2"/>
      <c r="E38" s="2"/>
    </row>
    <row r="39" spans="1:7" s="1027" customFormat="1" ht="24.75" customHeight="1" x14ac:dyDescent="0.25">
      <c r="A39" s="2810" t="s">
        <v>1010</v>
      </c>
      <c r="B39" s="3384"/>
      <c r="C39" s="3384"/>
      <c r="D39" s="3384"/>
      <c r="E39" s="1216"/>
    </row>
    <row r="40" spans="1:7" s="1027" customFormat="1" ht="24.75" customHeight="1" x14ac:dyDescent="0.25">
      <c r="A40" s="3384"/>
      <c r="B40" s="3384"/>
      <c r="C40" s="3384"/>
      <c r="D40" s="3384"/>
      <c r="E40" s="1216"/>
    </row>
    <row r="41" spans="1:7" ht="24.75" customHeight="1" x14ac:dyDescent="0.25">
      <c r="A41" s="196"/>
      <c r="B41" s="2"/>
      <c r="C41" s="3"/>
      <c r="D41" s="1024"/>
      <c r="E41" s="3"/>
    </row>
    <row r="42" spans="1:7" s="1027" customFormat="1" ht="24.75" customHeight="1" x14ac:dyDescent="0.2">
      <c r="A42" s="3380" t="s">
        <v>1023</v>
      </c>
      <c r="B42" s="3381"/>
      <c r="C42" s="3382"/>
      <c r="D42" s="1423" t="s">
        <v>1011</v>
      </c>
      <c r="E42" s="1346"/>
    </row>
    <row r="43" spans="1:7" ht="24.75" customHeight="1" x14ac:dyDescent="0.3">
      <c r="A43" s="3375"/>
      <c r="B43" s="3376"/>
      <c r="C43" s="3377"/>
      <c r="D43" s="73"/>
      <c r="E43" s="72"/>
    </row>
    <row r="44" spans="1:7" ht="24.75" customHeight="1" x14ac:dyDescent="0.3">
      <c r="A44" s="3375"/>
      <c r="B44" s="3376"/>
      <c r="C44" s="3377"/>
      <c r="D44" s="73"/>
      <c r="E44" s="72"/>
    </row>
    <row r="45" spans="1:7" ht="24.75" customHeight="1" x14ac:dyDescent="0.3">
      <c r="A45" s="3375"/>
      <c r="B45" s="3376"/>
      <c r="C45" s="3377"/>
      <c r="D45" s="73"/>
      <c r="E45" s="72"/>
    </row>
    <row r="46" spans="1:7" ht="24.75" customHeight="1" x14ac:dyDescent="0.3">
      <c r="A46" s="3375"/>
      <c r="B46" s="3376"/>
      <c r="C46" s="3377"/>
      <c r="D46" s="73"/>
      <c r="E46" s="72"/>
    </row>
    <row r="47" spans="1:7" ht="24.75" customHeight="1" x14ac:dyDescent="0.3">
      <c r="A47" s="3375"/>
      <c r="B47" s="3376"/>
      <c r="C47" s="3377"/>
      <c r="D47" s="73"/>
      <c r="E47" s="72"/>
      <c r="F47" s="903"/>
    </row>
    <row r="48" spans="1:7" ht="24.75" customHeight="1" thickBot="1" x14ac:dyDescent="0.35">
      <c r="A48" s="77"/>
      <c r="B48" s="197"/>
      <c r="C48" s="198" t="s">
        <v>1047</v>
      </c>
      <c r="D48" s="690">
        <f>SUM(D43:D47)</f>
        <v>0</v>
      </c>
      <c r="E48" s="72"/>
      <c r="F48" s="904">
        <f>CC5C_T1-CC5_T12</f>
        <v>0</v>
      </c>
      <c r="G48" s="1" t="s">
        <v>570</v>
      </c>
    </row>
    <row r="49" spans="1:6" ht="24.75" customHeight="1" thickTop="1" thickBot="1" x14ac:dyDescent="0.35">
      <c r="A49" s="659"/>
      <c r="B49" s="660"/>
      <c r="C49" s="661"/>
      <c r="D49" s="689"/>
      <c r="E49" s="223"/>
      <c r="F49" s="890"/>
    </row>
    <row r="50" spans="1:6" ht="21" thickTop="1" x14ac:dyDescent="0.3">
      <c r="A50" s="223"/>
      <c r="B50" s="662"/>
      <c r="C50" s="663"/>
      <c r="D50" s="664"/>
      <c r="E50" s="223"/>
      <c r="F50" s="890"/>
    </row>
    <row r="51" spans="1:6" ht="21" x14ac:dyDescent="0.25">
      <c r="A51" s="658" t="s">
        <v>989</v>
      </c>
      <c r="B51" s="658"/>
      <c r="C51" s="223"/>
      <c r="D51" s="223"/>
      <c r="E51" s="2"/>
    </row>
    <row r="52" spans="1:6" s="1027" customFormat="1" ht="21" x14ac:dyDescent="0.25">
      <c r="A52" s="1069" t="s">
        <v>1012</v>
      </c>
      <c r="B52" s="1069"/>
      <c r="C52" s="708"/>
      <c r="D52" s="708"/>
    </row>
    <row r="53" spans="1:6" s="1027" customFormat="1" ht="20.100000000000001" customHeight="1" x14ac:dyDescent="0.25">
      <c r="A53" s="1216" t="s">
        <v>1046</v>
      </c>
      <c r="B53" s="1216"/>
      <c r="D53" s="708"/>
    </row>
    <row r="54" spans="1:6" ht="20.100000000000001" customHeight="1" x14ac:dyDescent="0.25">
      <c r="A54" s="658"/>
      <c r="B54" s="658"/>
      <c r="C54" s="223"/>
      <c r="D54" s="223"/>
      <c r="E54" s="2"/>
    </row>
    <row r="55" spans="1:6" ht="11.1" customHeight="1" x14ac:dyDescent="0.25">
      <c r="A55" s="223"/>
      <c r="B55" s="658"/>
      <c r="C55" s="223"/>
      <c r="D55" s="223"/>
      <c r="E55" s="2"/>
    </row>
  </sheetData>
  <customSheetViews>
    <customSheetView guid="{6476E056-C602-4049-8E13-D0438C39A2F7}" scale="70" showPageBreaks="1" showGridLines="0" fitToPage="1" printArea="1" topLeftCell="A31">
      <pageMargins left="0.35433070866141736" right="0.35433070866141736" top="0.34" bottom="0.37" header="0.31496062992125984" footer="0.31496062992125984"/>
      <pageSetup scale="60" orientation="portrait" r:id="rId1"/>
    </customSheetView>
    <customSheetView guid="{FEEF2554-A379-444E-B2CE-7A0B08BFD568}" scale="50" showGridLines="0" fitToPage="1">
      <selection activeCell="I37" sqref="I37"/>
      <pageMargins left="0.94488188976377963" right="0.55118110236220474" top="0.23622047244094491" bottom="0.23622047244094491" header="0" footer="0"/>
      <pageSetup scale="59" orientation="portrait" r:id="rId2"/>
      <headerFooter differentOddEven="1" differentFirst="1" alignWithMargins="0">
        <evenHeader>&amp;R&amp;"arial,Regular"&amp;12UNCLASSIFIED / NON CLASSIFIÉ</evenHeader>
        <firstHeader>&amp;R&amp;"arial,Regular"&amp;12UNCLASSIFIED / NON CLASSIFIÉ</firstHeader>
      </headerFooter>
    </customSheetView>
    <customSheetView guid="{9999B627-875C-491A-9C70-2AB672A610C9}" scale="50" showPageBreaks="1" showGridLines="0" fitToPage="1" printArea="1">
      <selection activeCell="I37" sqref="I37"/>
      <pageMargins left="0.94488188976377963" right="0.55118110236220474" top="0.23622047244094491" bottom="0.23622047244094491" header="0" footer="0"/>
      <pageSetup scale="59" orientation="portrait" r:id="rId3"/>
      <headerFooter differentOddEven="1" differentFirst="1" alignWithMargins="0">
        <evenHeader>&amp;R&amp;"arial,Regular"&amp;12UNCLASSIFIED / NON CLASSIFIÉ</evenHeader>
        <firstHeader>&amp;R&amp;"arial,Regular"&amp;12UNCLASSIFIED / NON CLASSIFIÉ</firstHeader>
      </headerFooter>
    </customSheetView>
    <customSheetView guid="{9E1ED2EF-94DF-4EBB-BF10-FA6D2C6EF217}" scale="70" showPageBreaks="1" showGridLines="0" fitToPage="1" printArea="1">
      <pageMargins left="0.94488188976377963" right="0.55118110236220474" top="0.23622047244094491" bottom="0.23622047244094491" header="0" footer="0"/>
      <pageSetup scale="59" orientation="portrait" r:id="rId4"/>
      <headerFooter differentOddEven="1" differentFirst="1" alignWithMargins="0">
        <evenHeader>&amp;R&amp;"arial,Regular"&amp;12UNCLASSIFIED / NON CLASSIFIÉ</evenHeader>
        <firstHeader>&amp;R&amp;"arial,Regular"&amp;12UNCLASSIFIED / NON CLASSIFIÉ</firstHeader>
      </headerFooter>
    </customSheetView>
  </customSheetViews>
  <mergeCells count="15">
    <mergeCell ref="A11:B11"/>
    <mergeCell ref="A42:C42"/>
    <mergeCell ref="A2:D2"/>
    <mergeCell ref="A3:D3"/>
    <mergeCell ref="A4:D4"/>
    <mergeCell ref="A5:D5"/>
    <mergeCell ref="A6:D6"/>
    <mergeCell ref="A7:D7"/>
    <mergeCell ref="A39:D40"/>
    <mergeCell ref="A9:D9"/>
    <mergeCell ref="A43:C43"/>
    <mergeCell ref="A44:C44"/>
    <mergeCell ref="A45:C45"/>
    <mergeCell ref="A46:C46"/>
    <mergeCell ref="A47:C47"/>
  </mergeCells>
  <phoneticPr fontId="0" type="noConversion"/>
  <pageMargins left="0.94488188976377963" right="0.55118110236220474" top="0.23622047244094491" bottom="0.23622047244094491" header="0" footer="0"/>
  <pageSetup scale="59" orientation="portrait" r:id="rId5"/>
  <headerFooter differentOddEven="1" differentFirst="1" alignWithMargins="0">
    <evenHeader>&amp;R&amp;"arial,Regular"&amp;12UNCLASSIFIED / NON CLASSIFIÉ</evenHeader>
    <firstHeader>&amp;R&amp;"arial,Regular"&amp;12UNCLASSIFIED / NON CLASSIFIÉ</first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71F24-BC50-4BEC-A1B5-2E3031FC6CD3}">
  <dimension ref="A1:IU88"/>
  <sheetViews>
    <sheetView zoomScale="70" zoomScaleNormal="70" workbookViewId="0">
      <selection activeCell="B1" sqref="B1"/>
    </sheetView>
  </sheetViews>
  <sheetFormatPr defaultColWidth="8.88671875" defaultRowHeight="15" x14ac:dyDescent="0.2"/>
  <cols>
    <col min="1" max="1" width="4" style="2390" customWidth="1"/>
    <col min="2" max="2" width="20.33203125" style="2390" customWidth="1"/>
    <col min="3" max="3" width="31.44140625" style="2390" customWidth="1"/>
    <col min="4" max="4" width="15.6640625" style="2390" customWidth="1"/>
    <col min="5" max="5" width="22.77734375" style="2390" customWidth="1"/>
    <col min="6" max="6" width="22.88671875" style="2390" customWidth="1"/>
    <col min="7" max="7" width="22.77734375" style="2390" customWidth="1"/>
    <col min="8" max="8" width="22.6640625" style="2400" customWidth="1"/>
    <col min="9" max="9" width="2.88671875" style="2390" customWidth="1"/>
    <col min="10" max="10" width="13.77734375" style="2390" customWidth="1"/>
    <col min="11" max="16384" width="8.88671875" style="2390"/>
  </cols>
  <sheetData>
    <row r="1" spans="1:255" ht="18" x14ac:dyDescent="0.25">
      <c r="A1" s="2457"/>
      <c r="B1" s="2458"/>
      <c r="C1" s="2458"/>
      <c r="D1" s="2458"/>
      <c r="E1" s="2459"/>
      <c r="F1" s="2459"/>
      <c r="G1" s="2459"/>
      <c r="H1" s="2460"/>
      <c r="I1" s="2387"/>
      <c r="J1" s="2388"/>
      <c r="K1" s="2389"/>
    </row>
    <row r="2" spans="1:255" ht="23.25" x14ac:dyDescent="0.35">
      <c r="A2" s="3388">
        <f>CORPORATION</f>
        <v>0</v>
      </c>
      <c r="B2" s="3388"/>
      <c r="C2" s="3388"/>
      <c r="D2" s="3388"/>
      <c r="E2" s="3388"/>
      <c r="F2" s="3388"/>
      <c r="G2" s="3388"/>
      <c r="H2" s="3388"/>
      <c r="I2" s="2391"/>
      <c r="J2" s="2388"/>
      <c r="K2" s="2388"/>
      <c r="L2" s="2392"/>
      <c r="M2" s="2392"/>
      <c r="N2" s="2392"/>
      <c r="O2" s="2392"/>
      <c r="P2" s="2392"/>
      <c r="Q2" s="2392"/>
      <c r="R2" s="2392"/>
      <c r="S2" s="2392"/>
      <c r="T2" s="2392"/>
      <c r="U2" s="2392"/>
      <c r="V2" s="2392"/>
      <c r="W2" s="2392"/>
      <c r="X2" s="2392"/>
      <c r="Y2" s="2392"/>
      <c r="Z2" s="2392"/>
      <c r="AA2" s="2392"/>
      <c r="AB2" s="2392"/>
      <c r="AC2" s="2392"/>
      <c r="AD2" s="2392"/>
      <c r="AE2" s="2392"/>
      <c r="AF2" s="2392"/>
      <c r="AG2" s="2392"/>
      <c r="AH2" s="2392"/>
      <c r="AI2" s="2392"/>
      <c r="AJ2" s="2392"/>
      <c r="AK2" s="2392"/>
      <c r="AL2" s="2392"/>
      <c r="AM2" s="2392"/>
      <c r="AN2" s="2392"/>
      <c r="AO2" s="2392"/>
      <c r="AP2" s="2392"/>
      <c r="AQ2" s="2392"/>
      <c r="AR2" s="2392"/>
      <c r="AS2" s="2392"/>
      <c r="AT2" s="2392"/>
      <c r="AU2" s="2392"/>
      <c r="AV2" s="2392"/>
      <c r="AW2" s="2392"/>
      <c r="AX2" s="2392"/>
      <c r="AY2" s="2392"/>
      <c r="AZ2" s="2392"/>
      <c r="BA2" s="2392"/>
      <c r="BB2" s="2392"/>
      <c r="BC2" s="2392"/>
      <c r="BD2" s="2392"/>
      <c r="BE2" s="2392"/>
      <c r="BF2" s="2392"/>
      <c r="BG2" s="2392"/>
      <c r="BH2" s="2392"/>
      <c r="BI2" s="2392"/>
      <c r="BJ2" s="2392"/>
      <c r="BK2" s="2392"/>
      <c r="BL2" s="2392"/>
      <c r="BM2" s="2392"/>
      <c r="BN2" s="2392"/>
      <c r="BO2" s="2392"/>
      <c r="BP2" s="2392"/>
      <c r="BQ2" s="2392"/>
      <c r="BR2" s="2392"/>
      <c r="BS2" s="2392"/>
      <c r="BT2" s="2392"/>
      <c r="BU2" s="2392"/>
      <c r="BV2" s="2392"/>
      <c r="BW2" s="2392"/>
      <c r="BX2" s="2392"/>
      <c r="BY2" s="2392"/>
      <c r="BZ2" s="2392"/>
      <c r="CA2" s="2392"/>
      <c r="CB2" s="2392"/>
      <c r="CC2" s="2392"/>
      <c r="CD2" s="2392"/>
      <c r="CE2" s="2392"/>
      <c r="CF2" s="2392"/>
      <c r="CG2" s="2392"/>
      <c r="CH2" s="2392"/>
      <c r="CI2" s="2392"/>
      <c r="CJ2" s="2392"/>
      <c r="CK2" s="2392"/>
      <c r="CL2" s="2392"/>
      <c r="CM2" s="2392"/>
      <c r="CN2" s="2392"/>
      <c r="CO2" s="2392"/>
      <c r="CP2" s="2392"/>
      <c r="CQ2" s="2392"/>
      <c r="CR2" s="2392"/>
      <c r="CS2" s="2392"/>
      <c r="CT2" s="2392"/>
      <c r="CU2" s="2392"/>
      <c r="CV2" s="2392"/>
      <c r="CW2" s="2392"/>
      <c r="CX2" s="2392"/>
      <c r="CY2" s="2392"/>
      <c r="CZ2" s="2392"/>
      <c r="DA2" s="2392"/>
      <c r="DB2" s="2392"/>
      <c r="DC2" s="2392"/>
      <c r="DD2" s="2392"/>
      <c r="DE2" s="2392"/>
      <c r="DF2" s="2392"/>
      <c r="DG2" s="2392"/>
      <c r="DH2" s="2392"/>
      <c r="DI2" s="2392"/>
      <c r="DJ2" s="2392"/>
      <c r="DK2" s="2392"/>
      <c r="DL2" s="2392"/>
      <c r="DM2" s="2392"/>
      <c r="DN2" s="2392"/>
      <c r="DO2" s="2392"/>
      <c r="DP2" s="2392"/>
      <c r="DQ2" s="2392"/>
      <c r="DR2" s="2392"/>
      <c r="DS2" s="2392"/>
      <c r="DT2" s="2392"/>
      <c r="DU2" s="2392"/>
      <c r="DV2" s="2392"/>
      <c r="DW2" s="2392"/>
      <c r="DX2" s="2392"/>
      <c r="DY2" s="2392"/>
      <c r="DZ2" s="2392"/>
      <c r="EA2" s="2392"/>
      <c r="EB2" s="2392"/>
      <c r="EC2" s="2392"/>
      <c r="ED2" s="2392"/>
      <c r="EE2" s="2392"/>
      <c r="EF2" s="2392"/>
      <c r="EG2" s="2392"/>
      <c r="EH2" s="2392"/>
      <c r="EI2" s="2392"/>
      <c r="EJ2" s="2392"/>
      <c r="EK2" s="2392"/>
      <c r="EL2" s="2392"/>
      <c r="EM2" s="2392"/>
      <c r="EN2" s="2392"/>
      <c r="EO2" s="2392"/>
      <c r="EP2" s="2392"/>
      <c r="EQ2" s="2392"/>
      <c r="ER2" s="2392"/>
      <c r="ES2" s="2392"/>
      <c r="ET2" s="2392"/>
      <c r="EU2" s="2392"/>
      <c r="EV2" s="2392"/>
      <c r="EW2" s="2392"/>
      <c r="EX2" s="2392"/>
      <c r="EY2" s="2392"/>
      <c r="EZ2" s="2392"/>
      <c r="FA2" s="2392"/>
      <c r="FB2" s="2392"/>
      <c r="FC2" s="2392"/>
      <c r="FD2" s="2392"/>
      <c r="FE2" s="2392"/>
      <c r="FF2" s="2392"/>
      <c r="FG2" s="2392"/>
      <c r="FH2" s="2392"/>
      <c r="FI2" s="2392"/>
      <c r="FJ2" s="2392"/>
      <c r="FK2" s="2392"/>
      <c r="FL2" s="2392"/>
      <c r="FM2" s="2392"/>
      <c r="FN2" s="2392"/>
      <c r="FO2" s="2392"/>
      <c r="FP2" s="2392"/>
      <c r="FQ2" s="2392"/>
      <c r="FR2" s="2392"/>
      <c r="FS2" s="2392"/>
      <c r="FT2" s="2392"/>
      <c r="FU2" s="2392"/>
      <c r="FV2" s="2392"/>
      <c r="FW2" s="2392"/>
      <c r="FX2" s="2392"/>
      <c r="FY2" s="2392"/>
      <c r="FZ2" s="2392"/>
      <c r="GA2" s="2392"/>
      <c r="GB2" s="2392"/>
      <c r="GC2" s="2392"/>
      <c r="GD2" s="2392"/>
      <c r="GE2" s="2392"/>
      <c r="GF2" s="2392"/>
      <c r="GG2" s="2392"/>
      <c r="GH2" s="2392"/>
      <c r="GI2" s="2392"/>
      <c r="GJ2" s="2392"/>
      <c r="GK2" s="2392"/>
      <c r="GL2" s="2392"/>
      <c r="GM2" s="2392"/>
      <c r="GN2" s="2392"/>
      <c r="GO2" s="2392"/>
      <c r="GP2" s="2392"/>
      <c r="GQ2" s="2392"/>
      <c r="GR2" s="2392"/>
      <c r="GS2" s="2392"/>
      <c r="GT2" s="2392"/>
      <c r="GU2" s="2392"/>
      <c r="GV2" s="2392"/>
      <c r="GW2" s="2392"/>
      <c r="GX2" s="2392"/>
      <c r="GY2" s="2392"/>
      <c r="GZ2" s="2392"/>
      <c r="HA2" s="2392"/>
      <c r="HB2" s="2392"/>
      <c r="HC2" s="2392"/>
      <c r="HD2" s="2392"/>
      <c r="HE2" s="2392"/>
      <c r="HF2" s="2392"/>
      <c r="HG2" s="2392"/>
      <c r="HH2" s="2392"/>
      <c r="HI2" s="2392"/>
      <c r="HJ2" s="2392"/>
      <c r="HK2" s="2392"/>
      <c r="HL2" s="2392"/>
      <c r="HM2" s="2392"/>
      <c r="HN2" s="2392"/>
      <c r="HO2" s="2392"/>
      <c r="HP2" s="2392"/>
      <c r="HQ2" s="2392"/>
      <c r="HR2" s="2392"/>
      <c r="HS2" s="2392"/>
      <c r="HT2" s="2392"/>
      <c r="HU2" s="2392"/>
      <c r="HV2" s="2392"/>
      <c r="HW2" s="2392"/>
      <c r="HX2" s="2392"/>
      <c r="HY2" s="2392"/>
      <c r="HZ2" s="2392"/>
      <c r="IA2" s="2392"/>
      <c r="IB2" s="2392"/>
      <c r="IC2" s="2392"/>
      <c r="ID2" s="2392"/>
      <c r="IE2" s="2392"/>
      <c r="IF2" s="2392"/>
      <c r="IG2" s="2392"/>
      <c r="IH2" s="2392"/>
      <c r="II2" s="2392"/>
      <c r="IJ2" s="2392"/>
      <c r="IK2" s="2392"/>
      <c r="IL2" s="2392"/>
      <c r="IM2" s="2392"/>
      <c r="IN2" s="2392"/>
      <c r="IO2" s="2392"/>
      <c r="IP2" s="2392"/>
      <c r="IQ2" s="2392"/>
      <c r="IR2" s="2392"/>
      <c r="IS2" s="2392"/>
      <c r="IT2" s="2392"/>
      <c r="IU2" s="2392"/>
    </row>
    <row r="3" spans="1:255" ht="23.25" x14ac:dyDescent="0.35">
      <c r="A3" s="3388" t="s">
        <v>1409</v>
      </c>
      <c r="B3" s="3388"/>
      <c r="C3" s="3388"/>
      <c r="D3" s="3388"/>
      <c r="E3" s="3388"/>
      <c r="F3" s="3388"/>
      <c r="G3" s="3388"/>
      <c r="H3" s="3388"/>
      <c r="I3" s="2387"/>
      <c r="J3" s="2388"/>
      <c r="K3" s="2389"/>
    </row>
    <row r="4" spans="1:255" ht="23.25" customHeight="1" x14ac:dyDescent="0.35">
      <c r="A4" s="3389" t="s">
        <v>1410</v>
      </c>
      <c r="B4" s="3389"/>
      <c r="C4" s="3389"/>
      <c r="D4" s="3389"/>
      <c r="E4" s="3389"/>
      <c r="F4" s="3389"/>
      <c r="G4" s="3389"/>
      <c r="H4" s="3389"/>
      <c r="I4" s="2387"/>
      <c r="J4" s="2388"/>
      <c r="K4" s="2389"/>
    </row>
    <row r="5" spans="1:255" ht="23.25" customHeight="1" x14ac:dyDescent="0.35">
      <c r="A5" s="3389" t="s">
        <v>1411</v>
      </c>
      <c r="B5" s="3389"/>
      <c r="C5" s="3389"/>
      <c r="D5" s="3389"/>
      <c r="E5" s="3389"/>
      <c r="F5" s="3389"/>
      <c r="G5" s="3389"/>
      <c r="H5" s="3389"/>
      <c r="I5" s="2387"/>
      <c r="J5" s="2388"/>
      <c r="K5" s="2389"/>
    </row>
    <row r="6" spans="1:255" ht="23.25" x14ac:dyDescent="0.35">
      <c r="A6" s="3390">
        <f>PERIOD</f>
        <v>0</v>
      </c>
      <c r="B6" s="3390"/>
      <c r="C6" s="3390"/>
      <c r="D6" s="3390"/>
      <c r="E6" s="3390"/>
      <c r="F6" s="3390"/>
      <c r="G6" s="3390"/>
      <c r="H6" s="3390"/>
      <c r="I6" s="2387"/>
      <c r="J6" s="2388"/>
      <c r="K6" s="2389"/>
    </row>
    <row r="7" spans="1:255" ht="20.25" x14ac:dyDescent="0.3">
      <c r="A7" s="3391" t="s">
        <v>198</v>
      </c>
      <c r="B7" s="3391"/>
      <c r="C7" s="3391"/>
      <c r="D7" s="3391"/>
      <c r="E7" s="3391"/>
      <c r="F7" s="3391"/>
      <c r="G7" s="3391"/>
      <c r="H7" s="3391"/>
      <c r="I7" s="2387"/>
      <c r="J7" s="2388"/>
      <c r="K7" s="2389"/>
    </row>
    <row r="8" spans="1:255" ht="20.25" x14ac:dyDescent="0.3">
      <c r="A8" s="2713"/>
      <c r="B8" s="2459"/>
      <c r="C8" s="2459"/>
      <c r="D8" s="2459"/>
      <c r="E8" s="2459"/>
      <c r="F8" s="2459"/>
      <c r="G8" s="2459"/>
      <c r="H8" s="2460"/>
      <c r="I8" s="2387"/>
      <c r="J8" s="2388"/>
      <c r="K8" s="2389"/>
    </row>
    <row r="9" spans="1:255" ht="20.25" x14ac:dyDescent="0.3">
      <c r="A9" s="3392" t="s">
        <v>554</v>
      </c>
      <c r="B9" s="3393"/>
      <c r="C9" s="3393"/>
      <c r="D9" s="3393"/>
      <c r="E9" s="3393"/>
      <c r="F9" s="3393"/>
      <c r="G9" s="3393"/>
      <c r="H9" s="3393"/>
      <c r="I9" s="2387"/>
      <c r="J9" s="2388"/>
      <c r="K9" s="2389"/>
    </row>
    <row r="10" spans="1:255" ht="18.75" thickBot="1" x14ac:dyDescent="0.3">
      <c r="A10" s="2457"/>
      <c r="B10" s="2459"/>
      <c r="C10" s="2459"/>
      <c r="D10" s="2459"/>
      <c r="E10" s="2459"/>
      <c r="F10" s="2459"/>
      <c r="G10" s="2459"/>
      <c r="H10" s="2460"/>
      <c r="I10" s="2387"/>
      <c r="J10" s="2388"/>
      <c r="K10" s="2389"/>
    </row>
    <row r="11" spans="1:255" ht="15" customHeight="1" x14ac:dyDescent="0.2">
      <c r="A11" s="3394" t="s">
        <v>1412</v>
      </c>
      <c r="B11" s="3395"/>
      <c r="C11" s="3395"/>
      <c r="D11" s="3396"/>
      <c r="E11" s="3400" t="s">
        <v>1413</v>
      </c>
      <c r="F11" s="3401"/>
      <c r="G11" s="3401"/>
      <c r="H11" s="3402"/>
    </row>
    <row r="12" spans="1:255" ht="15" customHeight="1" x14ac:dyDescent="0.2">
      <c r="A12" s="3397"/>
      <c r="B12" s="3398"/>
      <c r="C12" s="3398"/>
      <c r="D12" s="3399"/>
      <c r="E12" s="3403"/>
      <c r="F12" s="3404"/>
      <c r="G12" s="3404"/>
      <c r="H12" s="3405"/>
    </row>
    <row r="13" spans="1:255" ht="20.25" x14ac:dyDescent="0.3">
      <c r="A13" s="2461"/>
      <c r="B13" s="2462"/>
      <c r="C13" s="2462"/>
      <c r="D13" s="2463"/>
      <c r="E13" s="2578"/>
      <c r="F13" s="2578"/>
      <c r="G13" s="2578"/>
      <c r="H13" s="2579"/>
    </row>
    <row r="14" spans="1:255" ht="20.25" x14ac:dyDescent="0.3">
      <c r="A14" s="2465" t="s">
        <v>1414</v>
      </c>
      <c r="B14" s="2466"/>
      <c r="C14" s="2466"/>
      <c r="D14" s="2467"/>
      <c r="E14" s="3406"/>
      <c r="F14" s="3406"/>
      <c r="G14" s="3406"/>
      <c r="H14" s="3407"/>
    </row>
    <row r="15" spans="1:255" ht="20.25" x14ac:dyDescent="0.3">
      <c r="A15" s="2468"/>
      <c r="B15" s="2469"/>
      <c r="C15" s="2470"/>
      <c r="D15" s="2471"/>
      <c r="E15" s="2580"/>
      <c r="F15" s="2580"/>
      <c r="G15" s="2581"/>
      <c r="H15" s="2582"/>
    </row>
    <row r="16" spans="1:255" ht="20.25" x14ac:dyDescent="0.3">
      <c r="A16" s="2472" t="s">
        <v>1415</v>
      </c>
      <c r="B16" s="2473"/>
      <c r="C16" s="2474"/>
      <c r="D16" s="2467"/>
      <c r="E16" s="3406"/>
      <c r="F16" s="3406"/>
      <c r="G16" s="3406"/>
      <c r="H16" s="3407"/>
    </row>
    <row r="17" spans="1:11" ht="20.25" x14ac:dyDescent="0.3">
      <c r="A17" s="2468"/>
      <c r="B17" s="2469"/>
      <c r="C17" s="2470"/>
      <c r="D17" s="2471"/>
      <c r="E17" s="2580"/>
      <c r="F17" s="2580"/>
      <c r="G17" s="2581"/>
      <c r="H17" s="2582"/>
    </row>
    <row r="18" spans="1:11" ht="20.25" x14ac:dyDescent="0.3">
      <c r="A18" s="2475" t="s">
        <v>1416</v>
      </c>
      <c r="B18" s="2476"/>
      <c r="C18" s="2477"/>
      <c r="D18" s="2478"/>
      <c r="E18" s="2583"/>
      <c r="F18" s="2583"/>
      <c r="G18" s="2583"/>
      <c r="H18" s="2584"/>
    </row>
    <row r="19" spans="1:11" ht="20.25" x14ac:dyDescent="0.3">
      <c r="A19" s="2479" t="s">
        <v>1417</v>
      </c>
      <c r="B19" s="2480"/>
      <c r="C19" s="2466"/>
      <c r="D19" s="2481"/>
      <c r="E19" s="3406"/>
      <c r="F19" s="3406"/>
      <c r="G19" s="3406"/>
      <c r="H19" s="3407"/>
    </row>
    <row r="20" spans="1:11" ht="20.25" x14ac:dyDescent="0.3">
      <c r="A20" s="2479" t="s">
        <v>1418</v>
      </c>
      <c r="B20" s="2480"/>
      <c r="C20" s="2466"/>
      <c r="D20" s="2481"/>
      <c r="E20" s="3385"/>
      <c r="F20" s="3386"/>
      <c r="G20" s="3386"/>
      <c r="H20" s="3387"/>
    </row>
    <row r="21" spans="1:11" ht="20.25" x14ac:dyDescent="0.3">
      <c r="A21" s="2482" t="s">
        <v>1419</v>
      </c>
      <c r="B21" s="2483"/>
      <c r="C21" s="2484"/>
      <c r="D21" s="2485"/>
      <c r="E21" s="3406"/>
      <c r="F21" s="3406"/>
      <c r="G21" s="3406"/>
      <c r="H21" s="3407"/>
    </row>
    <row r="22" spans="1:11" ht="20.25" x14ac:dyDescent="0.3">
      <c r="A22" s="2486"/>
      <c r="B22" s="2487"/>
      <c r="C22" s="2487"/>
      <c r="D22" s="2488"/>
      <c r="E22" s="2585"/>
      <c r="F22" s="2585"/>
      <c r="G22" s="2581"/>
      <c r="H22" s="2586"/>
    </row>
    <row r="23" spans="1:11" ht="40.15" customHeight="1" x14ac:dyDescent="0.3">
      <c r="A23" s="3412" t="s">
        <v>1420</v>
      </c>
      <c r="B23" s="3413"/>
      <c r="C23" s="3413"/>
      <c r="D23" s="3414"/>
      <c r="E23" s="3406"/>
      <c r="F23" s="3406"/>
      <c r="G23" s="3406"/>
      <c r="H23" s="3407"/>
    </row>
    <row r="24" spans="1:11" ht="20.25" x14ac:dyDescent="0.3">
      <c r="A24" s="2468"/>
      <c r="B24" s="2469"/>
      <c r="C24" s="2470"/>
      <c r="D24" s="2471"/>
      <c r="E24" s="2580"/>
      <c r="F24" s="2580"/>
      <c r="G24" s="2581"/>
      <c r="H24" s="2582"/>
    </row>
    <row r="25" spans="1:11" ht="63.4" customHeight="1" x14ac:dyDescent="0.3">
      <c r="A25" s="3412" t="s">
        <v>1421</v>
      </c>
      <c r="B25" s="3413"/>
      <c r="C25" s="3413"/>
      <c r="D25" s="3414"/>
      <c r="E25" s="3406"/>
      <c r="F25" s="3406"/>
      <c r="G25" s="3406"/>
      <c r="H25" s="3407"/>
    </row>
    <row r="26" spans="1:11" ht="20.25" x14ac:dyDescent="0.3">
      <c r="A26" s="2468"/>
      <c r="B26" s="2469"/>
      <c r="C26" s="2470"/>
      <c r="D26" s="2471"/>
      <c r="E26" s="2580"/>
      <c r="F26" s="2580"/>
      <c r="G26" s="2581"/>
      <c r="H26" s="2582"/>
    </row>
    <row r="27" spans="1:11" ht="52.9" customHeight="1" x14ac:dyDescent="0.3">
      <c r="A27" s="3412" t="s">
        <v>1422</v>
      </c>
      <c r="B27" s="3413"/>
      <c r="C27" s="3413"/>
      <c r="D27" s="3414"/>
      <c r="E27" s="3406"/>
      <c r="F27" s="3406"/>
      <c r="G27" s="3406"/>
      <c r="H27" s="3407"/>
    </row>
    <row r="28" spans="1:11" ht="20.45" customHeight="1" x14ac:dyDescent="0.3">
      <c r="A28" s="2489"/>
      <c r="B28" s="2490"/>
      <c r="C28" s="2490"/>
      <c r="D28" s="2490"/>
      <c r="E28" s="2587"/>
      <c r="F28" s="2588"/>
      <c r="G28" s="2589"/>
      <c r="H28" s="2590"/>
    </row>
    <row r="29" spans="1:11" ht="48.75" customHeight="1" x14ac:dyDescent="0.3">
      <c r="A29" s="3415" t="s">
        <v>1423</v>
      </c>
      <c r="B29" s="3416"/>
      <c r="C29" s="3416"/>
      <c r="D29" s="3416"/>
      <c r="E29" s="3417"/>
      <c r="F29" s="3418"/>
      <c r="G29" s="3418"/>
      <c r="H29" s="3419"/>
      <c r="I29" s="2387"/>
      <c r="J29" s="2393"/>
      <c r="K29" s="2394"/>
    </row>
    <row r="30" spans="1:11" ht="18.75" thickBot="1" x14ac:dyDescent="0.3">
      <c r="A30" s="2491"/>
      <c r="B30" s="2492"/>
      <c r="C30" s="2492"/>
      <c r="D30" s="2493"/>
      <c r="E30" s="2494"/>
      <c r="F30" s="2494"/>
      <c r="G30" s="2494"/>
      <c r="H30" s="2495"/>
    </row>
    <row r="31" spans="1:11" ht="36" customHeight="1" thickBot="1" x14ac:dyDescent="0.25">
      <c r="A31" s="2464"/>
      <c r="B31" s="2464"/>
      <c r="C31" s="2464"/>
      <c r="D31" s="2464"/>
      <c r="E31" s="2464"/>
      <c r="F31" s="2464"/>
      <c r="G31" s="2464"/>
      <c r="H31" s="2496"/>
    </row>
    <row r="32" spans="1:11" ht="18" customHeight="1" x14ac:dyDescent="0.25">
      <c r="A32" s="3394" t="s">
        <v>1424</v>
      </c>
      <c r="B32" s="3395"/>
      <c r="C32" s="3395"/>
      <c r="D32" s="3395"/>
      <c r="E32" s="3395"/>
      <c r="F32" s="3395"/>
      <c r="G32" s="3396"/>
      <c r="H32" s="3420" t="s">
        <v>562</v>
      </c>
      <c r="I32" s="2387"/>
      <c r="J32" s="2388"/>
      <c r="K32" s="2389"/>
    </row>
    <row r="33" spans="1:11" ht="18" customHeight="1" x14ac:dyDescent="0.25">
      <c r="A33" s="3397"/>
      <c r="B33" s="3398"/>
      <c r="C33" s="3398"/>
      <c r="D33" s="3398"/>
      <c r="E33" s="3398"/>
      <c r="F33" s="3398"/>
      <c r="G33" s="3399"/>
      <c r="H33" s="3421"/>
      <c r="I33" s="2387"/>
      <c r="J33" s="2388"/>
      <c r="K33" s="2389"/>
    </row>
    <row r="34" spans="1:11" ht="20.25" x14ac:dyDescent="0.3">
      <c r="A34" s="2497"/>
      <c r="B34" s="2498"/>
      <c r="C34" s="2498"/>
      <c r="D34" s="2498"/>
      <c r="E34" s="2498"/>
      <c r="F34" s="2487"/>
      <c r="G34" s="2464"/>
      <c r="H34" s="2591"/>
      <c r="I34" s="2387"/>
      <c r="J34" s="2393"/>
      <c r="K34" s="2395"/>
    </row>
    <row r="35" spans="1:11" ht="20.25" x14ac:dyDescent="0.3">
      <c r="A35" s="2499" t="s">
        <v>1425</v>
      </c>
      <c r="B35" s="2500"/>
      <c r="C35" s="2501"/>
      <c r="D35" s="2498"/>
      <c r="E35" s="2498"/>
      <c r="F35" s="2502"/>
      <c r="G35" s="2503"/>
      <c r="H35" s="2592"/>
      <c r="I35" s="2387"/>
      <c r="J35" s="2393"/>
      <c r="K35" s="2395"/>
    </row>
    <row r="36" spans="1:11" ht="20.25" x14ac:dyDescent="0.3">
      <c r="A36" s="2504"/>
      <c r="B36" s="2498"/>
      <c r="C36" s="2505"/>
      <c r="D36" s="2505"/>
      <c r="E36" s="2505"/>
      <c r="F36" s="2498"/>
      <c r="G36" s="2498"/>
      <c r="H36" s="2593"/>
      <c r="I36" s="2387"/>
      <c r="J36" s="2388"/>
      <c r="K36" s="2389"/>
    </row>
    <row r="37" spans="1:11" s="2399" customFormat="1" ht="20.25" x14ac:dyDescent="0.3">
      <c r="A37" s="2506" t="s">
        <v>1426</v>
      </c>
      <c r="B37" s="2501"/>
      <c r="C37" s="2501"/>
      <c r="D37" s="2501"/>
      <c r="E37" s="2501"/>
      <c r="F37" s="2498"/>
      <c r="G37" s="2498"/>
      <c r="H37" s="2593"/>
      <c r="I37" s="2396"/>
      <c r="J37" s="2397"/>
      <c r="K37" s="2398"/>
    </row>
    <row r="38" spans="1:11" s="2399" customFormat="1" ht="20.25" x14ac:dyDescent="0.3">
      <c r="A38" s="2507"/>
      <c r="B38" s="2501" t="s">
        <v>1427</v>
      </c>
      <c r="C38" s="2501"/>
      <c r="D38" s="2501"/>
      <c r="E38" s="2501"/>
      <c r="F38" s="2502"/>
      <c r="G38" s="2503"/>
      <c r="H38" s="2508"/>
      <c r="I38" s="2396"/>
      <c r="J38" s="2397"/>
      <c r="K38" s="2398"/>
    </row>
    <row r="39" spans="1:11" ht="20.25" x14ac:dyDescent="0.3">
      <c r="A39" s="2509"/>
      <c r="B39" s="2505" t="s">
        <v>1428</v>
      </c>
      <c r="C39" s="2505"/>
      <c r="D39" s="2505"/>
      <c r="E39" s="2505"/>
      <c r="F39" s="2510"/>
      <c r="G39" s="2511"/>
      <c r="H39" s="2512"/>
      <c r="I39" s="2387"/>
      <c r="J39" s="2388"/>
      <c r="K39" s="2389"/>
    </row>
    <row r="40" spans="1:11" ht="20.25" x14ac:dyDescent="0.3">
      <c r="A40" s="2509"/>
      <c r="B40" s="2505" t="s">
        <v>183</v>
      </c>
      <c r="C40" s="2505"/>
      <c r="D40" s="2505"/>
      <c r="E40" s="2505"/>
      <c r="F40" s="2510"/>
      <c r="G40" s="2511"/>
      <c r="H40" s="2512"/>
      <c r="I40" s="2387"/>
      <c r="J40" s="2388"/>
      <c r="K40" s="2389"/>
    </row>
    <row r="41" spans="1:11" ht="20.25" x14ac:dyDescent="0.3">
      <c r="A41" s="2513"/>
      <c r="B41" s="2514"/>
      <c r="C41" s="2515"/>
      <c r="D41" s="2516"/>
      <c r="E41" s="2517"/>
      <c r="F41" s="2518"/>
      <c r="G41" s="2518" t="s">
        <v>550</v>
      </c>
      <c r="H41" s="2519">
        <f>SUM(H38:H40)</f>
        <v>0</v>
      </c>
      <c r="I41" s="2387"/>
      <c r="J41" s="2388"/>
      <c r="K41" s="2389"/>
    </row>
    <row r="42" spans="1:11" s="2399" customFormat="1" ht="20.25" x14ac:dyDescent="0.3">
      <c r="A42" s="2506" t="s">
        <v>1429</v>
      </c>
      <c r="B42" s="2501"/>
      <c r="C42" s="2501"/>
      <c r="D42" s="2501"/>
      <c r="E42" s="2501"/>
      <c r="F42" s="2498"/>
      <c r="G42" s="2498"/>
      <c r="H42" s="2593"/>
      <c r="I42" s="2396"/>
      <c r="J42" s="2397"/>
      <c r="K42" s="2398"/>
    </row>
    <row r="43" spans="1:11" s="2399" customFormat="1" ht="20.25" x14ac:dyDescent="0.3">
      <c r="A43" s="2507"/>
      <c r="B43" s="2501" t="s">
        <v>249</v>
      </c>
      <c r="C43" s="2501"/>
      <c r="D43" s="2501"/>
      <c r="E43" s="2501"/>
      <c r="F43" s="2502"/>
      <c r="G43" s="2503"/>
      <c r="H43" s="2508"/>
      <c r="I43" s="2396"/>
      <c r="J43" s="2397"/>
      <c r="K43" s="2398"/>
    </row>
    <row r="44" spans="1:11" ht="20.25" x14ac:dyDescent="0.3">
      <c r="A44" s="2509"/>
      <c r="B44" s="2505" t="s">
        <v>183</v>
      </c>
      <c r="C44" s="2505"/>
      <c r="D44" s="2505"/>
      <c r="E44" s="2505"/>
      <c r="F44" s="2510"/>
      <c r="G44" s="2511"/>
      <c r="H44" s="2520"/>
      <c r="I44" s="2387"/>
      <c r="J44" s="2388"/>
      <c r="K44" s="2389"/>
    </row>
    <row r="45" spans="1:11" ht="20.25" x14ac:dyDescent="0.3">
      <c r="A45" s="2509"/>
      <c r="B45" s="2514"/>
      <c r="C45" s="2515"/>
      <c r="D45" s="2516"/>
      <c r="E45" s="2517"/>
      <c r="F45" s="2518"/>
      <c r="G45" s="2518" t="s">
        <v>550</v>
      </c>
      <c r="H45" s="2519">
        <f>SUM(H43:H44)</f>
        <v>0</v>
      </c>
      <c r="I45" s="2387"/>
      <c r="J45" s="2388"/>
      <c r="K45" s="2389"/>
    </row>
    <row r="46" spans="1:11" ht="20.25" x14ac:dyDescent="0.3">
      <c r="A46" s="2507"/>
      <c r="B46" s="2459"/>
      <c r="C46" s="2521"/>
      <c r="D46" s="2458"/>
      <c r="E46" s="2522"/>
      <c r="F46" s="2523"/>
      <c r="G46" s="2464"/>
      <c r="H46" s="2594"/>
      <c r="I46" s="2387"/>
      <c r="J46" s="2388"/>
      <c r="K46" s="2389"/>
    </row>
    <row r="47" spans="1:11" ht="20.25" x14ac:dyDescent="0.3">
      <c r="A47" s="2524" t="s">
        <v>1430</v>
      </c>
      <c r="B47" s="2525"/>
      <c r="C47" s="2526"/>
      <c r="D47" s="2527"/>
      <c r="E47" s="2528"/>
      <c r="F47" s="2529"/>
      <c r="G47" s="2530"/>
      <c r="H47" s="2531">
        <f>H35+H41-H45</f>
        <v>0</v>
      </c>
      <c r="I47" s="2387"/>
      <c r="J47" s="2410">
        <f>H47-'CC2'!D23</f>
        <v>0</v>
      </c>
      <c r="K47" s="2394" t="s">
        <v>58</v>
      </c>
    </row>
    <row r="48" spans="1:11" ht="20.25" x14ac:dyDescent="0.3">
      <c r="A48" s="2532"/>
      <c r="B48" s="2459"/>
      <c r="C48" s="2521"/>
      <c r="D48" s="2458"/>
      <c r="E48" s="2522"/>
      <c r="F48" s="2523"/>
      <c r="G48" s="2464"/>
      <c r="H48" s="2595"/>
      <c r="I48" s="2387"/>
      <c r="J48" s="2388"/>
      <c r="K48" s="2394"/>
    </row>
    <row r="49" spans="1:11" ht="20.25" x14ac:dyDescent="0.3">
      <c r="A49" s="2524" t="s">
        <v>1431</v>
      </c>
      <c r="B49" s="2525"/>
      <c r="C49" s="2526"/>
      <c r="D49" s="2527"/>
      <c r="E49" s="2528"/>
      <c r="F49" s="2529"/>
      <c r="G49" s="2530"/>
      <c r="H49" s="2533"/>
      <c r="I49" s="2387"/>
      <c r="J49" s="2388"/>
      <c r="K49" s="2394"/>
    </row>
    <row r="50" spans="1:11" ht="20.25" x14ac:dyDescent="0.3">
      <c r="A50" s="2532"/>
      <c r="B50" s="2459"/>
      <c r="C50" s="2521"/>
      <c r="D50" s="2458"/>
      <c r="E50" s="2522"/>
      <c r="F50" s="2523"/>
      <c r="G50" s="2464"/>
      <c r="H50" s="2596"/>
      <c r="I50" s="2387"/>
      <c r="J50" s="2388"/>
      <c r="K50" s="2394"/>
    </row>
    <row r="51" spans="1:11" ht="20.25" x14ac:dyDescent="0.3">
      <c r="A51" s="2532" t="s">
        <v>1432</v>
      </c>
      <c r="B51" s="2459"/>
      <c r="C51" s="2521"/>
      <c r="D51" s="2458"/>
      <c r="E51" s="2522"/>
      <c r="F51" s="2523"/>
      <c r="G51" s="2464"/>
      <c r="H51" s="2596"/>
      <c r="I51" s="2387"/>
      <c r="J51" s="2388"/>
      <c r="K51" s="2394"/>
    </row>
    <row r="52" spans="1:11" ht="20.25" x14ac:dyDescent="0.3">
      <c r="A52" s="2534"/>
      <c r="B52" s="2535" t="s">
        <v>1433</v>
      </c>
      <c r="C52" s="2526"/>
      <c r="D52" s="2527"/>
      <c r="E52" s="2528"/>
      <c r="F52" s="2529"/>
      <c r="G52" s="2530"/>
      <c r="H52" s="2607"/>
      <c r="I52" s="2387"/>
      <c r="J52" s="2388"/>
      <c r="K52" s="2394"/>
    </row>
    <row r="53" spans="1:11" ht="20.25" x14ac:dyDescent="0.3">
      <c r="A53" s="2534"/>
      <c r="B53" s="2535" t="s">
        <v>1434</v>
      </c>
      <c r="C53" s="2526"/>
      <c r="D53" s="2527"/>
      <c r="E53" s="2528"/>
      <c r="F53" s="2529"/>
      <c r="G53" s="2530"/>
      <c r="H53" s="2607"/>
      <c r="I53" s="2387"/>
      <c r="J53" s="2388"/>
      <c r="K53" s="2394"/>
    </row>
    <row r="54" spans="1:11" ht="20.25" x14ac:dyDescent="0.25">
      <c r="A54" s="2536"/>
      <c r="B54" s="2537"/>
      <c r="C54" s="2537"/>
      <c r="D54" s="2537"/>
      <c r="E54" s="2538"/>
      <c r="F54" s="2464"/>
      <c r="G54" s="2464"/>
      <c r="H54" s="2539"/>
      <c r="I54" s="2387"/>
      <c r="J54" s="2388"/>
      <c r="K54" s="2389"/>
    </row>
    <row r="55" spans="1:11" ht="20.25" customHeight="1" x14ac:dyDescent="0.25">
      <c r="A55" s="2540" t="s">
        <v>1435</v>
      </c>
      <c r="B55" s="2541"/>
      <c r="C55" s="2541"/>
      <c r="D55" s="2541"/>
      <c r="E55" s="2541"/>
      <c r="F55" s="3424" t="s">
        <v>1437</v>
      </c>
      <c r="G55" s="3422" t="s">
        <v>1436</v>
      </c>
      <c r="H55" s="3423"/>
      <c r="I55" s="2401"/>
      <c r="J55" s="2388"/>
      <c r="K55" s="2389"/>
    </row>
    <row r="56" spans="1:11" ht="20.25" customHeight="1" x14ac:dyDescent="0.3">
      <c r="A56" s="2542"/>
      <c r="B56" s="2498"/>
      <c r="C56" s="2498"/>
      <c r="D56" s="2498"/>
      <c r="E56" s="2498"/>
      <c r="F56" s="3425"/>
      <c r="G56" s="3408" t="s">
        <v>1438</v>
      </c>
      <c r="H56" s="3410" t="s">
        <v>1439</v>
      </c>
      <c r="I56" s="2387"/>
      <c r="J56" s="2393"/>
      <c r="K56" s="2395"/>
    </row>
    <row r="57" spans="1:11" s="2399" customFormat="1" ht="51.75" customHeight="1" x14ac:dyDescent="0.3">
      <c r="A57" s="2532" t="s">
        <v>1440</v>
      </c>
      <c r="B57" s="2543"/>
      <c r="C57" s="2501"/>
      <c r="D57" s="2501"/>
      <c r="E57" s="2501"/>
      <c r="F57" s="3426"/>
      <c r="G57" s="3409"/>
      <c r="H57" s="3411"/>
      <c r="I57" s="2396"/>
      <c r="J57" s="2397"/>
      <c r="K57" s="2398"/>
    </row>
    <row r="58" spans="1:11" s="2399" customFormat="1" ht="20.25" x14ac:dyDescent="0.3">
      <c r="A58" s="2544"/>
      <c r="B58" s="2501" t="s">
        <v>1441</v>
      </c>
      <c r="C58" s="2501"/>
      <c r="D58" s="2501"/>
      <c r="E58" s="2501"/>
      <c r="F58" s="2545"/>
      <c r="G58" s="2545"/>
      <c r="H58" s="2508"/>
      <c r="I58" s="2396"/>
      <c r="J58" s="2410">
        <f>F58-G58-H58</f>
        <v>0</v>
      </c>
      <c r="K58" s="2398"/>
    </row>
    <row r="59" spans="1:11" ht="20.25" x14ac:dyDescent="0.3">
      <c r="A59" s="2534"/>
      <c r="B59" s="2505" t="s">
        <v>152</v>
      </c>
      <c r="C59" s="2505"/>
      <c r="D59" s="2505"/>
      <c r="E59" s="2505"/>
      <c r="F59" s="2546"/>
      <c r="G59" s="2546"/>
      <c r="H59" s="2508"/>
      <c r="I59" s="2387"/>
      <c r="J59" s="2410">
        <f t="shared" ref="J59:J64" si="0">F59-G59-H59</f>
        <v>0</v>
      </c>
      <c r="K59" s="2389"/>
    </row>
    <row r="60" spans="1:11" ht="20.25" x14ac:dyDescent="0.3">
      <c r="A60" s="2534"/>
      <c r="B60" s="2505" t="s">
        <v>153</v>
      </c>
      <c r="C60" s="2505"/>
      <c r="D60" s="2505"/>
      <c r="E60" s="2505"/>
      <c r="F60" s="2546"/>
      <c r="G60" s="2546"/>
      <c r="H60" s="2508"/>
      <c r="I60" s="2387"/>
      <c r="J60" s="2410">
        <f t="shared" si="0"/>
        <v>0</v>
      </c>
      <c r="K60" s="2389"/>
    </row>
    <row r="61" spans="1:11" ht="20.25" x14ac:dyDescent="0.3">
      <c r="A61" s="2534"/>
      <c r="B61" s="2547" t="s">
        <v>154</v>
      </c>
      <c r="C61" s="2548"/>
      <c r="D61" s="2549"/>
      <c r="E61" s="2550"/>
      <c r="F61" s="2551"/>
      <c r="G61" s="2546"/>
      <c r="H61" s="2508"/>
      <c r="I61" s="2387"/>
      <c r="J61" s="2410">
        <f t="shared" si="0"/>
        <v>0</v>
      </c>
      <c r="K61" s="2389"/>
    </row>
    <row r="62" spans="1:11" s="2399" customFormat="1" ht="20.25" x14ac:dyDescent="0.3">
      <c r="A62" s="2534"/>
      <c r="B62" s="2552" t="s">
        <v>155</v>
      </c>
      <c r="C62" s="2552"/>
      <c r="D62" s="2552"/>
      <c r="E62" s="2552"/>
      <c r="F62" s="2546"/>
      <c r="G62" s="2546"/>
      <c r="H62" s="2508"/>
      <c r="I62" s="2396"/>
      <c r="J62" s="2410">
        <f t="shared" si="0"/>
        <v>0</v>
      </c>
      <c r="K62" s="2398"/>
    </row>
    <row r="63" spans="1:11" s="2399" customFormat="1" ht="20.25" x14ac:dyDescent="0.3">
      <c r="A63" s="2534"/>
      <c r="B63" s="2553" t="s">
        <v>175</v>
      </c>
      <c r="C63" s="2552"/>
      <c r="D63" s="2552"/>
      <c r="E63" s="2552"/>
      <c r="F63" s="2554"/>
      <c r="G63" s="2554"/>
      <c r="H63" s="2508"/>
      <c r="I63" s="2396"/>
      <c r="J63" s="2410">
        <f t="shared" si="0"/>
        <v>0</v>
      </c>
      <c r="K63" s="2398"/>
    </row>
    <row r="64" spans="1:11" s="2399" customFormat="1" ht="20.25" x14ac:dyDescent="0.3">
      <c r="A64" s="2534"/>
      <c r="B64" s="2555"/>
      <c r="C64" s="2501"/>
      <c r="D64" s="2501"/>
      <c r="E64" s="2556" t="s">
        <v>550</v>
      </c>
      <c r="F64" s="2557">
        <f>SUM(F58:F63)</f>
        <v>0</v>
      </c>
      <c r="G64" s="2557">
        <f>SUM(G58:G63)</f>
        <v>0</v>
      </c>
      <c r="H64" s="2558">
        <f>SUM(H58:H63)</f>
        <v>0</v>
      </c>
      <c r="I64" s="2411"/>
      <c r="J64" s="2410">
        <f t="shared" si="0"/>
        <v>0</v>
      </c>
      <c r="K64" s="2398"/>
    </row>
    <row r="65" spans="1:11" ht="20.25" x14ac:dyDescent="0.3">
      <c r="A65" s="2534"/>
      <c r="B65" s="2559" t="s">
        <v>1442</v>
      </c>
      <c r="C65" s="2502"/>
      <c r="D65" s="2502"/>
      <c r="E65" s="2502"/>
      <c r="F65" s="2597"/>
      <c r="G65" s="2597"/>
      <c r="H65" s="2560"/>
      <c r="I65" s="2387"/>
      <c r="J65" s="2388"/>
      <c r="K65" s="2389"/>
    </row>
    <row r="66" spans="1:11" ht="20.25" x14ac:dyDescent="0.3">
      <c r="A66" s="2561" t="s">
        <v>1443</v>
      </c>
      <c r="B66" s="2562"/>
      <c r="C66" s="2563"/>
      <c r="D66" s="2564"/>
      <c r="E66" s="2565"/>
      <c r="F66" s="2598"/>
      <c r="G66" s="2598"/>
      <c r="H66" s="2566">
        <f>H64-H65</f>
        <v>0</v>
      </c>
      <c r="I66" s="2387"/>
      <c r="J66" s="2410">
        <f>H66-'CC2'!D23</f>
        <v>0</v>
      </c>
      <c r="K66" s="2394" t="s">
        <v>58</v>
      </c>
    </row>
    <row r="67" spans="1:11" ht="18.75" thickBot="1" x14ac:dyDescent="0.3">
      <c r="A67" s="2567"/>
      <c r="B67" s="2568"/>
      <c r="C67" s="2568"/>
      <c r="D67" s="2568"/>
      <c r="E67" s="2569"/>
      <c r="F67" s="2494"/>
      <c r="G67" s="2494"/>
      <c r="H67" s="2570"/>
      <c r="I67" s="2387"/>
      <c r="J67" s="2388"/>
      <c r="K67" s="2389"/>
    </row>
    <row r="68" spans="1:11" ht="36" customHeight="1" thickBot="1" x14ac:dyDescent="0.3">
      <c r="A68" s="2571"/>
      <c r="B68" s="2571"/>
      <c r="C68" s="2571"/>
      <c r="D68" s="2571"/>
      <c r="E68" s="2464"/>
      <c r="F68" s="2464"/>
      <c r="G68" s="2464"/>
      <c r="H68" s="2572"/>
    </row>
    <row r="69" spans="1:11" ht="18" customHeight="1" x14ac:dyDescent="0.25">
      <c r="A69" s="3394" t="s">
        <v>1444</v>
      </c>
      <c r="B69" s="3395"/>
      <c r="C69" s="3395"/>
      <c r="D69" s="3395"/>
      <c r="E69" s="3395"/>
      <c r="F69" s="3395"/>
      <c r="G69" s="3396"/>
      <c r="H69" s="3420" t="s">
        <v>562</v>
      </c>
      <c r="I69" s="2387"/>
      <c r="J69" s="2388"/>
      <c r="K69" s="2389"/>
    </row>
    <row r="70" spans="1:11" ht="18" customHeight="1" x14ac:dyDescent="0.25">
      <c r="A70" s="3397"/>
      <c r="B70" s="3398"/>
      <c r="C70" s="3398"/>
      <c r="D70" s="3398"/>
      <c r="E70" s="3398"/>
      <c r="F70" s="3398"/>
      <c r="G70" s="3399"/>
      <c r="H70" s="3421"/>
      <c r="I70" s="2387"/>
      <c r="J70" s="2388"/>
      <c r="K70" s="2389"/>
    </row>
    <row r="71" spans="1:11" ht="20.25" x14ac:dyDescent="0.3">
      <c r="A71" s="2497"/>
      <c r="B71" s="2498"/>
      <c r="C71" s="2498"/>
      <c r="D71" s="2498"/>
      <c r="E71" s="2498"/>
      <c r="F71" s="2487"/>
      <c r="G71" s="2464"/>
      <c r="H71" s="2599"/>
      <c r="I71" s="2387"/>
      <c r="J71" s="2393"/>
      <c r="K71" s="2395"/>
    </row>
    <row r="72" spans="1:11" ht="20.25" x14ac:dyDescent="0.3">
      <c r="A72" s="2499" t="s">
        <v>1445</v>
      </c>
      <c r="B72" s="2500"/>
      <c r="C72" s="2501"/>
      <c r="D72" s="2498"/>
      <c r="E72" s="2498"/>
      <c r="F72" s="2502"/>
      <c r="G72" s="2503"/>
      <c r="H72" s="2573"/>
      <c r="I72" s="2387"/>
      <c r="J72" s="2393"/>
      <c r="K72" s="2395"/>
    </row>
    <row r="73" spans="1:11" ht="20.25" x14ac:dyDescent="0.3">
      <c r="A73" s="2504"/>
      <c r="B73" s="2498"/>
      <c r="C73" s="2505"/>
      <c r="D73" s="2505"/>
      <c r="E73" s="2505"/>
      <c r="F73" s="2498"/>
      <c r="G73" s="2498"/>
      <c r="H73" s="2593"/>
      <c r="I73" s="2387"/>
      <c r="J73" s="2388"/>
      <c r="K73" s="2389"/>
    </row>
    <row r="74" spans="1:11" s="2399" customFormat="1" ht="20.25" x14ac:dyDescent="0.3">
      <c r="A74" s="2506" t="s">
        <v>1446</v>
      </c>
      <c r="B74" s="2501"/>
      <c r="C74" s="2501"/>
      <c r="D74" s="2501"/>
      <c r="E74" s="2501"/>
      <c r="F74" s="2498"/>
      <c r="G74" s="2498"/>
      <c r="H74" s="2593"/>
      <c r="I74" s="2396"/>
      <c r="J74" s="2397"/>
      <c r="K74" s="2398"/>
    </row>
    <row r="75" spans="1:11" s="2399" customFormat="1" ht="20.25" x14ac:dyDescent="0.3">
      <c r="A75" s="2507"/>
      <c r="B75" s="2501" t="s">
        <v>1447</v>
      </c>
      <c r="C75" s="2501"/>
      <c r="D75" s="2501"/>
      <c r="E75" s="2501"/>
      <c r="F75" s="2502"/>
      <c r="G75" s="2503"/>
      <c r="H75" s="2508"/>
      <c r="I75" s="2396"/>
      <c r="J75" s="2397"/>
      <c r="K75" s="2398"/>
    </row>
    <row r="76" spans="1:11" ht="20.25" x14ac:dyDescent="0.3">
      <c r="A76" s="2509"/>
      <c r="B76" s="2505" t="s">
        <v>183</v>
      </c>
      <c r="C76" s="2505"/>
      <c r="D76" s="2505"/>
      <c r="E76" s="2505"/>
      <c r="F76" s="2510"/>
      <c r="G76" s="2511"/>
      <c r="H76" s="2512"/>
      <c r="I76" s="2387"/>
      <c r="J76" s="2388"/>
      <c r="K76" s="2389"/>
    </row>
    <row r="77" spans="1:11" ht="20.25" x14ac:dyDescent="0.3">
      <c r="A77" s="2513"/>
      <c r="B77" s="2514"/>
      <c r="C77" s="2515"/>
      <c r="D77" s="2516"/>
      <c r="E77" s="2517"/>
      <c r="F77" s="2518"/>
      <c r="G77" s="2518" t="s">
        <v>550</v>
      </c>
      <c r="H77" s="2519">
        <f>SUM(H75:H76)</f>
        <v>0</v>
      </c>
      <c r="I77" s="2387"/>
      <c r="J77" s="2388"/>
      <c r="K77" s="2389"/>
    </row>
    <row r="78" spans="1:11" s="2399" customFormat="1" ht="20.25" x14ac:dyDescent="0.3">
      <c r="A78" s="2506" t="s">
        <v>1448</v>
      </c>
      <c r="B78" s="2501"/>
      <c r="C78" s="2501"/>
      <c r="D78" s="2501"/>
      <c r="E78" s="2501"/>
      <c r="F78" s="2498"/>
      <c r="G78" s="2498"/>
      <c r="H78" s="2593"/>
      <c r="I78" s="2396"/>
      <c r="J78" s="2397"/>
      <c r="K78" s="2398"/>
    </row>
    <row r="79" spans="1:11" s="2399" customFormat="1" ht="20.25" x14ac:dyDescent="0.3">
      <c r="A79" s="2507"/>
      <c r="B79" s="2501" t="s">
        <v>1449</v>
      </c>
      <c r="C79" s="2501"/>
      <c r="D79" s="2501"/>
      <c r="E79" s="2501"/>
      <c r="F79" s="2502"/>
      <c r="G79" s="2503"/>
      <c r="H79" s="2508"/>
      <c r="I79" s="2396"/>
      <c r="J79" s="2397"/>
      <c r="K79" s="2398"/>
    </row>
    <row r="80" spans="1:11" ht="20.25" x14ac:dyDescent="0.3">
      <c r="A80" s="2509"/>
      <c r="B80" s="2505" t="s">
        <v>183</v>
      </c>
      <c r="C80" s="2505"/>
      <c r="D80" s="2505"/>
      <c r="E80" s="2505"/>
      <c r="F80" s="2510"/>
      <c r="G80" s="2511"/>
      <c r="H80" s="2520"/>
      <c r="I80" s="2387"/>
      <c r="J80" s="2388"/>
      <c r="K80" s="2389"/>
    </row>
    <row r="81" spans="1:11" ht="20.25" x14ac:dyDescent="0.3">
      <c r="A81" s="2509"/>
      <c r="B81" s="2514"/>
      <c r="C81" s="2515"/>
      <c r="D81" s="2516"/>
      <c r="E81" s="2517"/>
      <c r="F81" s="2518"/>
      <c r="G81" s="2518" t="s">
        <v>550</v>
      </c>
      <c r="H81" s="2519">
        <f>SUM(H79:H80)</f>
        <v>0</v>
      </c>
      <c r="I81" s="2387"/>
      <c r="J81" s="2388"/>
      <c r="K81" s="2389"/>
    </row>
    <row r="82" spans="1:11" ht="20.25" x14ac:dyDescent="0.3">
      <c r="A82" s="2507"/>
      <c r="B82" s="2459"/>
      <c r="C82" s="2521"/>
      <c r="D82" s="2458"/>
      <c r="E82" s="2522"/>
      <c r="F82" s="2523"/>
      <c r="G82" s="2464"/>
      <c r="H82" s="2594"/>
      <c r="I82" s="2387"/>
      <c r="J82" s="2388"/>
      <c r="K82" s="2389"/>
    </row>
    <row r="83" spans="1:11" ht="20.25" x14ac:dyDescent="0.3">
      <c r="A83" s="2524" t="s">
        <v>1450</v>
      </c>
      <c r="B83" s="2525"/>
      <c r="C83" s="2526"/>
      <c r="D83" s="2527"/>
      <c r="E83" s="2528"/>
      <c r="F83" s="2529"/>
      <c r="G83" s="2530"/>
      <c r="H83" s="2531">
        <f>+H72+H77-H81</f>
        <v>0</v>
      </c>
      <c r="I83" s="2387"/>
      <c r="J83" s="2410">
        <f>H83-'CC2'!D24</f>
        <v>0</v>
      </c>
      <c r="K83" s="2394" t="s">
        <v>58</v>
      </c>
    </row>
    <row r="84" spans="1:11" ht="15" customHeight="1" x14ac:dyDescent="0.3">
      <c r="A84" s="2532"/>
      <c r="B84" s="2459"/>
      <c r="C84" s="2521"/>
      <c r="D84" s="2458"/>
      <c r="E84" s="2522"/>
      <c r="F84" s="2523"/>
      <c r="G84" s="2464"/>
      <c r="H84" s="2574"/>
      <c r="I84" s="2387"/>
      <c r="K84" s="2394"/>
    </row>
    <row r="85" spans="1:11" ht="41.25" customHeight="1" x14ac:dyDescent="0.3">
      <c r="A85" s="3415" t="s">
        <v>1451</v>
      </c>
      <c r="B85" s="3416"/>
      <c r="C85" s="3416"/>
      <c r="D85" s="3416"/>
      <c r="E85" s="3427"/>
      <c r="F85" s="3428"/>
      <c r="G85" s="3428"/>
      <c r="H85" s="3428"/>
      <c r="I85" s="2401"/>
      <c r="K85" s="2394"/>
    </row>
    <row r="86" spans="1:11" ht="17.25" customHeight="1" x14ac:dyDescent="0.3">
      <c r="A86" s="2532"/>
      <c r="B86" s="2459"/>
      <c r="C86" s="2521"/>
      <c r="D86" s="2458"/>
      <c r="E86" s="2600"/>
      <c r="F86" s="2601"/>
      <c r="G86" s="2578"/>
      <c r="H86" s="2602"/>
      <c r="I86" s="2387"/>
      <c r="K86" s="2394"/>
    </row>
    <row r="87" spans="1:11" ht="49.5" customHeight="1" x14ac:dyDescent="0.3">
      <c r="A87" s="3415" t="s">
        <v>1452</v>
      </c>
      <c r="B87" s="3416"/>
      <c r="C87" s="3416"/>
      <c r="D87" s="3416"/>
      <c r="E87" s="3429"/>
      <c r="F87" s="3430"/>
      <c r="G87" s="3430"/>
      <c r="H87" s="3430"/>
      <c r="I87" s="2401"/>
      <c r="K87" s="2394"/>
    </row>
    <row r="88" spans="1:11" ht="15.75" thickBot="1" x14ac:dyDescent="0.25">
      <c r="A88" s="2575"/>
      <c r="B88" s="2576"/>
      <c r="C88" s="2576"/>
      <c r="D88" s="2576"/>
      <c r="E88" s="2576"/>
      <c r="F88" s="2576"/>
      <c r="G88" s="2576"/>
      <c r="H88" s="2577"/>
    </row>
  </sheetData>
  <mergeCells count="34">
    <mergeCell ref="A69:G70"/>
    <mergeCell ref="H69:H70"/>
    <mergeCell ref="A85:D85"/>
    <mergeCell ref="E85:H85"/>
    <mergeCell ref="A87:D87"/>
    <mergeCell ref="E87:H87"/>
    <mergeCell ref="G56:G57"/>
    <mergeCell ref="H56:H57"/>
    <mergeCell ref="E21:H21"/>
    <mergeCell ref="A23:D23"/>
    <mergeCell ref="E23:H23"/>
    <mergeCell ref="A25:D25"/>
    <mergeCell ref="E25:H25"/>
    <mergeCell ref="A27:D27"/>
    <mergeCell ref="E27:H27"/>
    <mergeCell ref="A29:D29"/>
    <mergeCell ref="E29:H29"/>
    <mergeCell ref="A32:G33"/>
    <mergeCell ref="H32:H33"/>
    <mergeCell ref="G55:H55"/>
    <mergeCell ref="F55:F57"/>
    <mergeCell ref="E20:H20"/>
    <mergeCell ref="A2:H2"/>
    <mergeCell ref="A3:H3"/>
    <mergeCell ref="A4:H4"/>
    <mergeCell ref="A6:H6"/>
    <mergeCell ref="A5:H5"/>
    <mergeCell ref="A7:H7"/>
    <mergeCell ref="A9:H9"/>
    <mergeCell ref="A11:D12"/>
    <mergeCell ref="E11:H12"/>
    <mergeCell ref="E14:H14"/>
    <mergeCell ref="E16:H16"/>
    <mergeCell ref="E19:H19"/>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3">
    <pageSetUpPr fitToPage="1"/>
  </sheetPr>
  <dimension ref="A1:O90"/>
  <sheetViews>
    <sheetView showGridLines="0" zoomScale="70" zoomScaleNormal="70" zoomScaleSheetLayoutView="55" workbookViewId="0"/>
  </sheetViews>
  <sheetFormatPr defaultColWidth="9.6640625" defaultRowHeight="15" x14ac:dyDescent="0.2"/>
  <cols>
    <col min="1" max="1" width="62.6640625" style="1" customWidth="1"/>
    <col min="2" max="2" width="15.77734375" style="1" customWidth="1"/>
    <col min="3" max="3" width="18.6640625" style="1" customWidth="1"/>
    <col min="4" max="4" width="15.88671875" style="1" customWidth="1"/>
    <col min="5" max="5" width="18.6640625" style="1" customWidth="1"/>
    <col min="6" max="6" width="15.77734375" style="1" customWidth="1"/>
    <col min="7" max="9" width="18.5546875" style="1" customWidth="1"/>
    <col min="10" max="10" width="3.6640625" style="1" customWidth="1"/>
    <col min="11" max="11" width="2.88671875" style="1" customWidth="1"/>
    <col min="12" max="12" width="9.6640625" style="1888" customWidth="1"/>
    <col min="13" max="14" width="9.6640625" style="1" customWidth="1"/>
    <col min="15" max="15" width="3.21875" style="1" customWidth="1"/>
    <col min="16" max="16384" width="9.6640625" style="1"/>
  </cols>
  <sheetData>
    <row r="1" spans="1:14" ht="18" customHeight="1" x14ac:dyDescent="0.25">
      <c r="A1" s="11"/>
      <c r="B1" s="11"/>
      <c r="C1" s="11"/>
      <c r="D1" s="11"/>
      <c r="E1" s="11"/>
      <c r="F1" s="11"/>
      <c r="G1" s="11"/>
      <c r="H1" s="11"/>
      <c r="I1" s="11"/>
      <c r="J1" s="17"/>
      <c r="K1" s="17"/>
      <c r="L1" s="1996"/>
      <c r="M1" s="22"/>
      <c r="N1" s="7"/>
    </row>
    <row r="2" spans="1:14" ht="24" customHeight="1" x14ac:dyDescent="0.35">
      <c r="A2" s="2781">
        <f>CORPORATION</f>
        <v>0</v>
      </c>
      <c r="B2" s="2781"/>
      <c r="C2" s="2781"/>
      <c r="D2" s="2781"/>
      <c r="E2" s="2781"/>
      <c r="F2" s="2781"/>
      <c r="G2" s="2781"/>
      <c r="H2" s="2781"/>
      <c r="I2" s="2781"/>
      <c r="J2" s="2781"/>
      <c r="K2" s="83"/>
      <c r="L2" s="1996"/>
      <c r="M2" s="22"/>
      <c r="N2" s="7"/>
    </row>
    <row r="3" spans="1:14" ht="24" customHeight="1" x14ac:dyDescent="0.35">
      <c r="A3" s="2781" t="s">
        <v>169</v>
      </c>
      <c r="B3" s="2781"/>
      <c r="C3" s="2781"/>
      <c r="D3" s="2781"/>
      <c r="E3" s="2781"/>
      <c r="F3" s="2781"/>
      <c r="G3" s="2781"/>
      <c r="H3" s="2781"/>
      <c r="I3" s="2781"/>
      <c r="J3" s="2781"/>
      <c r="K3" s="83"/>
      <c r="L3" s="1996"/>
      <c r="M3" s="22"/>
      <c r="N3" s="7"/>
    </row>
    <row r="4" spans="1:14" ht="24" customHeight="1" x14ac:dyDescent="0.35">
      <c r="A4" s="2903" t="s">
        <v>884</v>
      </c>
      <c r="B4" s="2903"/>
      <c r="C4" s="2903"/>
      <c r="D4" s="2903"/>
      <c r="E4" s="2903"/>
      <c r="F4" s="2903"/>
      <c r="G4" s="2903"/>
      <c r="H4" s="2903"/>
      <c r="I4" s="2903"/>
      <c r="J4" s="2903"/>
      <c r="K4" s="17"/>
      <c r="L4" s="1996"/>
      <c r="M4" s="22"/>
      <c r="N4" s="7"/>
    </row>
    <row r="5" spans="1:14" ht="24" customHeight="1" x14ac:dyDescent="0.35">
      <c r="A5" s="2781" t="s">
        <v>912</v>
      </c>
      <c r="B5" s="2781"/>
      <c r="C5" s="2781"/>
      <c r="D5" s="2781"/>
      <c r="E5" s="2781"/>
      <c r="F5" s="2781"/>
      <c r="G5" s="2781"/>
      <c r="H5" s="2781"/>
      <c r="I5" s="2781"/>
      <c r="J5" s="2781"/>
      <c r="K5" s="83"/>
      <c r="L5" s="1996"/>
      <c r="M5" s="22"/>
      <c r="N5" s="7"/>
    </row>
    <row r="6" spans="1:14" ht="24" customHeight="1" x14ac:dyDescent="0.35">
      <c r="A6" s="2746">
        <f>PERIOD</f>
        <v>0</v>
      </c>
      <c r="B6" s="2746"/>
      <c r="C6" s="2746"/>
      <c r="D6" s="2746"/>
      <c r="E6" s="2746"/>
      <c r="F6" s="2746"/>
      <c r="G6" s="2746"/>
      <c r="H6" s="2746"/>
      <c r="I6" s="2746"/>
      <c r="J6" s="2746"/>
      <c r="K6" s="17"/>
      <c r="L6" s="1996"/>
      <c r="M6" s="22"/>
      <c r="N6" s="7"/>
    </row>
    <row r="7" spans="1:14" ht="24" customHeight="1" x14ac:dyDescent="0.3">
      <c r="A7" s="3476" t="s">
        <v>198</v>
      </c>
      <c r="B7" s="3476"/>
      <c r="C7" s="3476"/>
      <c r="D7" s="3476"/>
      <c r="E7" s="3476"/>
      <c r="F7" s="3476"/>
      <c r="G7" s="3476"/>
      <c r="H7" s="3476"/>
      <c r="I7" s="3476"/>
      <c r="J7" s="3476"/>
      <c r="K7" s="17"/>
      <c r="L7" s="1996"/>
      <c r="M7" s="22"/>
      <c r="N7" s="7"/>
    </row>
    <row r="8" spans="1:14" ht="18" customHeight="1" x14ac:dyDescent="0.25">
      <c r="A8" s="82"/>
      <c r="B8" s="9"/>
      <c r="C8" s="9"/>
      <c r="D8" s="9"/>
      <c r="E8" s="9"/>
      <c r="F8" s="9"/>
      <c r="G8" s="9"/>
      <c r="H8" s="9"/>
      <c r="I8" s="9"/>
      <c r="J8" s="17"/>
      <c r="K8" s="17"/>
      <c r="L8" s="1996"/>
      <c r="M8" s="22"/>
      <c r="N8" s="7"/>
    </row>
    <row r="9" spans="1:14" ht="24" customHeight="1" x14ac:dyDescent="0.3">
      <c r="A9" s="2740" t="s">
        <v>551</v>
      </c>
      <c r="B9" s="3480"/>
      <c r="C9" s="3480"/>
      <c r="D9" s="3480"/>
      <c r="E9" s="3480"/>
      <c r="F9" s="3480"/>
      <c r="G9" s="3480"/>
      <c r="H9" s="3480"/>
      <c r="I9" s="3480"/>
      <c r="J9" s="3480"/>
      <c r="K9" s="17"/>
      <c r="L9" s="1996"/>
      <c r="M9" s="22"/>
      <c r="N9" s="7"/>
    </row>
    <row r="10" spans="1:14" ht="20.25" customHeight="1" x14ac:dyDescent="0.25">
      <c r="A10" s="7"/>
      <c r="B10" s="9"/>
      <c r="C10" s="9"/>
      <c r="D10" s="9"/>
      <c r="E10" s="9"/>
      <c r="F10" s="9"/>
      <c r="G10" s="9"/>
      <c r="H10" s="9"/>
      <c r="I10" s="9"/>
      <c r="J10" s="40"/>
      <c r="K10" s="40"/>
      <c r="L10" s="1996"/>
      <c r="M10" s="22"/>
      <c r="N10" s="7"/>
    </row>
    <row r="11" spans="1:14" ht="15" customHeight="1" x14ac:dyDescent="0.25">
      <c r="A11" s="45"/>
      <c r="B11" s="98"/>
      <c r="C11" s="98"/>
      <c r="D11" s="98"/>
      <c r="E11" s="98"/>
      <c r="F11" s="98"/>
      <c r="G11" s="98"/>
      <c r="H11" s="98"/>
      <c r="I11" s="51"/>
      <c r="J11" s="199"/>
      <c r="K11" s="96"/>
      <c r="L11" s="1996"/>
      <c r="M11" s="22"/>
      <c r="N11" s="7"/>
    </row>
    <row r="12" spans="1:14" ht="24" customHeight="1" x14ac:dyDescent="0.3">
      <c r="A12" s="1347" t="s">
        <v>885</v>
      </c>
      <c r="B12" s="1348"/>
      <c r="C12" s="141"/>
      <c r="D12" s="141"/>
      <c r="E12" s="200"/>
      <c r="F12" s="200"/>
      <c r="G12" s="200"/>
      <c r="H12" s="201"/>
      <c r="I12" s="202"/>
      <c r="J12" s="201"/>
      <c r="K12" s="203"/>
      <c r="L12" s="1997"/>
      <c r="M12" s="13"/>
      <c r="N12" s="7"/>
    </row>
    <row r="13" spans="1:14" ht="15" customHeight="1" x14ac:dyDescent="0.3">
      <c r="A13" s="34"/>
      <c r="B13" s="202"/>
      <c r="C13" s="202"/>
      <c r="D13" s="202"/>
      <c r="E13" s="202"/>
      <c r="F13" s="202"/>
      <c r="G13" s="202"/>
      <c r="H13" s="201"/>
      <c r="I13" s="201"/>
      <c r="J13" s="88"/>
      <c r="K13" s="204"/>
      <c r="L13" s="1997"/>
      <c r="M13" s="13"/>
      <c r="N13" s="7"/>
    </row>
    <row r="14" spans="1:14" ht="20.25" customHeight="1" x14ac:dyDescent="0.3">
      <c r="A14" s="34"/>
      <c r="B14" s="3481" t="s">
        <v>206</v>
      </c>
      <c r="C14" s="3482"/>
      <c r="D14" s="3485" t="s">
        <v>886</v>
      </c>
      <c r="E14" s="3486"/>
      <c r="F14" s="3485" t="s">
        <v>53</v>
      </c>
      <c r="G14" s="3486"/>
      <c r="H14" s="3489" t="s">
        <v>76</v>
      </c>
      <c r="I14" s="3490"/>
      <c r="J14" s="31"/>
      <c r="K14" s="31"/>
      <c r="L14" s="1997"/>
      <c r="M14" s="13"/>
      <c r="N14" s="7"/>
    </row>
    <row r="15" spans="1:14" ht="20.25" x14ac:dyDescent="0.3">
      <c r="A15" s="34"/>
      <c r="B15" s="3483"/>
      <c r="C15" s="3484"/>
      <c r="D15" s="3487"/>
      <c r="E15" s="3488"/>
      <c r="F15" s="3487"/>
      <c r="G15" s="3488"/>
      <c r="H15" s="3491"/>
      <c r="I15" s="3492"/>
      <c r="J15" s="96"/>
      <c r="K15" s="96"/>
      <c r="L15" s="1887"/>
      <c r="M15" s="13"/>
      <c r="N15" s="7"/>
    </row>
    <row r="16" spans="1:14" ht="24" customHeight="1" x14ac:dyDescent="0.3">
      <c r="A16" s="34"/>
      <c r="B16" s="3474"/>
      <c r="C16" s="3475"/>
      <c r="D16" s="3474"/>
      <c r="E16" s="3475"/>
      <c r="F16" s="3474"/>
      <c r="G16" s="3475"/>
      <c r="H16" s="3474"/>
      <c r="I16" s="3475"/>
      <c r="J16" s="2065"/>
      <c r="K16" s="2065"/>
      <c r="L16" s="1931"/>
      <c r="M16" s="13"/>
      <c r="N16" s="7"/>
    </row>
    <row r="17" spans="1:15" ht="24" customHeight="1" x14ac:dyDescent="0.3">
      <c r="A17" s="1023" t="s">
        <v>1163</v>
      </c>
      <c r="B17" s="3456"/>
      <c r="C17" s="3457"/>
      <c r="D17" s="3456"/>
      <c r="E17" s="3457"/>
      <c r="F17" s="3456"/>
      <c r="G17" s="3457"/>
      <c r="H17" s="3495">
        <f>B17+D17+F17</f>
        <v>0</v>
      </c>
      <c r="I17" s="3496"/>
      <c r="J17" s="2065"/>
      <c r="K17" s="2065"/>
      <c r="L17" s="1931"/>
      <c r="M17" s="13"/>
      <c r="N17" s="7"/>
    </row>
    <row r="18" spans="1:15" ht="24" customHeight="1" x14ac:dyDescent="0.3">
      <c r="A18" s="34"/>
      <c r="B18" s="3474"/>
      <c r="C18" s="3475"/>
      <c r="D18" s="3474"/>
      <c r="E18" s="3475"/>
      <c r="F18" s="3474"/>
      <c r="G18" s="3475"/>
      <c r="H18" s="3474"/>
      <c r="I18" s="3475"/>
      <c r="J18" s="2065"/>
      <c r="K18" s="2065"/>
      <c r="L18" s="1931"/>
      <c r="M18" s="13"/>
      <c r="N18" s="7"/>
    </row>
    <row r="19" spans="1:15" ht="24" customHeight="1" x14ac:dyDescent="0.3">
      <c r="A19" s="34" t="s">
        <v>170</v>
      </c>
      <c r="B19" s="3456"/>
      <c r="C19" s="3457"/>
      <c r="D19" s="3456"/>
      <c r="E19" s="3457"/>
      <c r="F19" s="3456"/>
      <c r="G19" s="3457"/>
      <c r="H19" s="3498">
        <f>B19+D19+F19</f>
        <v>0</v>
      </c>
      <c r="I19" s="3499"/>
      <c r="J19" s="2065"/>
      <c r="K19" s="2065"/>
      <c r="L19" s="1931"/>
      <c r="M19" s="13"/>
      <c r="N19" s="7"/>
    </row>
    <row r="20" spans="1:15" ht="24" customHeight="1" x14ac:dyDescent="0.3">
      <c r="A20" s="34"/>
      <c r="B20" s="3474"/>
      <c r="C20" s="3475"/>
      <c r="D20" s="3474"/>
      <c r="E20" s="3475"/>
      <c r="F20" s="3474"/>
      <c r="G20" s="3475"/>
      <c r="H20" s="3474"/>
      <c r="I20" s="3475"/>
      <c r="J20" s="62"/>
      <c r="K20" s="62"/>
      <c r="L20" s="1931"/>
      <c r="M20" s="13"/>
      <c r="N20" s="7"/>
    </row>
    <row r="21" spans="1:15" ht="24" customHeight="1" x14ac:dyDescent="0.3">
      <c r="A21" s="34" t="s">
        <v>171</v>
      </c>
      <c r="B21" s="3456"/>
      <c r="C21" s="3457"/>
      <c r="D21" s="3456"/>
      <c r="E21" s="3457"/>
      <c r="F21" s="3456"/>
      <c r="G21" s="3457"/>
      <c r="H21" s="3498">
        <f>B21+D21+F21</f>
        <v>0</v>
      </c>
      <c r="I21" s="3499"/>
      <c r="J21" s="2065"/>
      <c r="K21" s="2065"/>
      <c r="L21" s="910">
        <f>F23-'CC3'!F47</f>
        <v>0</v>
      </c>
      <c r="M21" s="1216" t="s">
        <v>79</v>
      </c>
      <c r="N21" s="1027"/>
      <c r="O21" s="1027"/>
    </row>
    <row r="22" spans="1:15" ht="24" customHeight="1" x14ac:dyDescent="0.3">
      <c r="A22" s="34"/>
      <c r="B22" s="3493"/>
      <c r="C22" s="3494"/>
      <c r="D22" s="3493"/>
      <c r="E22" s="3494"/>
      <c r="F22" s="3493"/>
      <c r="G22" s="3494"/>
      <c r="H22" s="3493"/>
      <c r="I22" s="3494"/>
      <c r="J22" s="62"/>
      <c r="K22" s="62"/>
      <c r="L22" s="910">
        <f>CC6_T1+CC6_T2+F23-CC6_T3</f>
        <v>0</v>
      </c>
      <c r="M22" s="13" t="s">
        <v>182</v>
      </c>
      <c r="N22" s="7"/>
    </row>
    <row r="23" spans="1:15" ht="24" customHeight="1" thickBot="1" x14ac:dyDescent="0.35">
      <c r="A23" s="34" t="s">
        <v>1055</v>
      </c>
      <c r="B23" s="3458">
        <f>B17+B19-B21</f>
        <v>0</v>
      </c>
      <c r="C23" s="3459"/>
      <c r="D23" s="3458">
        <f>D17+D19-D21</f>
        <v>0</v>
      </c>
      <c r="E23" s="3459"/>
      <c r="F23" s="3458">
        <f>F17+F19-F21</f>
        <v>0</v>
      </c>
      <c r="G23" s="3459"/>
      <c r="H23" s="3458">
        <f>H17+H19-H21</f>
        <v>0</v>
      </c>
      <c r="I23" s="3459"/>
      <c r="J23" s="222"/>
      <c r="K23" s="62"/>
      <c r="L23" s="910">
        <f>CC6_T3-CC2_T3</f>
        <v>0</v>
      </c>
      <c r="M23" s="13" t="s">
        <v>58</v>
      </c>
      <c r="N23" s="7"/>
    </row>
    <row r="24" spans="1:15" ht="24" customHeight="1" thickTop="1" x14ac:dyDescent="0.25">
      <c r="A24" s="31"/>
      <c r="B24" s="221"/>
      <c r="C24" s="221"/>
      <c r="D24" s="221"/>
      <c r="E24" s="221"/>
      <c r="F24" s="221"/>
      <c r="G24" s="221"/>
      <c r="H24" s="221"/>
      <c r="I24" s="221"/>
      <c r="J24" s="6"/>
      <c r="K24" s="31"/>
      <c r="L24" s="1996"/>
      <c r="M24" s="13"/>
      <c r="N24" s="7"/>
    </row>
    <row r="25" spans="1:15" ht="15" customHeight="1" x14ac:dyDescent="0.25">
      <c r="A25" s="37"/>
      <c r="B25" s="37"/>
      <c r="C25" s="37"/>
      <c r="D25" s="37"/>
      <c r="E25" s="37"/>
      <c r="F25" s="37"/>
      <c r="G25" s="37"/>
      <c r="H25" s="37"/>
      <c r="I25" s="37"/>
      <c r="J25" s="37"/>
      <c r="K25" s="7"/>
      <c r="L25" s="1996"/>
      <c r="M25" s="13"/>
      <c r="N25" s="7"/>
    </row>
    <row r="26" spans="1:15" ht="24" customHeight="1" x14ac:dyDescent="0.3">
      <c r="A26" s="3497" t="s">
        <v>172</v>
      </c>
      <c r="B26" s="3497"/>
      <c r="C26" s="3497"/>
      <c r="D26" s="3497"/>
      <c r="E26" s="3497"/>
      <c r="F26" s="3497"/>
      <c r="G26" s="3497"/>
      <c r="H26" s="3497"/>
      <c r="I26" s="3497"/>
      <c r="J26" s="3497"/>
      <c r="K26" s="10"/>
      <c r="L26" s="1996"/>
      <c r="M26" s="13"/>
      <c r="N26" s="7"/>
    </row>
    <row r="27" spans="1:15" ht="15" customHeight="1" x14ac:dyDescent="0.25">
      <c r="A27" s="7"/>
      <c r="B27" s="7"/>
      <c r="C27" s="7"/>
      <c r="D27" s="7"/>
      <c r="E27" s="7"/>
      <c r="F27" s="7"/>
      <c r="G27" s="7"/>
      <c r="H27" s="7"/>
      <c r="I27" s="7"/>
      <c r="J27" s="7"/>
      <c r="K27" s="7"/>
      <c r="L27" s="1996"/>
      <c r="M27" s="13"/>
      <c r="N27" s="7"/>
    </row>
    <row r="28" spans="1:15" ht="17.100000000000001" customHeight="1" x14ac:dyDescent="0.25">
      <c r="A28" s="43"/>
      <c r="B28" s="51"/>
      <c r="C28" s="51"/>
      <c r="D28" s="51"/>
      <c r="E28" s="51"/>
      <c r="F28" s="51"/>
      <c r="G28" s="51"/>
      <c r="H28" s="51"/>
      <c r="I28" s="51"/>
      <c r="J28" s="51"/>
      <c r="K28" s="31"/>
      <c r="L28" s="52"/>
      <c r="M28" s="7"/>
      <c r="N28" s="7"/>
    </row>
    <row r="29" spans="1:15" ht="24" customHeight="1" x14ac:dyDescent="0.3">
      <c r="A29" s="1023" t="s">
        <v>913</v>
      </c>
      <c r="B29" s="1027"/>
      <c r="C29" s="1027"/>
      <c r="D29" s="7"/>
      <c r="E29" s="7"/>
      <c r="F29" s="7"/>
      <c r="G29" s="7"/>
      <c r="H29" s="6"/>
      <c r="I29" s="6"/>
      <c r="J29" s="7"/>
      <c r="K29" s="44"/>
      <c r="L29" s="52"/>
      <c r="M29" s="7"/>
      <c r="N29" s="7"/>
    </row>
    <row r="30" spans="1:15" ht="24" customHeight="1" x14ac:dyDescent="0.3">
      <c r="A30" s="265" t="s">
        <v>173</v>
      </c>
      <c r="B30" s="6"/>
      <c r="C30" s="6"/>
      <c r="D30" s="6"/>
      <c r="E30" s="6"/>
      <c r="F30" s="6"/>
      <c r="G30" s="6"/>
      <c r="H30" s="6"/>
      <c r="I30" s="6"/>
      <c r="J30" s="7"/>
      <c r="K30" s="44"/>
      <c r="L30" s="52"/>
      <c r="M30" s="7"/>
      <c r="N30" s="7"/>
    </row>
    <row r="31" spans="1:15" ht="15" customHeight="1" x14ac:dyDescent="0.25">
      <c r="A31" s="206"/>
      <c r="B31" s="6"/>
      <c r="C31" s="6"/>
      <c r="D31" s="6"/>
      <c r="E31" s="6"/>
      <c r="F31" s="6"/>
      <c r="G31" s="6"/>
      <c r="H31" s="6"/>
      <c r="I31" s="6"/>
      <c r="J31" s="7"/>
      <c r="K31" s="44"/>
      <c r="L31" s="52"/>
      <c r="M31" s="7"/>
      <c r="N31" s="7"/>
    </row>
    <row r="32" spans="1:15" ht="24" customHeight="1" x14ac:dyDescent="0.25">
      <c r="A32" s="3477" t="s">
        <v>244</v>
      </c>
      <c r="B32" s="3469" t="s">
        <v>1035</v>
      </c>
      <c r="C32" s="3470"/>
      <c r="D32" s="3470"/>
      <c r="E32" s="3470"/>
      <c r="F32" s="3470"/>
      <c r="G32" s="3471"/>
      <c r="H32" s="3434" t="s">
        <v>1036</v>
      </c>
      <c r="I32" s="3435"/>
      <c r="J32" s="222"/>
      <c r="K32" s="62"/>
      <c r="L32" s="52"/>
      <c r="M32" s="7"/>
      <c r="N32" s="7"/>
    </row>
    <row r="33" spans="1:14" ht="24" customHeight="1" x14ac:dyDescent="0.25">
      <c r="A33" s="3478"/>
      <c r="B33" s="3434" t="s">
        <v>257</v>
      </c>
      <c r="C33" s="3435"/>
      <c r="D33" s="3434" t="s">
        <v>258</v>
      </c>
      <c r="E33" s="3435"/>
      <c r="F33" s="3434" t="s">
        <v>259</v>
      </c>
      <c r="G33" s="3435"/>
      <c r="H33" s="3472" t="s">
        <v>76</v>
      </c>
      <c r="I33" s="3473"/>
      <c r="J33" s="62"/>
      <c r="K33" s="62"/>
      <c r="L33" s="52"/>
      <c r="M33" s="7"/>
      <c r="N33" s="7"/>
    </row>
    <row r="34" spans="1:14" ht="17.100000000000001" customHeight="1" x14ac:dyDescent="0.25">
      <c r="A34" s="3478"/>
      <c r="B34" s="3463" t="s">
        <v>179</v>
      </c>
      <c r="C34" s="3436" t="s">
        <v>207</v>
      </c>
      <c r="D34" s="3463" t="s">
        <v>179</v>
      </c>
      <c r="E34" s="3436" t="s">
        <v>207</v>
      </c>
      <c r="F34" s="3460" t="s">
        <v>179</v>
      </c>
      <c r="G34" s="3436" t="s">
        <v>207</v>
      </c>
      <c r="H34" s="3463" t="s">
        <v>179</v>
      </c>
      <c r="I34" s="3466" t="s">
        <v>207</v>
      </c>
      <c r="J34" s="62"/>
      <c r="K34" s="62"/>
      <c r="L34" s="52"/>
      <c r="M34" s="7"/>
      <c r="N34" s="4"/>
    </row>
    <row r="35" spans="1:14" ht="17.100000000000001" customHeight="1" x14ac:dyDescent="0.25">
      <c r="A35" s="3478"/>
      <c r="B35" s="3464"/>
      <c r="C35" s="3437"/>
      <c r="D35" s="3464"/>
      <c r="E35" s="3437"/>
      <c r="F35" s="3461"/>
      <c r="G35" s="3437"/>
      <c r="H35" s="3464"/>
      <c r="I35" s="3467"/>
      <c r="J35" s="62"/>
      <c r="K35" s="62"/>
      <c r="L35" s="52"/>
      <c r="M35" s="7"/>
      <c r="N35" s="4"/>
    </row>
    <row r="36" spans="1:14" ht="17.100000000000001" customHeight="1" x14ac:dyDescent="0.25">
      <c r="A36" s="3479"/>
      <c r="B36" s="3465"/>
      <c r="C36" s="3438"/>
      <c r="D36" s="3465"/>
      <c r="E36" s="3438"/>
      <c r="F36" s="3462"/>
      <c r="G36" s="3438"/>
      <c r="H36" s="3465"/>
      <c r="I36" s="3468"/>
      <c r="J36" s="62"/>
      <c r="K36" s="62"/>
      <c r="L36" s="52"/>
      <c r="M36" s="7"/>
      <c r="N36" s="4"/>
    </row>
    <row r="37" spans="1:14" ht="24" customHeight="1" x14ac:dyDescent="0.3">
      <c r="A37" s="31"/>
      <c r="B37" s="215" t="s">
        <v>180</v>
      </c>
      <c r="C37" s="215" t="s">
        <v>181</v>
      </c>
      <c r="D37" s="215" t="s">
        <v>180</v>
      </c>
      <c r="E37" s="214" t="s">
        <v>181</v>
      </c>
      <c r="F37" s="214" t="s">
        <v>180</v>
      </c>
      <c r="G37" s="214" t="s">
        <v>181</v>
      </c>
      <c r="H37" s="215" t="s">
        <v>180</v>
      </c>
      <c r="I37" s="207" t="s">
        <v>181</v>
      </c>
      <c r="J37" s="62"/>
      <c r="K37" s="62"/>
      <c r="L37" s="52"/>
      <c r="M37" s="7"/>
      <c r="N37" s="4"/>
    </row>
    <row r="38" spans="1:14" ht="24" customHeight="1" x14ac:dyDescent="0.3">
      <c r="A38" s="208" t="s">
        <v>174</v>
      </c>
      <c r="B38" s="1019"/>
      <c r="C38" s="2066"/>
      <c r="D38" s="1019"/>
      <c r="E38" s="2066"/>
      <c r="F38" s="1019"/>
      <c r="G38" s="2066"/>
      <c r="H38" s="1019">
        <f>B38+D38+F38</f>
        <v>0</v>
      </c>
      <c r="I38" s="2066"/>
      <c r="J38" s="62"/>
      <c r="K38" s="62"/>
      <c r="L38" s="52"/>
      <c r="M38" s="7"/>
      <c r="N38" s="4"/>
    </row>
    <row r="39" spans="1:14" ht="24" customHeight="1" x14ac:dyDescent="0.3">
      <c r="A39" s="208" t="s">
        <v>152</v>
      </c>
      <c r="B39" s="1019"/>
      <c r="C39" s="2066"/>
      <c r="D39" s="1019"/>
      <c r="E39" s="2066"/>
      <c r="F39" s="1019"/>
      <c r="G39" s="2066"/>
      <c r="H39" s="1019">
        <f t="shared" ref="H39:H43" si="0">B39+D39+F39</f>
        <v>0</v>
      </c>
      <c r="I39" s="2066"/>
      <c r="J39" s="62"/>
      <c r="K39" s="62"/>
      <c r="L39" s="52"/>
      <c r="M39" s="7"/>
      <c r="N39" s="4"/>
    </row>
    <row r="40" spans="1:14" ht="24" customHeight="1" x14ac:dyDescent="0.3">
      <c r="A40" s="208" t="s">
        <v>153</v>
      </c>
      <c r="B40" s="1019"/>
      <c r="C40" s="2066"/>
      <c r="D40" s="1019"/>
      <c r="E40" s="2066"/>
      <c r="F40" s="1019"/>
      <c r="G40" s="2066"/>
      <c r="H40" s="1019">
        <f t="shared" si="0"/>
        <v>0</v>
      </c>
      <c r="I40" s="2066"/>
      <c r="J40" s="62"/>
      <c r="K40" s="62"/>
      <c r="L40" s="52"/>
      <c r="M40" s="7"/>
      <c r="N40" s="4"/>
    </row>
    <row r="41" spans="1:14" ht="24" customHeight="1" x14ac:dyDescent="0.3">
      <c r="A41" s="208" t="s">
        <v>154</v>
      </c>
      <c r="B41" s="1019"/>
      <c r="C41" s="2066"/>
      <c r="D41" s="1019"/>
      <c r="E41" s="2066"/>
      <c r="F41" s="1019"/>
      <c r="G41" s="2066"/>
      <c r="H41" s="1019">
        <f t="shared" si="0"/>
        <v>0</v>
      </c>
      <c r="I41" s="2066"/>
      <c r="J41" s="62"/>
      <c r="K41" s="62"/>
      <c r="L41" s="52"/>
      <c r="M41" s="7"/>
      <c r="N41" s="4"/>
    </row>
    <row r="42" spans="1:14" ht="24" customHeight="1" x14ac:dyDescent="0.3">
      <c r="A42" s="208" t="s">
        <v>155</v>
      </c>
      <c r="B42" s="1019"/>
      <c r="C42" s="2066"/>
      <c r="D42" s="1019"/>
      <c r="E42" s="2066"/>
      <c r="F42" s="1019"/>
      <c r="G42" s="2066"/>
      <c r="H42" s="1019">
        <f t="shared" si="0"/>
        <v>0</v>
      </c>
      <c r="I42" s="2066"/>
      <c r="J42" s="62"/>
      <c r="K42" s="62"/>
      <c r="L42" s="52"/>
      <c r="M42" s="7"/>
      <c r="N42" s="4"/>
    </row>
    <row r="43" spans="1:14" ht="24" customHeight="1" x14ac:dyDescent="0.3">
      <c r="A43" s="208" t="s">
        <v>175</v>
      </c>
      <c r="B43" s="1019"/>
      <c r="C43" s="2066"/>
      <c r="D43" s="1019"/>
      <c r="E43" s="2066"/>
      <c r="F43" s="1019"/>
      <c r="G43" s="2066"/>
      <c r="H43" s="1019">
        <f t="shared" si="0"/>
        <v>0</v>
      </c>
      <c r="I43" s="2066"/>
      <c r="J43" s="44"/>
      <c r="K43" s="44"/>
      <c r="L43" s="52"/>
      <c r="M43" s="7"/>
      <c r="N43" s="4"/>
    </row>
    <row r="44" spans="1:14" ht="24" customHeight="1" x14ac:dyDescent="0.3">
      <c r="A44" s="1349" t="s">
        <v>53</v>
      </c>
      <c r="B44" s="617"/>
      <c r="C44" s="2067"/>
      <c r="D44" s="617"/>
      <c r="E44" s="2068"/>
      <c r="F44" s="2073"/>
      <c r="G44" s="2068"/>
      <c r="H44" s="688">
        <f>B44+D44+F44</f>
        <v>0</v>
      </c>
      <c r="I44" s="2071"/>
      <c r="J44" s="62"/>
      <c r="K44" s="62"/>
      <c r="L44" s="52"/>
      <c r="M44" s="7"/>
      <c r="N44" s="4"/>
    </row>
    <row r="45" spans="1:14" ht="24" customHeight="1" thickBot="1" x14ac:dyDescent="0.35">
      <c r="A45" s="209" t="s">
        <v>1054</v>
      </c>
      <c r="B45" s="1020">
        <f>SUM(B38:B44)</f>
        <v>0</v>
      </c>
      <c r="C45" s="2069"/>
      <c r="D45" s="1020">
        <f>SUM(D38:D44)</f>
        <v>0</v>
      </c>
      <c r="E45" s="2069"/>
      <c r="F45" s="1020">
        <f>SUM(F38:F44)</f>
        <v>0</v>
      </c>
      <c r="G45" s="2070"/>
      <c r="H45" s="1020">
        <f>SUM(H38:H44)</f>
        <v>0</v>
      </c>
      <c r="I45" s="2069"/>
      <c r="J45" s="222"/>
      <c r="K45" s="62"/>
      <c r="L45" s="910">
        <f>CC6_T6-CC6_T3</f>
        <v>0</v>
      </c>
      <c r="M45" s="13" t="s">
        <v>70</v>
      </c>
      <c r="N45" s="4"/>
    </row>
    <row r="46" spans="1:14" ht="24" customHeight="1" thickTop="1" x14ac:dyDescent="0.25">
      <c r="A46" s="43"/>
      <c r="B46" s="221"/>
      <c r="C46" s="221"/>
      <c r="D46" s="221"/>
      <c r="E46" s="221"/>
      <c r="F46" s="221"/>
      <c r="G46" s="221"/>
      <c r="H46" s="221"/>
      <c r="I46" s="221"/>
      <c r="J46" s="9"/>
      <c r="K46" s="157"/>
      <c r="L46" s="910"/>
      <c r="M46" s="13"/>
      <c r="N46" s="4"/>
    </row>
    <row r="47" spans="1:14" ht="24" customHeight="1" x14ac:dyDescent="0.25">
      <c r="A47" s="51"/>
      <c r="B47" s="51"/>
      <c r="C47" s="51"/>
      <c r="D47" s="51"/>
      <c r="E47" s="51"/>
      <c r="F47" s="51"/>
      <c r="G47" s="51"/>
      <c r="H47" s="51"/>
      <c r="I47" s="37"/>
      <c r="J47" s="37"/>
      <c r="K47" s="7"/>
      <c r="L47" s="52"/>
      <c r="M47" s="7"/>
      <c r="N47" s="4"/>
    </row>
    <row r="48" spans="1:14" ht="17.100000000000001" customHeight="1" x14ac:dyDescent="0.25">
      <c r="A48" s="43"/>
      <c r="B48" s="51"/>
      <c r="C48" s="51"/>
      <c r="D48" s="51"/>
      <c r="E48" s="51"/>
      <c r="F48" s="51"/>
      <c r="G48" s="51"/>
      <c r="H48" s="51"/>
      <c r="I48" s="37"/>
      <c r="J48" s="37"/>
      <c r="K48" s="44"/>
      <c r="L48" s="52"/>
      <c r="M48" s="7"/>
      <c r="N48" s="4"/>
    </row>
    <row r="49" spans="1:14" ht="24" customHeight="1" x14ac:dyDescent="0.3">
      <c r="A49" s="1023" t="s">
        <v>914</v>
      </c>
      <c r="B49" s="1027"/>
      <c r="C49" s="1027"/>
      <c r="D49" s="7"/>
      <c r="E49" s="7"/>
      <c r="F49" s="7"/>
      <c r="G49" s="7"/>
      <c r="H49" s="7"/>
      <c r="I49" s="7"/>
      <c r="J49" s="7"/>
      <c r="K49" s="44"/>
      <c r="L49" s="52"/>
      <c r="M49" s="7"/>
      <c r="N49" s="4"/>
    </row>
    <row r="50" spans="1:14" ht="21.75" customHeight="1" x14ac:dyDescent="0.3">
      <c r="A50" s="34"/>
      <c r="B50" s="32"/>
      <c r="C50" s="32"/>
      <c r="D50" s="32"/>
      <c r="E50" s="7"/>
      <c r="F50" s="7"/>
      <c r="G50" s="7"/>
      <c r="H50" s="210"/>
      <c r="I50" s="7"/>
      <c r="J50" s="7"/>
      <c r="K50" s="44"/>
      <c r="L50" s="2072"/>
      <c r="M50" s="4"/>
      <c r="N50" s="4"/>
    </row>
    <row r="51" spans="1:14" ht="39.75" customHeight="1" x14ac:dyDescent="0.2">
      <c r="A51" s="3431" t="s">
        <v>887</v>
      </c>
      <c r="B51" s="3469" t="s">
        <v>1173</v>
      </c>
      <c r="C51" s="3470"/>
      <c r="D51" s="3470"/>
      <c r="E51" s="3470"/>
      <c r="F51" s="3470"/>
      <c r="G51" s="3471"/>
      <c r="H51" s="3434" t="s">
        <v>1036</v>
      </c>
      <c r="I51" s="3435"/>
      <c r="J51" s="7"/>
      <c r="K51" s="44"/>
      <c r="L51" s="2072"/>
      <c r="M51" s="4"/>
      <c r="N51" s="4"/>
    </row>
    <row r="52" spans="1:14" ht="20.25" customHeight="1" x14ac:dyDescent="0.2">
      <c r="A52" s="3432"/>
      <c r="B52" s="3448" t="s">
        <v>257</v>
      </c>
      <c r="C52" s="3449"/>
      <c r="D52" s="3448" t="s">
        <v>258</v>
      </c>
      <c r="E52" s="3449"/>
      <c r="F52" s="3450" t="s">
        <v>259</v>
      </c>
      <c r="G52" s="3451"/>
      <c r="H52" s="3434" t="s">
        <v>76</v>
      </c>
      <c r="I52" s="3435"/>
      <c r="J52" s="7"/>
      <c r="K52" s="44"/>
      <c r="L52" s="2072"/>
      <c r="M52" s="4"/>
      <c r="N52" s="4"/>
    </row>
    <row r="53" spans="1:14" ht="20.25" customHeight="1" x14ac:dyDescent="0.2">
      <c r="A53" s="3432"/>
      <c r="B53" s="3445" t="s">
        <v>265</v>
      </c>
      <c r="C53" s="3442" t="s">
        <v>285</v>
      </c>
      <c r="D53" s="3445" t="s">
        <v>179</v>
      </c>
      <c r="E53" s="3442" t="s">
        <v>285</v>
      </c>
      <c r="F53" s="3445" t="s">
        <v>179</v>
      </c>
      <c r="G53" s="3442" t="s">
        <v>285</v>
      </c>
      <c r="H53" s="3445" t="s">
        <v>179</v>
      </c>
      <c r="I53" s="3442" t="s">
        <v>285</v>
      </c>
      <c r="J53" s="7"/>
      <c r="K53" s="44"/>
      <c r="L53" s="2072"/>
      <c r="M53" s="4"/>
      <c r="N53" s="4"/>
    </row>
    <row r="54" spans="1:14" ht="20.100000000000001" customHeight="1" x14ac:dyDescent="0.2">
      <c r="A54" s="3432"/>
      <c r="B54" s="3446"/>
      <c r="C54" s="3443"/>
      <c r="D54" s="3446"/>
      <c r="E54" s="3443"/>
      <c r="F54" s="3446"/>
      <c r="G54" s="3443"/>
      <c r="H54" s="3446"/>
      <c r="I54" s="3443"/>
      <c r="J54" s="7"/>
      <c r="K54" s="44"/>
      <c r="L54" s="2072"/>
      <c r="M54" s="4"/>
      <c r="N54" s="4"/>
    </row>
    <row r="55" spans="1:14" ht="30" customHeight="1" x14ac:dyDescent="0.2">
      <c r="A55" s="3432"/>
      <c r="B55" s="3447"/>
      <c r="C55" s="3444"/>
      <c r="D55" s="3447"/>
      <c r="E55" s="3444"/>
      <c r="F55" s="3447"/>
      <c r="G55" s="3444"/>
      <c r="H55" s="3447"/>
      <c r="I55" s="3444"/>
      <c r="J55" s="7"/>
      <c r="K55" s="44"/>
      <c r="L55" s="2072"/>
      <c r="M55" s="4"/>
      <c r="N55" s="4"/>
    </row>
    <row r="56" spans="1:14" ht="19.5" customHeight="1" x14ac:dyDescent="0.25">
      <c r="A56" s="3433"/>
      <c r="B56" s="285" t="s">
        <v>180</v>
      </c>
      <c r="C56" s="285" t="s">
        <v>180</v>
      </c>
      <c r="D56" s="286" t="s">
        <v>180</v>
      </c>
      <c r="E56" s="286" t="s">
        <v>180</v>
      </c>
      <c r="F56" s="286" t="s">
        <v>180</v>
      </c>
      <c r="G56" s="286" t="s">
        <v>180</v>
      </c>
      <c r="H56" s="286" t="s">
        <v>180</v>
      </c>
      <c r="I56" s="286" t="s">
        <v>180</v>
      </c>
      <c r="J56" s="7"/>
      <c r="K56" s="44"/>
      <c r="L56" s="2072"/>
      <c r="M56" s="4"/>
      <c r="N56" s="4"/>
    </row>
    <row r="57" spans="1:14" ht="20.100000000000001" customHeight="1" x14ac:dyDescent="0.3">
      <c r="A57" s="1667" t="s">
        <v>208</v>
      </c>
      <c r="B57" s="924"/>
      <c r="C57" s="924"/>
      <c r="D57" s="924"/>
      <c r="E57" s="924"/>
      <c r="F57" s="1056"/>
      <c r="G57" s="1057"/>
      <c r="H57" s="1670">
        <f>B57+D57+F57</f>
        <v>0</v>
      </c>
      <c r="I57" s="1671">
        <f>C57+E57+G57</f>
        <v>0</v>
      </c>
      <c r="J57" s="7"/>
      <c r="K57" s="44"/>
      <c r="L57" s="2072"/>
      <c r="M57" s="4"/>
      <c r="N57" s="4"/>
    </row>
    <row r="58" spans="1:14" ht="20.25" x14ac:dyDescent="0.3">
      <c r="A58" s="1667" t="s">
        <v>176</v>
      </c>
      <c r="B58" s="924"/>
      <c r="C58" s="924"/>
      <c r="D58" s="924"/>
      <c r="E58" s="924"/>
      <c r="F58" s="924"/>
      <c r="G58" s="1058"/>
      <c r="H58" s="1669">
        <f>B58+D58+F58</f>
        <v>0</v>
      </c>
      <c r="I58" s="1669">
        <f>C58+E58+G58</f>
        <v>0</v>
      </c>
      <c r="J58" s="7"/>
      <c r="K58" s="44"/>
      <c r="L58" s="2072"/>
      <c r="M58" s="4"/>
      <c r="N58" s="4"/>
    </row>
    <row r="59" spans="1:14" ht="20.25" x14ac:dyDescent="0.3">
      <c r="A59" s="1667" t="s">
        <v>177</v>
      </c>
      <c r="B59" s="924"/>
      <c r="C59" s="924"/>
      <c r="D59" s="924"/>
      <c r="E59" s="924"/>
      <c r="F59" s="924"/>
      <c r="G59" s="1058"/>
      <c r="H59" s="1236">
        <f t="shared" ref="H59:H74" si="1">B59+D59+F59</f>
        <v>0</v>
      </c>
      <c r="I59" s="1237">
        <f t="shared" ref="I59:I75" si="2">C59+E59+G59</f>
        <v>0</v>
      </c>
      <c r="J59" s="7"/>
      <c r="K59" s="44"/>
      <c r="L59" s="2072"/>
      <c r="M59" s="4"/>
      <c r="N59" s="4"/>
    </row>
    <row r="60" spans="1:14" s="899" customFormat="1" ht="20.25" x14ac:dyDescent="0.3">
      <c r="A60" s="1667" t="s">
        <v>529</v>
      </c>
      <c r="B60" s="924"/>
      <c r="C60" s="924"/>
      <c r="D60" s="924"/>
      <c r="E60" s="924"/>
      <c r="F60" s="924"/>
      <c r="G60" s="1058"/>
      <c r="H60" s="1236">
        <f t="shared" ref="H60:H64" si="3">B60+D60+F60</f>
        <v>0</v>
      </c>
      <c r="I60" s="1237">
        <f>C60+E60+G60</f>
        <v>0</v>
      </c>
      <c r="J60" s="900"/>
      <c r="K60" s="44"/>
      <c r="L60" s="2072"/>
      <c r="M60" s="4"/>
      <c r="N60" s="4"/>
    </row>
    <row r="61" spans="1:14" s="899" customFormat="1" ht="20.25" x14ac:dyDescent="0.3">
      <c r="A61" s="1667" t="s">
        <v>209</v>
      </c>
      <c r="B61" s="924"/>
      <c r="C61" s="924"/>
      <c r="D61" s="924"/>
      <c r="E61" s="924"/>
      <c r="F61" s="924"/>
      <c r="G61" s="1058"/>
      <c r="H61" s="1236">
        <f t="shared" si="3"/>
        <v>0</v>
      </c>
      <c r="I61" s="1237">
        <f t="shared" ref="I61:I64" si="4">C61+E61+G61</f>
        <v>0</v>
      </c>
      <c r="J61" s="900"/>
      <c r="K61" s="44"/>
      <c r="L61" s="2072"/>
      <c r="M61" s="4"/>
      <c r="N61" s="4"/>
    </row>
    <row r="62" spans="1:14" s="899" customFormat="1" ht="20.25" x14ac:dyDescent="0.3">
      <c r="A62" s="1667" t="s">
        <v>178</v>
      </c>
      <c r="B62" s="924"/>
      <c r="C62" s="924"/>
      <c r="D62" s="924"/>
      <c r="E62" s="924"/>
      <c r="F62" s="924"/>
      <c r="G62" s="1058"/>
      <c r="H62" s="1236">
        <f t="shared" si="3"/>
        <v>0</v>
      </c>
      <c r="I62" s="1237">
        <f t="shared" si="4"/>
        <v>0</v>
      </c>
      <c r="J62" s="900"/>
      <c r="K62" s="44"/>
      <c r="L62" s="2072"/>
      <c r="M62" s="4"/>
      <c r="N62" s="4"/>
    </row>
    <row r="63" spans="1:14" s="899" customFormat="1" ht="20.25" x14ac:dyDescent="0.3">
      <c r="A63" s="1667" t="s">
        <v>223</v>
      </c>
      <c r="B63" s="924"/>
      <c r="C63" s="924"/>
      <c r="D63" s="924"/>
      <c r="E63" s="924"/>
      <c r="F63" s="924"/>
      <c r="G63" s="1058"/>
      <c r="H63" s="1236">
        <f t="shared" si="3"/>
        <v>0</v>
      </c>
      <c r="I63" s="1237">
        <f t="shared" si="4"/>
        <v>0</v>
      </c>
      <c r="J63" s="900"/>
      <c r="K63" s="44"/>
      <c r="L63" s="2072"/>
      <c r="M63" s="4"/>
      <c r="N63" s="4"/>
    </row>
    <row r="64" spans="1:14" s="899" customFormat="1" ht="20.25" x14ac:dyDescent="0.3">
      <c r="A64" s="1667" t="s">
        <v>210</v>
      </c>
      <c r="B64" s="924"/>
      <c r="C64" s="924"/>
      <c r="D64" s="924"/>
      <c r="E64" s="924"/>
      <c r="F64" s="924"/>
      <c r="G64" s="1058"/>
      <c r="H64" s="1236">
        <f t="shared" si="3"/>
        <v>0</v>
      </c>
      <c r="I64" s="1237">
        <f t="shared" si="4"/>
        <v>0</v>
      </c>
      <c r="J64" s="900"/>
      <c r="K64" s="44"/>
      <c r="L64" s="2072"/>
      <c r="M64" s="4"/>
      <c r="N64" s="4"/>
    </row>
    <row r="65" spans="1:14" ht="20.25" x14ac:dyDescent="0.3">
      <c r="A65" s="1667" t="s">
        <v>211</v>
      </c>
      <c r="B65" s="924"/>
      <c r="C65" s="924"/>
      <c r="D65" s="924"/>
      <c r="E65" s="924"/>
      <c r="F65" s="924"/>
      <c r="G65" s="1058"/>
      <c r="H65" s="1236">
        <f t="shared" si="1"/>
        <v>0</v>
      </c>
      <c r="I65" s="1237">
        <f t="shared" si="2"/>
        <v>0</v>
      </c>
      <c r="J65" s="7"/>
      <c r="K65" s="44"/>
      <c r="L65" s="2072"/>
      <c r="M65" s="4"/>
      <c r="N65" s="4"/>
    </row>
    <row r="66" spans="1:14" ht="20.25" x14ac:dyDescent="0.3">
      <c r="A66" s="1668" t="s">
        <v>1192</v>
      </c>
      <c r="B66" s="924"/>
      <c r="C66" s="924"/>
      <c r="D66" s="924"/>
      <c r="E66" s="924"/>
      <c r="F66" s="924"/>
      <c r="G66" s="1058"/>
      <c r="H66" s="1236">
        <f t="shared" si="1"/>
        <v>0</v>
      </c>
      <c r="I66" s="1237">
        <f t="shared" si="2"/>
        <v>0</v>
      </c>
      <c r="J66" s="7"/>
      <c r="K66" s="44"/>
      <c r="L66" s="2072"/>
      <c r="M66" s="4"/>
      <c r="N66" s="4"/>
    </row>
    <row r="67" spans="1:14" ht="20.25" x14ac:dyDescent="0.3">
      <c r="A67" s="1667" t="s">
        <v>212</v>
      </c>
      <c r="B67" s="924"/>
      <c r="C67" s="924"/>
      <c r="D67" s="924"/>
      <c r="E67" s="924"/>
      <c r="F67" s="924"/>
      <c r="G67" s="1058"/>
      <c r="H67" s="1236">
        <f t="shared" si="1"/>
        <v>0</v>
      </c>
      <c r="I67" s="1237">
        <f t="shared" si="2"/>
        <v>0</v>
      </c>
      <c r="J67" s="7"/>
      <c r="K67" s="44"/>
      <c r="L67" s="2072"/>
      <c r="M67" s="4"/>
      <c r="N67" s="4"/>
    </row>
    <row r="68" spans="1:14" ht="20.25" x14ac:dyDescent="0.3">
      <c r="A68" s="1667" t="s">
        <v>224</v>
      </c>
      <c r="B68" s="924"/>
      <c r="C68" s="924"/>
      <c r="D68" s="924"/>
      <c r="E68" s="924"/>
      <c r="F68" s="924"/>
      <c r="G68" s="1058"/>
      <c r="H68" s="1236">
        <f t="shared" si="1"/>
        <v>0</v>
      </c>
      <c r="I68" s="1237">
        <f t="shared" si="2"/>
        <v>0</v>
      </c>
      <c r="J68" s="7"/>
      <c r="K68" s="44"/>
      <c r="L68" s="2072"/>
      <c r="M68" s="4"/>
      <c r="N68" s="4"/>
    </row>
    <row r="69" spans="1:14" ht="20.25" x14ac:dyDescent="0.3">
      <c r="A69" s="1667" t="s">
        <v>214</v>
      </c>
      <c r="B69" s="924"/>
      <c r="C69" s="924"/>
      <c r="D69" s="924"/>
      <c r="E69" s="924"/>
      <c r="F69" s="924"/>
      <c r="G69" s="1058"/>
      <c r="H69" s="1236">
        <f t="shared" si="1"/>
        <v>0</v>
      </c>
      <c r="I69" s="1237">
        <f t="shared" si="2"/>
        <v>0</v>
      </c>
      <c r="J69" s="7"/>
      <c r="K69" s="44"/>
      <c r="L69" s="2072"/>
      <c r="M69" s="4"/>
      <c r="N69" s="4"/>
    </row>
    <row r="70" spans="1:14" ht="20.25" x14ac:dyDescent="0.3">
      <c r="A70" s="1667" t="s">
        <v>213</v>
      </c>
      <c r="B70" s="924"/>
      <c r="C70" s="924"/>
      <c r="D70" s="924"/>
      <c r="E70" s="924"/>
      <c r="F70" s="924"/>
      <c r="G70" s="1058"/>
      <c r="H70" s="1236">
        <f t="shared" si="1"/>
        <v>0</v>
      </c>
      <c r="I70" s="1237">
        <f t="shared" si="2"/>
        <v>0</v>
      </c>
      <c r="J70" s="7"/>
      <c r="K70" s="44"/>
      <c r="L70" s="2072"/>
      <c r="M70" s="4"/>
      <c r="N70" s="4"/>
    </row>
    <row r="71" spans="1:14" ht="20.25" x14ac:dyDescent="0.3">
      <c r="A71" s="1668" t="s">
        <v>1193</v>
      </c>
      <c r="B71" s="924"/>
      <c r="C71" s="924"/>
      <c r="D71" s="924"/>
      <c r="E71" s="924"/>
      <c r="F71" s="924"/>
      <c r="G71" s="1058"/>
      <c r="H71" s="1236">
        <f t="shared" si="1"/>
        <v>0</v>
      </c>
      <c r="I71" s="1237">
        <f t="shared" si="2"/>
        <v>0</v>
      </c>
      <c r="J71" s="7"/>
      <c r="K71" s="44"/>
      <c r="L71" s="2072"/>
      <c r="M71" s="4"/>
      <c r="N71" s="4"/>
    </row>
    <row r="72" spans="1:14" ht="20.25" x14ac:dyDescent="0.3">
      <c r="A72" s="1668" t="s">
        <v>1194</v>
      </c>
      <c r="B72" s="924"/>
      <c r="C72" s="924"/>
      <c r="D72" s="924"/>
      <c r="E72" s="924"/>
      <c r="F72" s="924"/>
      <c r="G72" s="1058"/>
      <c r="H72" s="1236">
        <f t="shared" si="1"/>
        <v>0</v>
      </c>
      <c r="I72" s="1237">
        <f t="shared" si="2"/>
        <v>0</v>
      </c>
      <c r="J72" s="7"/>
      <c r="K72" s="44"/>
      <c r="L72" s="2072"/>
      <c r="M72" s="4"/>
      <c r="N72" s="4"/>
    </row>
    <row r="73" spans="1:14" ht="20.25" x14ac:dyDescent="0.3">
      <c r="A73" s="1668" t="s">
        <v>1195</v>
      </c>
      <c r="B73" s="924"/>
      <c r="C73" s="924"/>
      <c r="D73" s="924"/>
      <c r="E73" s="924"/>
      <c r="F73" s="924"/>
      <c r="G73" s="1058"/>
      <c r="H73" s="1236">
        <f t="shared" si="1"/>
        <v>0</v>
      </c>
      <c r="I73" s="1237">
        <f>C73+E73+G73</f>
        <v>0</v>
      </c>
      <c r="J73" s="7"/>
      <c r="K73" s="44"/>
      <c r="L73" s="2072"/>
      <c r="M73" s="4"/>
      <c r="N73" s="4"/>
    </row>
    <row r="74" spans="1:14" ht="20.25" x14ac:dyDescent="0.3">
      <c r="A74" s="1668" t="s">
        <v>1196</v>
      </c>
      <c r="B74" s="924"/>
      <c r="C74" s="924"/>
      <c r="D74" s="924"/>
      <c r="E74" s="924"/>
      <c r="F74" s="924"/>
      <c r="G74" s="1058"/>
      <c r="H74" s="1236">
        <f t="shared" si="1"/>
        <v>0</v>
      </c>
      <c r="I74" s="1237">
        <f t="shared" si="2"/>
        <v>0</v>
      </c>
      <c r="J74" s="7"/>
      <c r="K74" s="44"/>
      <c r="L74" s="2072"/>
      <c r="M74" s="4"/>
      <c r="N74" s="4"/>
    </row>
    <row r="75" spans="1:14" ht="20.25" x14ac:dyDescent="0.3">
      <c r="A75" s="1667" t="s">
        <v>260</v>
      </c>
      <c r="B75" s="924"/>
      <c r="C75" s="924"/>
      <c r="D75" s="924"/>
      <c r="E75" s="924"/>
      <c r="F75" s="924"/>
      <c r="G75" s="1058"/>
      <c r="H75" s="1236">
        <f>B75+D75+F75</f>
        <v>0</v>
      </c>
      <c r="I75" s="1237">
        <f t="shared" si="2"/>
        <v>0</v>
      </c>
      <c r="J75" s="7"/>
      <c r="K75" s="44"/>
      <c r="L75" s="52"/>
      <c r="M75" s="7"/>
      <c r="N75" s="4"/>
    </row>
    <row r="76" spans="1:14" ht="20.25" x14ac:dyDescent="0.3">
      <c r="A76" s="1667" t="s">
        <v>183</v>
      </c>
      <c r="B76" s="1703"/>
      <c r="C76" s="1704"/>
      <c r="D76" s="1705"/>
      <c r="E76" s="924"/>
      <c r="F76" s="924"/>
      <c r="G76" s="1706"/>
      <c r="H76" s="1350">
        <f>B76+D76+F76</f>
        <v>0</v>
      </c>
      <c r="I76" s="1350">
        <f>C76+E76+G76</f>
        <v>0</v>
      </c>
      <c r="J76" s="7"/>
      <c r="K76" s="44"/>
      <c r="L76" s="52"/>
      <c r="M76" s="7"/>
      <c r="N76" s="4"/>
    </row>
    <row r="77" spans="1:14" ht="24" customHeight="1" x14ac:dyDescent="0.3">
      <c r="A77" s="209" t="s">
        <v>268</v>
      </c>
      <c r="B77" s="2074"/>
      <c r="C77" s="391">
        <f>C75</f>
        <v>0</v>
      </c>
      <c r="D77" s="2075"/>
      <c r="E77" s="391">
        <f>E75</f>
        <v>0</v>
      </c>
      <c r="F77" s="2075"/>
      <c r="G77" s="391">
        <f>G75</f>
        <v>0</v>
      </c>
      <c r="H77" s="392"/>
      <c r="I77" s="393">
        <f>I75</f>
        <v>0</v>
      </c>
      <c r="J77" s="7"/>
      <c r="K77" s="44"/>
      <c r="L77" s="52"/>
      <c r="M77" s="7"/>
      <c r="N77" s="4"/>
    </row>
    <row r="78" spans="1:14" ht="24" customHeight="1" x14ac:dyDescent="0.3">
      <c r="A78" s="264" t="s">
        <v>270</v>
      </c>
      <c r="B78" s="2076"/>
      <c r="C78" s="394">
        <f>SUM(C57:C74)+C76</f>
        <v>0</v>
      </c>
      <c r="D78" s="2077"/>
      <c r="E78" s="394">
        <f>SUM(E57:E74)+E76</f>
        <v>0</v>
      </c>
      <c r="F78" s="2077"/>
      <c r="G78" s="394">
        <f>SUM(G57:G74)+G76</f>
        <v>0</v>
      </c>
      <c r="H78" s="224"/>
      <c r="I78" s="395">
        <f>C78+E78+G78</f>
        <v>0</v>
      </c>
      <c r="J78" s="7"/>
      <c r="K78" s="44"/>
      <c r="L78" s="52"/>
      <c r="M78" s="7"/>
      <c r="N78" s="4"/>
    </row>
    <row r="79" spans="1:14" ht="24" customHeight="1" thickBot="1" x14ac:dyDescent="0.35">
      <c r="A79" s="264" t="s">
        <v>1191</v>
      </c>
      <c r="B79" s="2076"/>
      <c r="C79" s="396">
        <f>C77+C78</f>
        <v>0</v>
      </c>
      <c r="D79" s="2077"/>
      <c r="E79" s="396">
        <f>E77+E78</f>
        <v>0</v>
      </c>
      <c r="F79" s="2077"/>
      <c r="G79" s="396">
        <f>G77+G78</f>
        <v>0</v>
      </c>
      <c r="H79" s="392"/>
      <c r="I79" s="396">
        <f>I77+I78</f>
        <v>0</v>
      </c>
      <c r="J79" s="7"/>
      <c r="K79" s="44"/>
      <c r="L79" s="910">
        <f>I79-CC6_T3</f>
        <v>0</v>
      </c>
      <c r="M79" s="13" t="s">
        <v>70</v>
      </c>
      <c r="N79" s="4"/>
    </row>
    <row r="80" spans="1:14" ht="18" x14ac:dyDescent="0.25">
      <c r="A80" s="290"/>
      <c r="B80" s="289"/>
      <c r="C80" s="289"/>
      <c r="D80" s="289"/>
      <c r="E80" s="289"/>
      <c r="F80" s="289"/>
      <c r="G80" s="289"/>
      <c r="H80" s="289"/>
      <c r="I80" s="291"/>
      <c r="J80" s="292"/>
      <c r="K80" s="44"/>
      <c r="L80" s="52"/>
      <c r="M80" s="7"/>
      <c r="N80" s="4"/>
    </row>
    <row r="81" spans="1:14" ht="18" x14ac:dyDescent="0.25">
      <c r="A81" s="157"/>
      <c r="B81" s="9"/>
      <c r="C81" s="9"/>
      <c r="D81" s="9"/>
      <c r="E81" s="9"/>
      <c r="F81" s="9"/>
      <c r="G81" s="9"/>
      <c r="H81" s="287"/>
      <c r="I81" s="7"/>
      <c r="J81" s="288"/>
      <c r="K81" s="212"/>
      <c r="L81" s="52"/>
      <c r="M81" s="7"/>
      <c r="N81" s="4"/>
    </row>
    <row r="82" spans="1:14" ht="21" customHeight="1" x14ac:dyDescent="0.2">
      <c r="A82" s="3452" t="s">
        <v>1174</v>
      </c>
      <c r="B82" s="3453"/>
      <c r="C82" s="3453"/>
      <c r="D82" s="3453"/>
      <c r="E82" s="3453"/>
      <c r="F82" s="3453"/>
      <c r="G82" s="3453"/>
      <c r="H82" s="3453"/>
      <c r="I82" s="3453"/>
      <c r="J82" s="284"/>
      <c r="K82" s="212"/>
      <c r="L82" s="52"/>
      <c r="M82" s="7"/>
      <c r="N82" s="4"/>
    </row>
    <row r="83" spans="1:14" ht="18" customHeight="1" x14ac:dyDescent="0.2">
      <c r="A83" s="3454"/>
      <c r="B83" s="3455"/>
      <c r="C83" s="3455"/>
      <c r="D83" s="3455"/>
      <c r="E83" s="3455"/>
      <c r="F83" s="3455"/>
      <c r="G83" s="3455"/>
      <c r="H83" s="3455"/>
      <c r="I83" s="3455"/>
      <c r="J83" s="7"/>
      <c r="K83" s="44"/>
      <c r="L83" s="52"/>
      <c r="M83" s="7"/>
      <c r="N83" s="4"/>
    </row>
    <row r="84" spans="1:14" ht="31.5" customHeight="1" x14ac:dyDescent="0.3">
      <c r="A84" s="1076" t="s">
        <v>257</v>
      </c>
      <c r="B84" s="3439"/>
      <c r="C84" s="3440"/>
      <c r="D84" s="3440"/>
      <c r="E84" s="3440"/>
      <c r="F84" s="3440"/>
      <c r="G84" s="3440"/>
      <c r="H84" s="3440"/>
      <c r="I84" s="3441"/>
      <c r="J84" s="7"/>
      <c r="K84" s="44"/>
      <c r="L84" s="52"/>
      <c r="M84" s="7"/>
      <c r="N84" s="4"/>
    </row>
    <row r="85" spans="1:14" ht="31.5" customHeight="1" x14ac:dyDescent="0.3">
      <c r="A85" s="1076" t="s">
        <v>258</v>
      </c>
      <c r="B85" s="3439"/>
      <c r="C85" s="3440"/>
      <c r="D85" s="3440"/>
      <c r="E85" s="3440"/>
      <c r="F85" s="3440"/>
      <c r="G85" s="3440"/>
      <c r="H85" s="3440"/>
      <c r="I85" s="3441"/>
      <c r="J85" s="7"/>
      <c r="K85" s="44"/>
      <c r="L85" s="52"/>
      <c r="M85" s="7"/>
      <c r="N85" s="4"/>
    </row>
    <row r="86" spans="1:14" ht="32.25" customHeight="1" x14ac:dyDescent="0.3">
      <c r="A86" s="1076" t="s">
        <v>259</v>
      </c>
      <c r="B86" s="3439"/>
      <c r="C86" s="3440"/>
      <c r="D86" s="3440"/>
      <c r="E86" s="3440"/>
      <c r="F86" s="3440"/>
      <c r="G86" s="3440"/>
      <c r="H86" s="3440"/>
      <c r="I86" s="3441"/>
      <c r="J86" s="7"/>
      <c r="K86" s="44"/>
      <c r="L86" s="52"/>
      <c r="M86" s="7"/>
      <c r="N86" s="4"/>
    </row>
    <row r="87" spans="1:14" s="899" customFormat="1" ht="18" x14ac:dyDescent="0.25">
      <c r="A87" s="1068"/>
      <c r="B87" s="1062"/>
      <c r="C87" s="1062"/>
      <c r="D87" s="1062"/>
      <c r="E87" s="1062"/>
      <c r="F87" s="1062"/>
      <c r="G87" s="1062"/>
      <c r="H87" s="1062"/>
      <c r="I87" s="1062"/>
      <c r="J87" s="900"/>
      <c r="K87" s="44"/>
      <c r="L87" s="52"/>
      <c r="M87" s="900"/>
      <c r="N87" s="4"/>
    </row>
    <row r="88" spans="1:14" ht="18" x14ac:dyDescent="0.25">
      <c r="A88" s="157"/>
      <c r="B88" s="9"/>
      <c r="C88" s="9"/>
      <c r="D88" s="9"/>
      <c r="E88" s="9"/>
      <c r="F88" s="9"/>
      <c r="G88" s="9"/>
      <c r="H88" s="287"/>
      <c r="I88" s="7"/>
      <c r="J88" s="7"/>
      <c r="K88" s="44"/>
      <c r="L88" s="52"/>
      <c r="M88" s="7"/>
      <c r="N88" s="4"/>
    </row>
    <row r="89" spans="1:14" ht="24" customHeight="1" thickBot="1" x14ac:dyDescent="0.25">
      <c r="A89" s="37"/>
      <c r="B89" s="37"/>
      <c r="C89" s="37"/>
      <c r="D89" s="37"/>
      <c r="E89" s="37"/>
      <c r="F89" s="37"/>
      <c r="G89" s="37"/>
      <c r="H89" s="37"/>
      <c r="I89" s="37"/>
      <c r="J89" s="37"/>
      <c r="K89" s="7"/>
      <c r="L89" s="52"/>
      <c r="M89" s="7"/>
      <c r="N89" s="4"/>
    </row>
    <row r="90" spans="1:14" ht="15.75" thickTop="1" x14ac:dyDescent="0.2">
      <c r="A90" s="21"/>
      <c r="B90" s="21"/>
      <c r="C90" s="21"/>
      <c r="D90" s="21"/>
      <c r="E90" s="21"/>
      <c r="F90" s="21"/>
      <c r="G90" s="21"/>
      <c r="H90" s="21"/>
      <c r="I90" s="21"/>
      <c r="J90" s="21"/>
      <c r="K90" s="7"/>
      <c r="L90" s="52"/>
      <c r="M90" s="7"/>
      <c r="N90" s="4"/>
    </row>
  </sheetData>
  <customSheetViews>
    <customSheetView guid="{6476E056-C602-4049-8E13-D0438C39A2F7}" scale="50" showPageBreaks="1" showGridLines="0" fitToPage="1" printArea="1" topLeftCell="A61">
      <selection activeCell="I69" sqref="I69"/>
      <pageMargins left="0.35433070866141736" right="0.35433070866141736" top="0.35" bottom="0.39" header="0.31496062992125984" footer="0.31496062992125984"/>
      <pageSetup scale="39" orientation="portrait" r:id="rId1"/>
    </customSheetView>
    <customSheetView guid="{FEEF2554-A379-444E-B2CE-7A0B08BFD568}" scale="50" showGridLines="0" fitToPage="1" topLeftCell="A43">
      <selection activeCell="R71" sqref="R71"/>
      <pageMargins left="0.94488188976377963" right="0.55118110236220474" top="0.23622047244094491" bottom="0.23622047244094491" header="0" footer="0"/>
      <pageSetup scale="35" orientation="portrait" r:id="rId2"/>
      <headerFooter differentOddEven="1" differentFirst="1" alignWithMargins="0">
        <evenHeader>&amp;R&amp;"arial,Regular"&amp;12UNCLASSIFIED / NON CLASSIFIÉ</evenHeader>
        <firstHeader>&amp;R&amp;"arial,Regular"&amp;12UNCLASSIFIED / NON CLASSIFIÉ</firstHeader>
      </headerFooter>
    </customSheetView>
    <customSheetView guid="{9999B627-875C-491A-9C70-2AB672A610C9}" scale="50" showPageBreaks="1" showGridLines="0" fitToPage="1" printArea="1" topLeftCell="A43">
      <selection activeCell="R71" sqref="R71"/>
      <pageMargins left="0.94488188976377963" right="0.55118110236220474" top="0.23622047244094491" bottom="0.23622047244094491" header="0" footer="0"/>
      <pageSetup scale="35" orientation="portrait" r:id="rId3"/>
      <headerFooter differentOddEven="1" differentFirst="1" alignWithMargins="0">
        <evenHeader>&amp;R&amp;"arial,Regular"&amp;12UNCLASSIFIED / NON CLASSIFIÉ</evenHeader>
        <firstHeader>&amp;R&amp;"arial,Regular"&amp;12UNCLASSIFIED / NON CLASSIFIÉ</firstHeader>
      </headerFooter>
    </customSheetView>
    <customSheetView guid="{9E1ED2EF-94DF-4EBB-BF10-FA6D2C6EF217}" scale="70" showPageBreaks="1" showGridLines="0" fitToPage="1" printArea="1">
      <pageMargins left="0.94488188976377963" right="0.55118110236220474" top="0.23622047244094491" bottom="0.23622047244094491" header="0" footer="0"/>
      <pageSetup scale="35" orientation="portrait" r:id="rId4"/>
      <headerFooter differentOddEven="1" differentFirst="1" alignWithMargins="0">
        <evenHeader>&amp;R&amp;"arial,Regular"&amp;12UNCLASSIFIED / NON CLASSIFIÉ</evenHeader>
        <firstHeader>&amp;R&amp;"arial,Regular"&amp;12UNCLASSIFIED / NON CLASSIFIÉ</firstHeader>
      </headerFooter>
    </customSheetView>
  </customSheetViews>
  <mergeCells count="78">
    <mergeCell ref="B23:C23"/>
    <mergeCell ref="D22:E22"/>
    <mergeCell ref="B19:C19"/>
    <mergeCell ref="B22:C22"/>
    <mergeCell ref="A26:J26"/>
    <mergeCell ref="H22:I22"/>
    <mergeCell ref="H23:I23"/>
    <mergeCell ref="D21:E21"/>
    <mergeCell ref="F21:G21"/>
    <mergeCell ref="H19:I19"/>
    <mergeCell ref="H20:I20"/>
    <mergeCell ref="H21:I21"/>
    <mergeCell ref="F19:G19"/>
    <mergeCell ref="F20:G20"/>
    <mergeCell ref="B20:C20"/>
    <mergeCell ref="D19:E19"/>
    <mergeCell ref="F22:G22"/>
    <mergeCell ref="H16:I16"/>
    <mergeCell ref="D18:E18"/>
    <mergeCell ref="H18:I18"/>
    <mergeCell ref="A2:J2"/>
    <mergeCell ref="A3:J3"/>
    <mergeCell ref="A4:J4"/>
    <mergeCell ref="A5:J5"/>
    <mergeCell ref="F17:G17"/>
    <mergeCell ref="B16:C16"/>
    <mergeCell ref="H17:I17"/>
    <mergeCell ref="B17:C17"/>
    <mergeCell ref="F16:G16"/>
    <mergeCell ref="D16:E16"/>
    <mergeCell ref="B34:B36"/>
    <mergeCell ref="E34:E36"/>
    <mergeCell ref="D20:E20"/>
    <mergeCell ref="F18:G18"/>
    <mergeCell ref="A6:J6"/>
    <mergeCell ref="A7:J7"/>
    <mergeCell ref="A32:A36"/>
    <mergeCell ref="B33:C33"/>
    <mergeCell ref="D23:E23"/>
    <mergeCell ref="D17:E17"/>
    <mergeCell ref="B18:C18"/>
    <mergeCell ref="A9:J9"/>
    <mergeCell ref="B14:C15"/>
    <mergeCell ref="D14:E15"/>
    <mergeCell ref="F14:G15"/>
    <mergeCell ref="H14:I15"/>
    <mergeCell ref="B84:I84"/>
    <mergeCell ref="A82:I83"/>
    <mergeCell ref="B21:C21"/>
    <mergeCell ref="F23:G23"/>
    <mergeCell ref="B53:B55"/>
    <mergeCell ref="H32:I32"/>
    <mergeCell ref="F34:F36"/>
    <mergeCell ref="D33:E33"/>
    <mergeCell ref="H34:H36"/>
    <mergeCell ref="I34:I36"/>
    <mergeCell ref="G34:G36"/>
    <mergeCell ref="C53:C55"/>
    <mergeCell ref="B51:G51"/>
    <mergeCell ref="B32:G32"/>
    <mergeCell ref="D34:D36"/>
    <mergeCell ref="H33:I33"/>
    <mergeCell ref="A51:A56"/>
    <mergeCell ref="H51:I51"/>
    <mergeCell ref="C34:C36"/>
    <mergeCell ref="F33:G33"/>
    <mergeCell ref="B86:I86"/>
    <mergeCell ref="H52:I52"/>
    <mergeCell ref="E53:E55"/>
    <mergeCell ref="F53:F55"/>
    <mergeCell ref="D53:D55"/>
    <mergeCell ref="D52:E52"/>
    <mergeCell ref="G53:G55"/>
    <mergeCell ref="H53:H55"/>
    <mergeCell ref="B52:C52"/>
    <mergeCell ref="I53:I55"/>
    <mergeCell ref="F52:G52"/>
    <mergeCell ref="B85:I85"/>
  </mergeCells>
  <phoneticPr fontId="0" type="noConversion"/>
  <pageMargins left="0.94488188976377963" right="0.55118110236220474" top="0.23622047244094491" bottom="0.23622047244094491" header="0" footer="0"/>
  <pageSetup scale="36" orientation="portrait" r:id="rId5"/>
  <headerFooter differentOddEven="1" differentFirst="1" alignWithMargins="0">
    <evenHeader>&amp;R&amp;"arial,Regular"&amp;12UNCLASSIFIED / NON CLASSIFIÉ</evenHeader>
    <firstHeader>&amp;R&amp;"arial,Regular"&amp;12UNCLASSIFIED / NON CLASSIFIÉ</firstHeader>
  </headerFooter>
  <ignoredErrors>
    <ignoredError sqref="C44 I44 E44:G44" evalError="1"/>
    <ignoredError sqref="H65:I76 B23:I23 H19:I21 H38:H43 H60:H64 H58 H59:I59 H57:I57 I60:I64 I58" unlockedFormula="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6">
    <pageSetUpPr fitToPage="1"/>
  </sheetPr>
  <dimension ref="A2:P59"/>
  <sheetViews>
    <sheetView showGridLines="0" zoomScale="70" zoomScaleNormal="70" zoomScalePageLayoutView="70" workbookViewId="0"/>
  </sheetViews>
  <sheetFormatPr defaultColWidth="9.6640625" defaultRowHeight="15" x14ac:dyDescent="0.2"/>
  <cols>
    <col min="1" max="1" width="17.6640625" style="344" customWidth="1"/>
    <col min="2" max="2" width="15.6640625" style="344" customWidth="1"/>
    <col min="3" max="3" width="9.6640625" style="344" customWidth="1"/>
    <col min="4" max="5" width="20.6640625" style="344" customWidth="1"/>
    <col min="6" max="9" width="18.6640625" style="344" customWidth="1"/>
    <col min="10" max="10" width="22.33203125" style="344" customWidth="1"/>
    <col min="11" max="11" width="22" style="344" bestFit="1" customWidth="1"/>
    <col min="12" max="12" width="26.5546875" style="344" customWidth="1"/>
    <col min="13" max="14" width="2.88671875" style="344" customWidth="1"/>
    <col min="15" max="15" width="9.6640625" style="1923"/>
    <col min="16" max="16384" width="9.6640625" style="344"/>
  </cols>
  <sheetData>
    <row r="2" spans="1:15" ht="24" customHeight="1" x14ac:dyDescent="0.35">
      <c r="A2" s="3517">
        <f>CORPORATION</f>
        <v>0</v>
      </c>
      <c r="B2" s="3517"/>
      <c r="C2" s="3517"/>
      <c r="D2" s="3517"/>
      <c r="E2" s="3517"/>
      <c r="F2" s="3517"/>
      <c r="G2" s="3517"/>
      <c r="H2" s="3517"/>
      <c r="I2" s="3517"/>
      <c r="J2" s="3517"/>
      <c r="K2" s="3517"/>
      <c r="L2" s="3517"/>
      <c r="M2" s="3517"/>
    </row>
    <row r="3" spans="1:15" ht="24" customHeight="1" x14ac:dyDescent="0.35">
      <c r="A3" s="2903" t="s">
        <v>552</v>
      </c>
      <c r="B3" s="2903"/>
      <c r="C3" s="2903"/>
      <c r="D3" s="2903"/>
      <c r="E3" s="2903"/>
      <c r="F3" s="2903"/>
      <c r="G3" s="2903"/>
      <c r="H3" s="2903"/>
      <c r="I3" s="2903"/>
      <c r="J3" s="2903"/>
      <c r="K3" s="2903"/>
      <c r="L3" s="2903"/>
      <c r="M3" s="2903"/>
    </row>
    <row r="4" spans="1:15" s="1027" customFormat="1" ht="24" customHeight="1" x14ac:dyDescent="0.35">
      <c r="A4" s="2903" t="s">
        <v>990</v>
      </c>
      <c r="B4" s="2903"/>
      <c r="C4" s="2903"/>
      <c r="D4" s="2903"/>
      <c r="E4" s="2903"/>
      <c r="F4" s="2903"/>
      <c r="G4" s="2903"/>
      <c r="H4" s="2903"/>
      <c r="I4" s="2903"/>
      <c r="J4" s="2903"/>
      <c r="K4" s="2903"/>
      <c r="L4" s="2903"/>
      <c r="M4" s="2903"/>
      <c r="O4" s="1889"/>
    </row>
    <row r="5" spans="1:15" ht="24" customHeight="1" x14ac:dyDescent="0.35">
      <c r="A5" s="3518">
        <f>PERIOD</f>
        <v>0</v>
      </c>
      <c r="B5" s="3518"/>
      <c r="C5" s="3518"/>
      <c r="D5" s="3518"/>
      <c r="E5" s="3518"/>
      <c r="F5" s="3518"/>
      <c r="G5" s="3518"/>
      <c r="H5" s="3518"/>
      <c r="I5" s="3518"/>
      <c r="J5" s="3518"/>
      <c r="K5" s="3518"/>
      <c r="L5" s="3518"/>
      <c r="M5" s="3518"/>
    </row>
    <row r="6" spans="1:15" ht="24" customHeight="1" x14ac:dyDescent="0.3">
      <c r="A6" s="3519" t="s">
        <v>198</v>
      </c>
      <c r="B6" s="3519"/>
      <c r="C6" s="3519"/>
      <c r="D6" s="3519"/>
      <c r="E6" s="3519"/>
      <c r="F6" s="3519"/>
      <c r="G6" s="3519"/>
      <c r="H6" s="3519"/>
      <c r="I6" s="3519"/>
      <c r="J6" s="3519"/>
      <c r="K6" s="3519"/>
      <c r="L6" s="3519"/>
      <c r="M6" s="3519"/>
    </row>
    <row r="7" spans="1:15" ht="18.75" customHeight="1" x14ac:dyDescent="0.2"/>
    <row r="8" spans="1:15" ht="24" customHeight="1" x14ac:dyDescent="0.3">
      <c r="A8" s="3245" t="s">
        <v>555</v>
      </c>
      <c r="B8" s="3245"/>
      <c r="C8" s="3245"/>
      <c r="D8" s="3245"/>
      <c r="E8" s="3245"/>
      <c r="F8" s="3245"/>
      <c r="G8" s="3245"/>
      <c r="H8" s="3245"/>
      <c r="I8" s="3245"/>
      <c r="J8" s="3245"/>
      <c r="K8" s="3245"/>
      <c r="L8" s="3245"/>
      <c r="M8" s="3245"/>
    </row>
    <row r="9" spans="1:15" ht="21.75" customHeight="1" x14ac:dyDescent="0.25">
      <c r="A9" s="340"/>
      <c r="B9" s="341"/>
      <c r="C9" s="341"/>
      <c r="D9" s="341"/>
      <c r="E9" s="341"/>
      <c r="F9" s="341"/>
      <c r="G9" s="341"/>
      <c r="H9" s="341"/>
      <c r="I9" s="341"/>
      <c r="J9" s="341"/>
      <c r="K9" s="341"/>
      <c r="L9" s="341"/>
      <c r="M9" s="341"/>
      <c r="N9" s="340"/>
      <c r="O9" s="2078"/>
    </row>
    <row r="10" spans="1:15" ht="18" x14ac:dyDescent="0.25">
      <c r="A10" s="362"/>
      <c r="B10" s="363"/>
      <c r="C10" s="363"/>
      <c r="D10" s="363"/>
      <c r="E10" s="363"/>
      <c r="F10" s="363"/>
      <c r="G10" s="363"/>
      <c r="H10" s="363"/>
      <c r="I10" s="1584"/>
      <c r="J10" s="363"/>
      <c r="K10" s="363"/>
      <c r="L10" s="363"/>
      <c r="M10" s="364"/>
      <c r="N10" s="351"/>
      <c r="O10" s="2078"/>
    </row>
    <row r="11" spans="1:15" ht="20.25" x14ac:dyDescent="0.3">
      <c r="A11" s="1351" t="s">
        <v>889</v>
      </c>
      <c r="B11" s="1352"/>
      <c r="C11" s="1352"/>
      <c r="D11" s="365"/>
      <c r="E11" s="365"/>
      <c r="F11" s="365"/>
      <c r="G11" s="365"/>
      <c r="H11" s="365"/>
      <c r="I11" s="365"/>
      <c r="J11" s="365"/>
      <c r="K11" s="365"/>
      <c r="L11" s="365"/>
      <c r="M11" s="366"/>
      <c r="N11" s="351"/>
      <c r="O11" s="2078"/>
    </row>
    <row r="12" spans="1:15" ht="18" x14ac:dyDescent="0.25">
      <c r="A12" s="367"/>
      <c r="B12" s="365"/>
      <c r="C12" s="365"/>
      <c r="D12" s="365"/>
      <c r="E12" s="365"/>
      <c r="F12" s="365"/>
      <c r="G12" s="365"/>
      <c r="H12" s="365"/>
      <c r="I12" s="365"/>
      <c r="J12" s="365"/>
      <c r="K12" s="365"/>
      <c r="L12" s="365"/>
      <c r="M12" s="366"/>
      <c r="N12" s="351"/>
      <c r="O12" s="2078"/>
    </row>
    <row r="13" spans="1:15" ht="21.75" customHeight="1" x14ac:dyDescent="0.3">
      <c r="A13" s="368"/>
      <c r="B13" s="365"/>
      <c r="C13" s="365"/>
      <c r="D13" s="365"/>
      <c r="E13" s="365"/>
      <c r="F13" s="694"/>
      <c r="G13" s="694"/>
      <c r="H13" s="694"/>
      <c r="I13" s="694"/>
      <c r="J13" s="694"/>
      <c r="K13" s="694"/>
      <c r="L13" s="369"/>
      <c r="M13" s="366"/>
      <c r="N13" s="351"/>
      <c r="O13" s="2078"/>
    </row>
    <row r="14" spans="1:15" ht="21.75" customHeight="1" x14ac:dyDescent="0.3">
      <c r="A14" s="370"/>
      <c r="B14" s="365"/>
      <c r="C14" s="365"/>
      <c r="D14" s="365"/>
      <c r="E14" s="365"/>
      <c r="F14" s="695"/>
      <c r="G14" s="695"/>
      <c r="H14" s="695"/>
      <c r="I14" s="694"/>
      <c r="J14" s="694"/>
      <c r="K14" s="694"/>
      <c r="L14" s="371"/>
      <c r="M14" s="366"/>
      <c r="N14" s="351"/>
      <c r="O14" s="2078"/>
    </row>
    <row r="15" spans="1:15" ht="33.75" customHeight="1" x14ac:dyDescent="0.35">
      <c r="A15" s="1353" t="s">
        <v>890</v>
      </c>
      <c r="B15" s="1352"/>
      <c r="C15" s="365"/>
      <c r="D15" s="365"/>
      <c r="E15" s="3520" t="s">
        <v>1065</v>
      </c>
      <c r="F15" s="3506" t="s">
        <v>891</v>
      </c>
      <c r="G15" s="3508" t="s">
        <v>191</v>
      </c>
      <c r="H15" s="3510" t="s">
        <v>217</v>
      </c>
      <c r="I15" s="3512" t="s">
        <v>1111</v>
      </c>
      <c r="J15" s="3521" t="s">
        <v>1018</v>
      </c>
      <c r="K15" s="3522"/>
      <c r="L15" s="3523" t="s">
        <v>996</v>
      </c>
      <c r="M15" s="366"/>
      <c r="N15" s="351"/>
      <c r="O15" s="2078"/>
    </row>
    <row r="16" spans="1:15" ht="71.25" customHeight="1" x14ac:dyDescent="0.35">
      <c r="A16" s="372"/>
      <c r="B16" s="365"/>
      <c r="C16" s="365"/>
      <c r="D16" s="365"/>
      <c r="E16" s="3513"/>
      <c r="F16" s="3507"/>
      <c r="G16" s="3509"/>
      <c r="H16" s="3511"/>
      <c r="I16" s="3513"/>
      <c r="J16" s="1400" t="s">
        <v>888</v>
      </c>
      <c r="K16" s="1647" t="s">
        <v>1112</v>
      </c>
      <c r="L16" s="3507"/>
      <c r="M16" s="366"/>
      <c r="N16" s="351"/>
      <c r="O16" s="2078"/>
    </row>
    <row r="17" spans="1:16" ht="20.25" x14ac:dyDescent="0.3">
      <c r="A17" s="1039" t="s">
        <v>620</v>
      </c>
      <c r="B17" s="2085"/>
      <c r="C17" s="2085"/>
      <c r="D17" s="2085"/>
      <c r="E17" s="2080"/>
      <c r="F17" s="347"/>
      <c r="G17" s="347"/>
      <c r="H17" s="347"/>
      <c r="I17" s="1707"/>
      <c r="J17" s="584"/>
      <c r="K17" s="584"/>
      <c r="L17" s="911"/>
      <c r="M17" s="374"/>
      <c r="N17" s="351"/>
      <c r="O17" s="2078"/>
    </row>
    <row r="18" spans="1:16" ht="20.25" x14ac:dyDescent="0.3">
      <c r="A18" s="3526"/>
      <c r="B18" s="3527"/>
      <c r="C18" s="3527"/>
      <c r="D18" s="3528"/>
      <c r="E18" s="2081"/>
      <c r="F18" s="1019"/>
      <c r="G18" s="1019"/>
      <c r="H18" s="1019"/>
      <c r="I18" s="1648"/>
      <c r="J18" s="1019"/>
      <c r="K18" s="1019"/>
      <c r="L18" s="911"/>
      <c r="M18" s="374"/>
      <c r="N18" s="351"/>
      <c r="O18" s="2078"/>
    </row>
    <row r="19" spans="1:16" ht="20.25" x14ac:dyDescent="0.3">
      <c r="A19" s="3526"/>
      <c r="B19" s="3527"/>
      <c r="C19" s="3527"/>
      <c r="D19" s="3528"/>
      <c r="E19" s="2081"/>
      <c r="F19" s="1317"/>
      <c r="G19" s="1317"/>
      <c r="H19" s="1317"/>
      <c r="I19" s="1648"/>
      <c r="J19" s="1019"/>
      <c r="K19" s="1317"/>
      <c r="L19" s="1317"/>
      <c r="M19" s="374"/>
      <c r="N19" s="351"/>
      <c r="O19" s="2078"/>
    </row>
    <row r="20" spans="1:16" ht="20.25" x14ac:dyDescent="0.3">
      <c r="A20" s="3526"/>
      <c r="B20" s="3527"/>
      <c r="C20" s="3527"/>
      <c r="D20" s="3528"/>
      <c r="E20" s="2081"/>
      <c r="F20" s="1019"/>
      <c r="G20" s="1019"/>
      <c r="H20" s="1019"/>
      <c r="I20" s="1648"/>
      <c r="J20" s="1019"/>
      <c r="K20" s="1019"/>
      <c r="L20" s="911"/>
      <c r="M20" s="374"/>
      <c r="N20" s="351"/>
      <c r="O20" s="2078"/>
    </row>
    <row r="21" spans="1:16" ht="20.25" x14ac:dyDescent="0.3">
      <c r="A21" s="3526"/>
      <c r="B21" s="3527"/>
      <c r="C21" s="3527"/>
      <c r="D21" s="3528"/>
      <c r="E21" s="2082"/>
      <c r="F21" s="347"/>
      <c r="G21" s="347"/>
      <c r="H21" s="347"/>
      <c r="I21" s="1648"/>
      <c r="J21" s="347"/>
      <c r="K21" s="347"/>
      <c r="L21" s="911"/>
      <c r="M21" s="374"/>
      <c r="N21" s="351"/>
      <c r="O21" s="2078"/>
    </row>
    <row r="22" spans="1:16" ht="20.25" x14ac:dyDescent="0.3">
      <c r="A22" s="1038" t="s">
        <v>621</v>
      </c>
      <c r="B22" s="2086"/>
      <c r="C22" s="2086"/>
      <c r="D22" s="2086"/>
      <c r="E22" s="2080"/>
      <c r="F22" s="347"/>
      <c r="G22" s="347"/>
      <c r="H22" s="347"/>
      <c r="I22" s="1648"/>
      <c r="J22" s="347"/>
      <c r="K22" s="347"/>
      <c r="L22" s="911"/>
      <c r="M22" s="374"/>
      <c r="N22" s="351"/>
      <c r="O22" s="2078"/>
    </row>
    <row r="23" spans="1:16" ht="20.25" x14ac:dyDescent="0.3">
      <c r="A23" s="3526"/>
      <c r="B23" s="3527"/>
      <c r="C23" s="3527"/>
      <c r="D23" s="3528"/>
      <c r="E23" s="2081"/>
      <c r="F23" s="1317"/>
      <c r="G23" s="1317"/>
      <c r="H23" s="1317"/>
      <c r="I23" s="1648"/>
      <c r="J23" s="1019"/>
      <c r="K23" s="1019"/>
      <c r="L23" s="911"/>
      <c r="M23" s="374"/>
      <c r="N23" s="351"/>
      <c r="O23" s="2078"/>
    </row>
    <row r="24" spans="1:16" ht="20.25" x14ac:dyDescent="0.3">
      <c r="A24" s="3526"/>
      <c r="B24" s="3527"/>
      <c r="C24" s="3527"/>
      <c r="D24" s="3528"/>
      <c r="E24" s="2083"/>
      <c r="F24" s="347"/>
      <c r="G24" s="347"/>
      <c r="H24" s="347"/>
      <c r="I24" s="1648"/>
      <c r="J24" s="347"/>
      <c r="K24" s="347"/>
      <c r="L24" s="911"/>
      <c r="M24" s="374"/>
      <c r="N24" s="351"/>
      <c r="O24" s="2078"/>
    </row>
    <row r="25" spans="1:16" ht="20.25" x14ac:dyDescent="0.3">
      <c r="A25" s="3526"/>
      <c r="B25" s="3527"/>
      <c r="C25" s="3527"/>
      <c r="D25" s="3528"/>
      <c r="E25" s="2083"/>
      <c r="F25" s="347"/>
      <c r="G25" s="347"/>
      <c r="H25" s="347"/>
      <c r="I25" s="1648"/>
      <c r="J25" s="347"/>
      <c r="K25" s="347"/>
      <c r="L25" s="911"/>
      <c r="M25" s="374"/>
      <c r="N25" s="351"/>
      <c r="O25" s="2078"/>
    </row>
    <row r="26" spans="1:16" ht="20.25" x14ac:dyDescent="0.3">
      <c r="A26" s="3526"/>
      <c r="B26" s="3527"/>
      <c r="C26" s="3527"/>
      <c r="D26" s="3528"/>
      <c r="E26" s="2083"/>
      <c r="F26" s="347"/>
      <c r="G26" s="347"/>
      <c r="H26" s="347"/>
      <c r="I26" s="1648"/>
      <c r="J26" s="347"/>
      <c r="K26" s="347"/>
      <c r="L26" s="1495"/>
      <c r="M26" s="374"/>
      <c r="N26" s="351"/>
      <c r="O26" s="2078"/>
    </row>
    <row r="27" spans="1:16" ht="21" thickBot="1" x14ac:dyDescent="0.35">
      <c r="A27" s="1038"/>
      <c r="B27" s="1354" t="s">
        <v>1175</v>
      </c>
      <c r="C27" s="1021"/>
      <c r="D27" s="1021"/>
      <c r="E27" s="2084"/>
      <c r="F27" s="1497">
        <f t="shared" ref="F27:L27" si="0">SUM(F17:F26)</f>
        <v>0</v>
      </c>
      <c r="G27" s="1497">
        <f t="shared" si="0"/>
        <v>0</v>
      </c>
      <c r="H27" s="1497">
        <f t="shared" si="0"/>
        <v>0</v>
      </c>
      <c r="I27" s="1649"/>
      <c r="J27" s="1497">
        <f t="shared" si="0"/>
        <v>0</v>
      </c>
      <c r="K27" s="1497">
        <f t="shared" si="0"/>
        <v>0</v>
      </c>
      <c r="L27" s="1498">
        <f t="shared" si="0"/>
        <v>0</v>
      </c>
      <c r="M27" s="374"/>
      <c r="N27" s="351"/>
      <c r="O27" s="348"/>
      <c r="P27" s="349"/>
    </row>
    <row r="28" spans="1:16" ht="21" thickTop="1" x14ac:dyDescent="0.3">
      <c r="A28" s="1355" t="s">
        <v>1057</v>
      </c>
      <c r="B28" s="801"/>
      <c r="C28" s="801"/>
      <c r="D28" s="216"/>
      <c r="E28" s="2080"/>
      <c r="F28" s="584"/>
      <c r="G28" s="584"/>
      <c r="H28" s="584"/>
      <c r="I28" s="1707"/>
      <c r="J28" s="584"/>
      <c r="K28" s="584"/>
      <c r="L28" s="1426"/>
      <c r="M28" s="366"/>
      <c r="N28" s="351"/>
      <c r="O28" s="348"/>
      <c r="P28" s="349"/>
    </row>
    <row r="29" spans="1:16" ht="20.25" x14ac:dyDescent="0.3">
      <c r="A29" s="3526"/>
      <c r="B29" s="3527"/>
      <c r="C29" s="3527"/>
      <c r="D29" s="3528"/>
      <c r="E29" s="2083"/>
      <c r="F29" s="347"/>
      <c r="G29" s="347"/>
      <c r="H29" s="347"/>
      <c r="I29" s="1648"/>
      <c r="J29" s="347"/>
      <c r="K29" s="347"/>
      <c r="L29" s="1427"/>
      <c r="M29" s="366"/>
      <c r="N29" s="351"/>
      <c r="O29" s="348"/>
      <c r="P29" s="349"/>
    </row>
    <row r="30" spans="1:16" ht="20.25" x14ac:dyDescent="0.3">
      <c r="A30" s="3526"/>
      <c r="B30" s="3527"/>
      <c r="C30" s="3527"/>
      <c r="D30" s="3528"/>
      <c r="E30" s="2083"/>
      <c r="F30" s="347"/>
      <c r="G30" s="347"/>
      <c r="H30" s="347"/>
      <c r="I30" s="1648"/>
      <c r="J30" s="347"/>
      <c r="K30" s="347"/>
      <c r="L30" s="1427"/>
      <c r="M30" s="366"/>
      <c r="N30" s="351"/>
      <c r="O30" s="348"/>
      <c r="P30" s="349"/>
    </row>
    <row r="31" spans="1:16" ht="20.25" x14ac:dyDescent="0.3">
      <c r="A31" s="3526"/>
      <c r="B31" s="3527"/>
      <c r="C31" s="3527"/>
      <c r="D31" s="3528"/>
      <c r="E31" s="2083"/>
      <c r="F31" s="347"/>
      <c r="G31" s="347"/>
      <c r="H31" s="347"/>
      <c r="I31" s="1648"/>
      <c r="J31" s="347"/>
      <c r="K31" s="347"/>
      <c r="L31" s="1495"/>
      <c r="M31" s="366"/>
      <c r="N31" s="351"/>
      <c r="O31" s="348"/>
      <c r="P31" s="349"/>
    </row>
    <row r="32" spans="1:16" ht="21" thickBot="1" x14ac:dyDescent="0.35">
      <c r="A32" s="1038"/>
      <c r="B32" s="1354" t="s">
        <v>1176</v>
      </c>
      <c r="C32" s="1021"/>
      <c r="D32" s="1021"/>
      <c r="E32" s="1496"/>
      <c r="F32" s="1497">
        <f t="shared" ref="F32:L32" si="1">SUM(F29:F31)</f>
        <v>0</v>
      </c>
      <c r="G32" s="1497"/>
      <c r="H32" s="1497">
        <f t="shared" si="1"/>
        <v>0</v>
      </c>
      <c r="I32" s="1649"/>
      <c r="J32" s="1497">
        <f t="shared" si="1"/>
        <v>0</v>
      </c>
      <c r="K32" s="1497">
        <f t="shared" si="1"/>
        <v>0</v>
      </c>
      <c r="L32" s="1498">
        <f t="shared" si="1"/>
        <v>0</v>
      </c>
      <c r="M32" s="366"/>
      <c r="N32" s="351"/>
      <c r="O32" s="910">
        <f>'CC2'!D18-(K27+K32)</f>
        <v>0</v>
      </c>
      <c r="P32" s="909" t="s">
        <v>58</v>
      </c>
    </row>
    <row r="33" spans="1:16" ht="21" thickTop="1" x14ac:dyDescent="0.3">
      <c r="A33" s="376"/>
      <c r="B33" s="377"/>
      <c r="C33" s="377"/>
      <c r="D33" s="377"/>
      <c r="E33" s="373"/>
      <c r="F33" s="350"/>
      <c r="G33" s="350"/>
      <c r="H33" s="350"/>
      <c r="I33" s="1182"/>
      <c r="J33" s="350"/>
      <c r="K33" s="350"/>
      <c r="L33" s="375"/>
      <c r="M33" s="366"/>
      <c r="N33" s="351"/>
      <c r="O33" s="348"/>
      <c r="P33" s="349"/>
    </row>
    <row r="34" spans="1:16" ht="20.25" x14ac:dyDescent="0.3">
      <c r="A34" s="376"/>
      <c r="B34" s="377"/>
      <c r="C34" s="377"/>
      <c r="D34" s="377"/>
      <c r="E34" s="373"/>
      <c r="F34" s="378"/>
      <c r="G34" s="378"/>
      <c r="H34" s="378"/>
      <c r="I34" s="1599"/>
      <c r="J34" s="378"/>
      <c r="K34" s="378"/>
      <c r="L34" s="378"/>
      <c r="M34" s="379"/>
      <c r="N34" s="351"/>
      <c r="O34" s="2079"/>
      <c r="P34" s="380"/>
    </row>
    <row r="35" spans="1:16" ht="20.25" customHeight="1" x14ac:dyDescent="0.3">
      <c r="A35" s="376"/>
      <c r="B35" s="377"/>
      <c r="C35" s="377"/>
      <c r="D35" s="377"/>
      <c r="E35" s="373"/>
      <c r="F35" s="381"/>
      <c r="G35" s="3503" t="s">
        <v>218</v>
      </c>
      <c r="H35" s="3500" t="s">
        <v>219</v>
      </c>
      <c r="I35" s="3514"/>
      <c r="J35" s="3503" t="s">
        <v>892</v>
      </c>
      <c r="K35" s="1401"/>
      <c r="M35" s="366"/>
      <c r="N35" s="351"/>
      <c r="O35" s="2079"/>
      <c r="P35" s="380"/>
    </row>
    <row r="36" spans="1:16" ht="26.25" x14ac:dyDescent="0.35">
      <c r="A36" s="1654" t="s">
        <v>1116</v>
      </c>
      <c r="B36" s="1035"/>
      <c r="C36" s="377"/>
      <c r="D36" s="377"/>
      <c r="E36" s="373"/>
      <c r="F36" s="381"/>
      <c r="G36" s="3504"/>
      <c r="H36" s="3501"/>
      <c r="I36" s="3515"/>
      <c r="J36" s="3504"/>
      <c r="K36" s="1401"/>
      <c r="M36" s="366"/>
      <c r="N36" s="351"/>
      <c r="O36" s="2079"/>
      <c r="P36" s="380"/>
    </row>
    <row r="37" spans="1:16" ht="26.25" customHeight="1" x14ac:dyDescent="0.3">
      <c r="A37" s="532"/>
      <c r="B37" s="531"/>
      <c r="C37" s="377"/>
      <c r="D37" s="377"/>
      <c r="E37" s="373"/>
      <c r="F37" s="381"/>
      <c r="G37" s="3505"/>
      <c r="H37" s="3502"/>
      <c r="I37" s="3516"/>
      <c r="J37" s="3505"/>
      <c r="K37" s="1401"/>
      <c r="M37" s="366"/>
      <c r="N37" s="351"/>
      <c r="O37" s="2079"/>
      <c r="P37" s="380"/>
    </row>
    <row r="38" spans="1:16" ht="20.25" x14ac:dyDescent="0.3">
      <c r="A38" s="1389"/>
      <c r="B38" s="1390"/>
      <c r="C38" s="1390"/>
      <c r="D38" s="1390"/>
      <c r="E38" s="1390"/>
      <c r="F38" s="1390"/>
      <c r="G38" s="1386"/>
      <c r="H38" s="1040"/>
      <c r="I38" s="1650"/>
      <c r="J38" s="1396"/>
      <c r="K38" s="216"/>
      <c r="L38" s="1395"/>
      <c r="M38" s="366"/>
      <c r="N38" s="351"/>
      <c r="O38" s="2079"/>
      <c r="P38" s="380"/>
    </row>
    <row r="39" spans="1:16" ht="20.25" x14ac:dyDescent="0.3">
      <c r="A39" s="3524"/>
      <c r="B39" s="3525"/>
      <c r="C39" s="3525"/>
      <c r="D39" s="3525"/>
      <c r="E39" s="3525"/>
      <c r="F39" s="3525"/>
      <c r="G39" s="1387"/>
      <c r="H39" s="347"/>
      <c r="I39" s="1651"/>
      <c r="J39" s="1397"/>
      <c r="K39" s="350"/>
      <c r="L39" s="1395"/>
      <c r="M39" s="366"/>
      <c r="N39" s="351"/>
      <c r="O39" s="2079"/>
      <c r="P39" s="380"/>
    </row>
    <row r="40" spans="1:16" ht="20.25" x14ac:dyDescent="0.3">
      <c r="A40" s="3524"/>
      <c r="B40" s="3525"/>
      <c r="C40" s="3525"/>
      <c r="D40" s="3525"/>
      <c r="E40" s="3525"/>
      <c r="F40" s="3525"/>
      <c r="G40" s="1387"/>
      <c r="H40" s="347"/>
      <c r="I40" s="1651"/>
      <c r="J40" s="1397"/>
      <c r="K40" s="350"/>
      <c r="L40" s="1395"/>
      <c r="M40" s="366"/>
      <c r="N40" s="351"/>
      <c r="O40" s="2079"/>
      <c r="P40" s="380"/>
    </row>
    <row r="41" spans="1:16" ht="21" thickBot="1" x14ac:dyDescent="0.35">
      <c r="A41" s="3524"/>
      <c r="B41" s="3525"/>
      <c r="C41" s="3525"/>
      <c r="D41" s="3525"/>
      <c r="E41" s="3525"/>
      <c r="F41" s="3525"/>
      <c r="G41" s="1387"/>
      <c r="H41" s="347"/>
      <c r="I41" s="1652"/>
      <c r="J41" s="1398"/>
      <c r="K41" s="350"/>
      <c r="L41" s="1395"/>
      <c r="M41" s="366"/>
      <c r="N41" s="351"/>
      <c r="O41" s="2079"/>
      <c r="P41" s="380"/>
    </row>
    <row r="42" spans="1:16" ht="21" thickBot="1" x14ac:dyDescent="0.35">
      <c r="A42" s="390"/>
      <c r="B42" s="1034" t="s">
        <v>1177</v>
      </c>
      <c r="C42" s="1033"/>
      <c r="D42" s="1032"/>
      <c r="E42" s="1032"/>
      <c r="F42" s="1032"/>
      <c r="G42" s="1388">
        <f>SUM(G38:G41)</f>
        <v>0</v>
      </c>
      <c r="H42" s="1031">
        <f>SUM(H38:H41)</f>
        <v>0</v>
      </c>
      <c r="I42" s="1653"/>
      <c r="J42" s="1399">
        <f>SUM(J38:J41)</f>
        <v>0</v>
      </c>
      <c r="K42" s="707"/>
      <c r="L42" s="1395"/>
      <c r="M42" s="366"/>
      <c r="N42" s="351"/>
      <c r="O42" s="910">
        <f>'CC2'!D17-J42</f>
        <v>0</v>
      </c>
      <c r="P42" s="909" t="s">
        <v>58</v>
      </c>
    </row>
    <row r="43" spans="1:16" ht="19.5" thickTop="1" thickBot="1" x14ac:dyDescent="0.3">
      <c r="A43" s="382"/>
      <c r="B43" s="365"/>
      <c r="C43" s="365"/>
      <c r="D43" s="365"/>
      <c r="E43" s="365"/>
      <c r="F43" s="383"/>
      <c r="G43" s="365"/>
      <c r="H43" s="352"/>
      <c r="I43" s="352"/>
      <c r="J43" s="352"/>
      <c r="K43" s="365"/>
      <c r="L43" s="365"/>
      <c r="M43" s="366"/>
      <c r="N43" s="351"/>
      <c r="O43" s="2078"/>
    </row>
    <row r="44" spans="1:16" ht="18.75" thickTop="1" x14ac:dyDescent="0.25">
      <c r="A44" s="1402"/>
      <c r="B44" s="365"/>
      <c r="C44" s="365"/>
      <c r="D44" s="365"/>
      <c r="E44" s="365"/>
      <c r="F44" s="383"/>
      <c r="G44" s="365"/>
      <c r="H44" s="365"/>
      <c r="I44" s="365"/>
      <c r="J44" s="365"/>
      <c r="K44" s="365"/>
      <c r="L44" s="365"/>
      <c r="M44" s="366"/>
      <c r="N44" s="351"/>
      <c r="O44" s="2078"/>
    </row>
    <row r="45" spans="1:16" ht="18.75" thickBot="1" x14ac:dyDescent="0.3">
      <c r="A45" s="1499"/>
      <c r="B45" s="1500"/>
      <c r="C45" s="1500"/>
      <c r="D45" s="1500"/>
      <c r="E45" s="1500"/>
      <c r="F45" s="1500"/>
      <c r="G45" s="1500"/>
      <c r="H45" s="1500"/>
      <c r="I45" s="1500"/>
      <c r="J45" s="1500"/>
      <c r="K45" s="1500"/>
      <c r="L45" s="1500"/>
      <c r="M45" s="1501"/>
      <c r="N45" s="351"/>
      <c r="O45" s="2078"/>
    </row>
    <row r="46" spans="1:16" s="1027" customFormat="1" ht="21.75" thickTop="1" thickBot="1" x14ac:dyDescent="0.35">
      <c r="A46" s="1428" t="s">
        <v>995</v>
      </c>
      <c r="B46" s="1352"/>
      <c r="C46" s="1352"/>
      <c r="D46" s="1352"/>
      <c r="E46" s="1352"/>
      <c r="F46" s="1429"/>
      <c r="G46" s="1352"/>
      <c r="H46" s="1352"/>
      <c r="I46" s="1352"/>
      <c r="J46" s="1352"/>
      <c r="K46" s="1352"/>
      <c r="L46" s="1352"/>
      <c r="M46" s="1411"/>
      <c r="N46" s="708"/>
      <c r="O46" s="1998"/>
    </row>
    <row r="47" spans="1:16" s="1027" customFormat="1" ht="18.75" thickTop="1" x14ac:dyDescent="0.25">
      <c r="A47" s="1430"/>
      <c r="B47" s="1352"/>
      <c r="C47" s="1352"/>
      <c r="D47" s="1352"/>
      <c r="E47" s="1352"/>
      <c r="F47" s="1429"/>
      <c r="G47" s="1352"/>
      <c r="H47" s="1352"/>
      <c r="I47" s="1352"/>
      <c r="J47" s="1352"/>
      <c r="K47" s="1352"/>
      <c r="L47" s="1352"/>
      <c r="M47" s="1411"/>
      <c r="N47" s="708"/>
      <c r="O47" s="1998"/>
    </row>
    <row r="48" spans="1:16" s="1027" customFormat="1" ht="23.25" x14ac:dyDescent="0.35">
      <c r="A48" s="1424" t="s">
        <v>984</v>
      </c>
      <c r="B48" s="1502"/>
      <c r="C48" s="1502"/>
      <c r="D48" s="1502"/>
      <c r="E48" s="1502"/>
      <c r="F48" s="1503"/>
      <c r="G48" s="1502"/>
      <c r="H48" s="1504"/>
      <c r="I48" s="1585"/>
      <c r="J48" s="1352"/>
      <c r="K48" s="1352"/>
      <c r="L48" s="1352"/>
      <c r="M48" s="1411"/>
      <c r="N48" s="708"/>
      <c r="O48" s="1998"/>
    </row>
    <row r="49" spans="1:15" s="1027" customFormat="1" ht="20.25" x14ac:dyDescent="0.3">
      <c r="A49" s="3529" t="s">
        <v>992</v>
      </c>
      <c r="B49" s="3529"/>
      <c r="C49" s="3529"/>
      <c r="D49" s="3530" t="s">
        <v>993</v>
      </c>
      <c r="E49" s="3530"/>
      <c r="F49" s="3530"/>
      <c r="G49" s="3530"/>
      <c r="H49" s="1425" t="s">
        <v>994</v>
      </c>
      <c r="I49" s="1586"/>
      <c r="J49" s="1352"/>
      <c r="K49" s="1352"/>
      <c r="L49" s="1352"/>
      <c r="M49" s="1411"/>
      <c r="N49" s="708"/>
      <c r="O49" s="1998"/>
    </row>
    <row r="50" spans="1:15" s="1027" customFormat="1" ht="20.25" x14ac:dyDescent="0.3">
      <c r="A50" s="3531"/>
      <c r="B50" s="3532"/>
      <c r="C50" s="3533"/>
      <c r="D50" s="3534"/>
      <c r="E50" s="3535"/>
      <c r="F50" s="3535"/>
      <c r="G50" s="3536"/>
      <c r="H50" s="1257"/>
      <c r="I50" s="1587"/>
      <c r="J50" s="1352"/>
      <c r="K50" s="1352"/>
      <c r="L50" s="1352"/>
      <c r="M50" s="1411"/>
      <c r="N50" s="708"/>
      <c r="O50" s="1998"/>
    </row>
    <row r="51" spans="1:15" s="1027" customFormat="1" ht="20.25" x14ac:dyDescent="0.3">
      <c r="A51" s="3537"/>
      <c r="B51" s="3538"/>
      <c r="C51" s="3539"/>
      <c r="D51" s="3538"/>
      <c r="E51" s="3538"/>
      <c r="F51" s="3538"/>
      <c r="G51" s="3539"/>
      <c r="H51" s="918"/>
      <c r="I51" s="1588"/>
      <c r="J51" s="1352"/>
      <c r="K51" s="1352"/>
      <c r="L51" s="1352"/>
      <c r="M51" s="1411"/>
      <c r="N51" s="708"/>
      <c r="O51" s="1998"/>
    </row>
    <row r="52" spans="1:15" s="1027" customFormat="1" ht="20.25" x14ac:dyDescent="0.3">
      <c r="A52" s="3537"/>
      <c r="B52" s="3538"/>
      <c r="C52" s="3539"/>
      <c r="D52" s="3538"/>
      <c r="E52" s="3538"/>
      <c r="F52" s="3538"/>
      <c r="G52" s="3539"/>
      <c r="H52" s="918"/>
      <c r="I52" s="1588"/>
      <c r="J52" s="1352"/>
      <c r="K52" s="1352"/>
      <c r="L52" s="1352"/>
      <c r="M52" s="1411"/>
      <c r="N52" s="708"/>
      <c r="O52" s="1998"/>
    </row>
    <row r="53" spans="1:15" s="1027" customFormat="1" ht="20.25" x14ac:dyDescent="0.3">
      <c r="A53" s="3540"/>
      <c r="B53" s="3540"/>
      <c r="C53" s="3541"/>
      <c r="D53" s="3542"/>
      <c r="E53" s="3540"/>
      <c r="F53" s="3540"/>
      <c r="G53" s="3541"/>
      <c r="H53" s="2087"/>
      <c r="I53" s="1589"/>
      <c r="J53" s="729"/>
      <c r="K53" s="729"/>
      <c r="L53" s="1352"/>
      <c r="M53" s="1411"/>
      <c r="N53" s="708"/>
      <c r="O53" s="1998"/>
    </row>
    <row r="54" spans="1:15" s="1027" customFormat="1" ht="18" x14ac:dyDescent="0.25">
      <c r="A54" s="1505"/>
      <c r="B54" s="1431"/>
      <c r="C54" s="1431"/>
      <c r="D54" s="1431"/>
      <c r="E54" s="1431"/>
      <c r="F54" s="1431"/>
      <c r="G54" s="1431"/>
      <c r="H54" s="1431"/>
      <c r="I54" s="1431"/>
      <c r="J54" s="1431"/>
      <c r="K54" s="1431"/>
      <c r="L54" s="1431"/>
      <c r="M54" s="1506"/>
      <c r="N54" s="708"/>
      <c r="O54" s="1998"/>
    </row>
    <row r="55" spans="1:15" ht="24" customHeight="1" thickBot="1" x14ac:dyDescent="0.3">
      <c r="A55" s="656"/>
      <c r="B55" s="656"/>
      <c r="C55" s="656"/>
      <c r="D55" s="656"/>
      <c r="E55" s="656"/>
      <c r="F55" s="656"/>
      <c r="G55" s="656"/>
      <c r="H55" s="656"/>
      <c r="I55" s="656"/>
      <c r="J55" s="656"/>
      <c r="K55" s="656"/>
      <c r="L55" s="656"/>
      <c r="M55" s="656"/>
      <c r="N55" s="340"/>
      <c r="O55" s="2078"/>
    </row>
    <row r="56" spans="1:15" ht="15.75" thickTop="1" x14ac:dyDescent="0.2"/>
    <row r="57" spans="1:15" ht="21" x14ac:dyDescent="0.25">
      <c r="A57" s="1321" t="s">
        <v>1113</v>
      </c>
      <c r="B57" s="867"/>
      <c r="C57" s="867"/>
      <c r="D57" s="867"/>
      <c r="E57" s="867"/>
      <c r="F57" s="867"/>
      <c r="G57" s="1027"/>
    </row>
    <row r="58" spans="1:15" ht="21" x14ac:dyDescent="0.25">
      <c r="A58" s="1321" t="s">
        <v>1114</v>
      </c>
      <c r="B58" s="867"/>
      <c r="C58" s="867"/>
      <c r="D58" s="867"/>
      <c r="E58" s="867"/>
      <c r="F58" s="867"/>
      <c r="G58" s="1027"/>
    </row>
    <row r="59" spans="1:15" ht="21" x14ac:dyDescent="0.25">
      <c r="A59" s="1321" t="s">
        <v>1115</v>
      </c>
      <c r="B59" s="867"/>
      <c r="C59" s="867"/>
      <c r="D59" s="867"/>
      <c r="E59" s="867"/>
      <c r="F59" s="867"/>
      <c r="G59" s="1027"/>
    </row>
  </sheetData>
  <customSheetViews>
    <customSheetView guid="{6476E056-C602-4049-8E13-D0438C39A2F7}" scale="60" showPageBreaks="1" showGridLines="0" fitToPage="1" printArea="1" topLeftCell="A13">
      <pageMargins left="0.35433070866141736" right="0.35433070866141736" top="0.35" bottom="0.74803149606299213" header="0.31496062992125984" footer="0.31496062992125984"/>
      <pageSetup scale="54" orientation="portrait" r:id="rId1"/>
    </customSheetView>
    <customSheetView guid="{FEEF2554-A379-444E-B2CE-7A0B08BFD568}" scale="50" showGridLines="0" fitToPage="1">
      <selection activeCell="H35" sqref="H35:H37"/>
      <pageMargins left="0.94488188976377963" right="0.55118110236220474" top="0.23622047244094491" bottom="0.23622047244094491" header="0" footer="0"/>
      <pageSetup scale="31" orientation="portrait" r:id="rId2"/>
      <headerFooter differentOddEven="1" differentFirst="1" alignWithMargins="0">
        <evenHeader>&amp;R&amp;"arial,Regular"&amp;12UNCLASSIFIED / NON CLASSIFIÉ</evenHeader>
        <firstHeader>&amp;R&amp;"arial,Regular"&amp;12UNCLASSIFIED / NON CLASSIFIÉ</firstHeader>
      </headerFooter>
    </customSheetView>
    <customSheetView guid="{9999B627-875C-491A-9C70-2AB672A610C9}" scale="50" showPageBreaks="1" showGridLines="0" fitToPage="1" printArea="1">
      <selection activeCell="H35" sqref="H35:H37"/>
      <pageMargins left="0.94488188976377963" right="0.55118110236220474" top="0.23622047244094491" bottom="0.23622047244094491" header="0" footer="0"/>
      <pageSetup scale="31" orientation="portrait" r:id="rId3"/>
      <headerFooter differentOddEven="1" differentFirst="1" alignWithMargins="0">
        <evenHeader>&amp;R&amp;"arial,Regular"&amp;12UNCLASSIFIED / NON CLASSIFIÉ</evenHeader>
        <firstHeader>&amp;R&amp;"arial,Regular"&amp;12UNCLASSIFIED / NON CLASSIFIÉ</firstHeader>
      </headerFooter>
    </customSheetView>
    <customSheetView guid="{9E1ED2EF-94DF-4EBB-BF10-FA6D2C6EF217}" scale="70" showPageBreaks="1" showGridLines="0" fitToPage="1" printArea="1">
      <pageMargins left="0.94488188976377963" right="0.55118110236220474" top="0.23622047244094491" bottom="0.23622047244094491" header="0" footer="0"/>
      <pageSetup scale="31" orientation="portrait" r:id="rId4"/>
      <headerFooter differentOddEven="1" differentFirst="1" alignWithMargins="0">
        <evenHeader>&amp;R&amp;"arial,Regular"&amp;12UNCLASSIFIED / NON CLASSIFIÉ</evenHeader>
        <firstHeader>&amp;R&amp;"arial,Regular"&amp;12UNCLASSIFIED / NON CLASSIFIÉ</firstHeader>
      </headerFooter>
    </customSheetView>
  </customSheetViews>
  <mergeCells count="41">
    <mergeCell ref="A51:C51"/>
    <mergeCell ref="D51:G51"/>
    <mergeCell ref="A52:C52"/>
    <mergeCell ref="D52:G52"/>
    <mergeCell ref="A53:C53"/>
    <mergeCell ref="D53:G53"/>
    <mergeCell ref="A31:D31"/>
    <mergeCell ref="A49:C49"/>
    <mergeCell ref="D49:G49"/>
    <mergeCell ref="A50:C50"/>
    <mergeCell ref="D50:G50"/>
    <mergeCell ref="G35:G37"/>
    <mergeCell ref="E15:E16"/>
    <mergeCell ref="J15:K15"/>
    <mergeCell ref="L15:L16"/>
    <mergeCell ref="A41:F41"/>
    <mergeCell ref="A40:F40"/>
    <mergeCell ref="A39:F39"/>
    <mergeCell ref="A18:D18"/>
    <mergeCell ref="A19:D19"/>
    <mergeCell ref="A20:D20"/>
    <mergeCell ref="A21:D21"/>
    <mergeCell ref="A23:D23"/>
    <mergeCell ref="A24:D24"/>
    <mergeCell ref="A25:D25"/>
    <mergeCell ref="A26:D26"/>
    <mergeCell ref="A29:D29"/>
    <mergeCell ref="A30:D30"/>
    <mergeCell ref="A8:M8"/>
    <mergeCell ref="A2:M2"/>
    <mergeCell ref="A3:M3"/>
    <mergeCell ref="A4:M4"/>
    <mergeCell ref="A5:M5"/>
    <mergeCell ref="A6:M6"/>
    <mergeCell ref="H35:H37"/>
    <mergeCell ref="J35:J37"/>
    <mergeCell ref="F15:F16"/>
    <mergeCell ref="G15:G16"/>
    <mergeCell ref="H15:H16"/>
    <mergeCell ref="I15:I16"/>
    <mergeCell ref="I35:I37"/>
  </mergeCells>
  <pageMargins left="0.94488188976377963" right="0.55118110236220474" top="0.23622047244094491" bottom="0.23622047244094491" header="0" footer="0"/>
  <pageSetup scale="31" orientation="portrait" r:id="rId5"/>
  <headerFooter differentOddEven="1" differentFirst="1" alignWithMargins="0">
    <evenHeader>&amp;R&amp;"arial,Regular"&amp;12UNCLASSIFIED / NON CLASSIFIÉ</evenHeader>
    <firstHeader>&amp;R&amp;"arial,Regular"&amp;12UNCLASSIFIED / NON CLASSIFIÉ</first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25">
    <pageSetUpPr fitToPage="1"/>
  </sheetPr>
  <dimension ref="A1:IV43"/>
  <sheetViews>
    <sheetView showGridLines="0" zoomScale="70" zoomScaleNormal="70" zoomScaleSheetLayoutView="55" workbookViewId="0"/>
  </sheetViews>
  <sheetFormatPr defaultColWidth="9.6640625" defaultRowHeight="15" x14ac:dyDescent="0.2"/>
  <cols>
    <col min="1" max="1" width="55" style="344" customWidth="1"/>
    <col min="2" max="2" width="22.44140625" style="344" customWidth="1"/>
    <col min="3" max="5" width="15.6640625" style="344" customWidth="1"/>
    <col min="6" max="6" width="17.88671875" style="344" customWidth="1"/>
    <col min="7" max="11" width="11.6640625" style="344" customWidth="1"/>
    <col min="12" max="12" width="14.21875" style="344" customWidth="1"/>
    <col min="13" max="13" width="9.88671875" style="344" customWidth="1"/>
    <col min="14" max="14" width="2.88671875" style="344" customWidth="1"/>
    <col min="15" max="15" width="8.88671875" style="344" customWidth="1"/>
    <col min="16" max="16384" width="9.6640625" style="344"/>
  </cols>
  <sheetData>
    <row r="1" spans="1:256" ht="18" x14ac:dyDescent="0.25">
      <c r="A1" s="355"/>
      <c r="B1" s="355"/>
      <c r="C1" s="356"/>
      <c r="D1" s="356"/>
      <c r="E1" s="356"/>
      <c r="F1" s="356"/>
      <c r="G1" s="356"/>
      <c r="H1" s="356"/>
      <c r="I1" s="356"/>
      <c r="J1" s="356"/>
      <c r="K1" s="356"/>
      <c r="L1" s="356"/>
      <c r="M1" s="356"/>
      <c r="N1" s="354"/>
      <c r="O1" s="354"/>
      <c r="P1" s="354"/>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c r="AV1" s="354"/>
      <c r="AW1" s="354"/>
      <c r="AX1" s="354"/>
      <c r="AY1" s="354"/>
      <c r="AZ1" s="354"/>
      <c r="BA1" s="354"/>
      <c r="BB1" s="354"/>
      <c r="BC1" s="354"/>
      <c r="BD1" s="354"/>
      <c r="BE1" s="354"/>
      <c r="BF1" s="354"/>
      <c r="BG1" s="354"/>
      <c r="BH1" s="354"/>
      <c r="BI1" s="354"/>
      <c r="BJ1" s="354"/>
      <c r="BK1" s="354"/>
      <c r="BL1" s="354"/>
      <c r="BM1" s="354"/>
      <c r="BN1" s="354"/>
      <c r="BO1" s="354"/>
      <c r="BP1" s="354"/>
      <c r="BQ1" s="354"/>
      <c r="BR1" s="354"/>
      <c r="BS1" s="354"/>
      <c r="BT1" s="354"/>
      <c r="BU1" s="354"/>
      <c r="BV1" s="354"/>
      <c r="BW1" s="354"/>
      <c r="BX1" s="354"/>
      <c r="BY1" s="354"/>
      <c r="BZ1" s="354"/>
      <c r="CA1" s="354"/>
      <c r="CB1" s="354"/>
      <c r="CC1" s="354"/>
      <c r="CD1" s="354"/>
      <c r="CE1" s="354"/>
      <c r="CF1" s="354"/>
      <c r="CG1" s="354"/>
      <c r="CH1" s="354"/>
      <c r="CI1" s="354"/>
      <c r="CJ1" s="354"/>
      <c r="CK1" s="354"/>
      <c r="CL1" s="354"/>
      <c r="CM1" s="354"/>
      <c r="CN1" s="354"/>
      <c r="CO1" s="354"/>
      <c r="CP1" s="354"/>
      <c r="CQ1" s="354"/>
      <c r="CR1" s="354"/>
      <c r="CS1" s="354"/>
      <c r="CT1" s="354"/>
      <c r="CU1" s="354"/>
      <c r="CV1" s="354"/>
      <c r="CW1" s="354"/>
      <c r="CX1" s="354"/>
      <c r="CY1" s="354"/>
      <c r="CZ1" s="354"/>
      <c r="DA1" s="354"/>
      <c r="DB1" s="354"/>
      <c r="DC1" s="354"/>
      <c r="DD1" s="354"/>
      <c r="DE1" s="354"/>
      <c r="DF1" s="354"/>
      <c r="DG1" s="354"/>
      <c r="DH1" s="354"/>
      <c r="DI1" s="354"/>
      <c r="DJ1" s="354"/>
      <c r="DK1" s="354"/>
      <c r="DL1" s="354"/>
      <c r="DM1" s="354"/>
      <c r="DN1" s="354"/>
      <c r="DO1" s="354"/>
      <c r="DP1" s="354"/>
      <c r="DQ1" s="354"/>
      <c r="DR1" s="354"/>
      <c r="DS1" s="354"/>
      <c r="DT1" s="354"/>
      <c r="DU1" s="354"/>
      <c r="DV1" s="354"/>
      <c r="DW1" s="354"/>
      <c r="DX1" s="354"/>
      <c r="DY1" s="354"/>
      <c r="DZ1" s="354"/>
      <c r="EA1" s="354"/>
      <c r="EB1" s="354"/>
      <c r="EC1" s="354"/>
      <c r="ED1" s="354"/>
      <c r="EE1" s="354"/>
      <c r="EF1" s="354"/>
      <c r="EG1" s="354"/>
      <c r="EH1" s="354"/>
      <c r="EI1" s="354"/>
      <c r="EJ1" s="354"/>
      <c r="EK1" s="354"/>
      <c r="EL1" s="354"/>
      <c r="EM1" s="354"/>
      <c r="EN1" s="354"/>
      <c r="EO1" s="354"/>
      <c r="EP1" s="354"/>
      <c r="EQ1" s="354"/>
      <c r="ER1" s="354"/>
      <c r="ES1" s="354"/>
      <c r="ET1" s="354"/>
      <c r="EU1" s="354"/>
      <c r="EV1" s="354"/>
      <c r="EW1" s="354"/>
      <c r="EX1" s="354"/>
      <c r="EY1" s="354"/>
      <c r="EZ1" s="354"/>
      <c r="FA1" s="354"/>
      <c r="FB1" s="354"/>
      <c r="FC1" s="354"/>
      <c r="FD1" s="354"/>
      <c r="FE1" s="354"/>
      <c r="FF1" s="354"/>
      <c r="FG1" s="354"/>
      <c r="FH1" s="354"/>
      <c r="FI1" s="354"/>
      <c r="FJ1" s="354"/>
      <c r="FK1" s="354"/>
      <c r="FL1" s="354"/>
      <c r="FM1" s="354"/>
      <c r="FN1" s="354"/>
      <c r="FO1" s="354"/>
      <c r="FP1" s="354"/>
      <c r="FQ1" s="354"/>
      <c r="FR1" s="354"/>
      <c r="FS1" s="354"/>
      <c r="FT1" s="354"/>
      <c r="FU1" s="354"/>
      <c r="FV1" s="354"/>
      <c r="FW1" s="354"/>
      <c r="FX1" s="354"/>
      <c r="FY1" s="354"/>
      <c r="FZ1" s="354"/>
      <c r="GA1" s="354"/>
      <c r="GB1" s="354"/>
      <c r="GC1" s="354"/>
      <c r="GD1" s="354"/>
      <c r="GE1" s="354"/>
      <c r="GF1" s="354"/>
      <c r="GG1" s="354"/>
      <c r="GH1" s="354"/>
      <c r="GI1" s="354"/>
      <c r="GJ1" s="354"/>
      <c r="GK1" s="354"/>
      <c r="GL1" s="354"/>
      <c r="GM1" s="354"/>
      <c r="GN1" s="354"/>
      <c r="GO1" s="354"/>
      <c r="GP1" s="354"/>
      <c r="GQ1" s="354"/>
      <c r="GR1" s="354"/>
      <c r="GS1" s="354"/>
      <c r="GT1" s="354"/>
      <c r="GU1" s="354"/>
      <c r="GV1" s="354"/>
      <c r="GW1" s="354"/>
      <c r="GX1" s="354"/>
      <c r="GY1" s="354"/>
      <c r="GZ1" s="354"/>
      <c r="HA1" s="354"/>
      <c r="HB1" s="354"/>
      <c r="HC1" s="354"/>
      <c r="HD1" s="354"/>
      <c r="HE1" s="354"/>
      <c r="HF1" s="354"/>
      <c r="HG1" s="354"/>
      <c r="HH1" s="354"/>
      <c r="HI1" s="354"/>
      <c r="HJ1" s="354"/>
      <c r="HK1" s="354"/>
      <c r="HL1" s="354"/>
      <c r="HM1" s="354"/>
      <c r="HN1" s="354"/>
      <c r="HO1" s="354"/>
      <c r="HP1" s="354"/>
      <c r="HQ1" s="354"/>
      <c r="HR1" s="354"/>
      <c r="HS1" s="354"/>
      <c r="HT1" s="354"/>
      <c r="HU1" s="354"/>
      <c r="HV1" s="354"/>
      <c r="HW1" s="354"/>
      <c r="HX1" s="354"/>
      <c r="HY1" s="354"/>
      <c r="HZ1" s="354"/>
      <c r="IA1" s="354"/>
      <c r="IB1" s="354"/>
      <c r="IC1" s="354"/>
      <c r="ID1" s="354"/>
      <c r="IE1" s="354"/>
      <c r="IF1" s="354"/>
      <c r="IG1" s="354"/>
      <c r="IH1" s="354"/>
      <c r="II1" s="354"/>
      <c r="IJ1" s="354"/>
      <c r="IK1" s="354"/>
      <c r="IL1" s="354"/>
      <c r="IM1" s="354"/>
      <c r="IN1" s="354"/>
      <c r="IO1" s="354"/>
      <c r="IP1" s="354"/>
      <c r="IQ1" s="354"/>
      <c r="IR1" s="354"/>
      <c r="IS1" s="354"/>
      <c r="IT1" s="354"/>
      <c r="IU1" s="354"/>
      <c r="IV1" s="355"/>
    </row>
    <row r="2" spans="1:256" ht="24" customHeight="1" x14ac:dyDescent="0.35">
      <c r="A2" s="3558">
        <f>CORPORATION</f>
        <v>0</v>
      </c>
      <c r="B2" s="3558"/>
      <c r="C2" s="3558"/>
      <c r="D2" s="3558"/>
      <c r="E2" s="3558"/>
      <c r="F2" s="3558"/>
      <c r="G2" s="3558"/>
      <c r="H2" s="3558"/>
      <c r="I2" s="3558"/>
      <c r="J2" s="3558"/>
      <c r="K2" s="3558"/>
      <c r="L2" s="3558"/>
      <c r="M2" s="3558"/>
      <c r="N2" s="356"/>
      <c r="O2" s="354"/>
      <c r="P2" s="354"/>
      <c r="Q2" s="354"/>
      <c r="R2" s="354"/>
      <c r="S2" s="354"/>
      <c r="T2" s="354"/>
      <c r="U2" s="354"/>
      <c r="V2" s="354"/>
      <c r="W2" s="354"/>
      <c r="X2" s="354"/>
      <c r="Y2" s="354"/>
      <c r="Z2" s="354"/>
      <c r="AA2" s="354"/>
      <c r="AB2" s="354"/>
      <c r="AC2" s="354"/>
      <c r="AD2" s="354"/>
      <c r="AE2" s="354"/>
      <c r="AF2" s="354"/>
      <c r="AG2" s="354"/>
      <c r="AH2" s="354"/>
      <c r="AI2" s="354"/>
      <c r="AJ2" s="354"/>
      <c r="AK2" s="354"/>
      <c r="AL2" s="354"/>
      <c r="AM2" s="354"/>
      <c r="AN2" s="354"/>
      <c r="AO2" s="354"/>
      <c r="AP2" s="354"/>
      <c r="AQ2" s="354"/>
      <c r="AR2" s="354"/>
      <c r="AS2" s="354"/>
      <c r="AT2" s="354"/>
      <c r="AU2" s="354"/>
      <c r="AV2" s="354"/>
      <c r="AW2" s="354"/>
      <c r="AX2" s="354"/>
      <c r="AY2" s="354"/>
      <c r="AZ2" s="354"/>
      <c r="BA2" s="354"/>
      <c r="BB2" s="354"/>
      <c r="BC2" s="354"/>
      <c r="BD2" s="354"/>
      <c r="BE2" s="354"/>
      <c r="BF2" s="354"/>
      <c r="BG2" s="354"/>
      <c r="BH2" s="354"/>
      <c r="BI2" s="354"/>
      <c r="BJ2" s="354"/>
      <c r="BK2" s="354"/>
      <c r="BL2" s="354"/>
      <c r="BM2" s="354"/>
      <c r="BN2" s="354"/>
      <c r="BO2" s="354"/>
      <c r="BP2" s="354"/>
      <c r="BQ2" s="354"/>
      <c r="BR2" s="354"/>
      <c r="BS2" s="354"/>
      <c r="BT2" s="354"/>
      <c r="BU2" s="354"/>
      <c r="BV2" s="354"/>
      <c r="BW2" s="354"/>
      <c r="BX2" s="354"/>
      <c r="BY2" s="354"/>
      <c r="BZ2" s="354"/>
      <c r="CA2" s="354"/>
      <c r="CB2" s="354"/>
      <c r="CC2" s="354"/>
      <c r="CD2" s="354"/>
      <c r="CE2" s="354"/>
      <c r="CF2" s="354"/>
      <c r="CG2" s="354"/>
      <c r="CH2" s="354"/>
      <c r="CI2" s="354"/>
      <c r="CJ2" s="354"/>
      <c r="CK2" s="354"/>
      <c r="CL2" s="354"/>
      <c r="CM2" s="354"/>
      <c r="CN2" s="354"/>
      <c r="CO2" s="354"/>
      <c r="CP2" s="354"/>
      <c r="CQ2" s="354"/>
      <c r="CR2" s="354"/>
      <c r="CS2" s="354"/>
      <c r="CT2" s="354"/>
      <c r="CU2" s="354"/>
      <c r="CV2" s="354"/>
      <c r="CW2" s="354"/>
      <c r="CX2" s="354"/>
      <c r="CY2" s="354"/>
      <c r="CZ2" s="354"/>
      <c r="DA2" s="354"/>
      <c r="DB2" s="354"/>
      <c r="DC2" s="354"/>
      <c r="DD2" s="354"/>
      <c r="DE2" s="354"/>
      <c r="DF2" s="354"/>
      <c r="DG2" s="354"/>
      <c r="DH2" s="354"/>
      <c r="DI2" s="354"/>
      <c r="DJ2" s="354"/>
      <c r="DK2" s="354"/>
      <c r="DL2" s="354"/>
      <c r="DM2" s="354"/>
      <c r="DN2" s="354"/>
      <c r="DO2" s="354"/>
      <c r="DP2" s="354"/>
      <c r="DQ2" s="354"/>
      <c r="DR2" s="354"/>
      <c r="DS2" s="354"/>
      <c r="DT2" s="354"/>
      <c r="DU2" s="354"/>
      <c r="DV2" s="354"/>
      <c r="DW2" s="354"/>
      <c r="DX2" s="354"/>
      <c r="DY2" s="354"/>
      <c r="DZ2" s="354"/>
      <c r="EA2" s="354"/>
      <c r="EB2" s="354"/>
      <c r="EC2" s="354"/>
      <c r="ED2" s="354"/>
      <c r="EE2" s="354"/>
      <c r="EF2" s="354"/>
      <c r="EG2" s="354"/>
      <c r="EH2" s="354"/>
      <c r="EI2" s="354"/>
      <c r="EJ2" s="354"/>
      <c r="EK2" s="354"/>
      <c r="EL2" s="354"/>
      <c r="EM2" s="354"/>
      <c r="EN2" s="354"/>
      <c r="EO2" s="354"/>
      <c r="EP2" s="354"/>
      <c r="EQ2" s="354"/>
      <c r="ER2" s="354"/>
      <c r="ES2" s="354"/>
      <c r="ET2" s="354"/>
      <c r="EU2" s="354"/>
      <c r="EV2" s="354"/>
      <c r="EW2" s="354"/>
      <c r="EX2" s="354"/>
      <c r="EY2" s="354"/>
      <c r="EZ2" s="354"/>
      <c r="FA2" s="354"/>
      <c r="FB2" s="354"/>
      <c r="FC2" s="354"/>
      <c r="FD2" s="354"/>
      <c r="FE2" s="354"/>
      <c r="FF2" s="354"/>
      <c r="FG2" s="354"/>
      <c r="FH2" s="354"/>
      <c r="FI2" s="354"/>
      <c r="FJ2" s="354"/>
      <c r="FK2" s="354"/>
      <c r="FL2" s="354"/>
      <c r="FM2" s="354"/>
      <c r="FN2" s="354"/>
      <c r="FO2" s="354"/>
      <c r="FP2" s="354"/>
      <c r="FQ2" s="354"/>
      <c r="FR2" s="354"/>
      <c r="FS2" s="354"/>
      <c r="FT2" s="354"/>
      <c r="FU2" s="354"/>
      <c r="FV2" s="354"/>
      <c r="FW2" s="354"/>
      <c r="FX2" s="354"/>
      <c r="FY2" s="354"/>
      <c r="FZ2" s="354"/>
      <c r="GA2" s="354"/>
      <c r="GB2" s="354"/>
      <c r="GC2" s="354"/>
      <c r="GD2" s="354"/>
      <c r="GE2" s="354"/>
      <c r="GF2" s="354"/>
      <c r="GG2" s="354"/>
      <c r="GH2" s="354"/>
      <c r="GI2" s="354"/>
      <c r="GJ2" s="354"/>
      <c r="GK2" s="354"/>
      <c r="GL2" s="354"/>
      <c r="GM2" s="354"/>
      <c r="GN2" s="354"/>
      <c r="GO2" s="354"/>
      <c r="GP2" s="354"/>
      <c r="GQ2" s="354"/>
      <c r="GR2" s="354"/>
      <c r="GS2" s="354"/>
      <c r="GT2" s="354"/>
      <c r="GU2" s="354"/>
      <c r="GV2" s="354"/>
      <c r="GW2" s="354"/>
      <c r="GX2" s="354"/>
      <c r="GY2" s="354"/>
      <c r="GZ2" s="354"/>
      <c r="HA2" s="354"/>
      <c r="HB2" s="354"/>
      <c r="HC2" s="354"/>
      <c r="HD2" s="354"/>
      <c r="HE2" s="354"/>
      <c r="HF2" s="354"/>
      <c r="HG2" s="354"/>
      <c r="HH2" s="354"/>
      <c r="HI2" s="354"/>
      <c r="HJ2" s="354"/>
      <c r="HK2" s="354"/>
      <c r="HL2" s="354"/>
      <c r="HM2" s="354"/>
      <c r="HN2" s="354"/>
      <c r="HO2" s="354"/>
      <c r="HP2" s="354"/>
      <c r="HQ2" s="354"/>
      <c r="HR2" s="354"/>
      <c r="HS2" s="354"/>
      <c r="HT2" s="354"/>
      <c r="HU2" s="354"/>
      <c r="HV2" s="354"/>
      <c r="HW2" s="354"/>
      <c r="HX2" s="354"/>
      <c r="HY2" s="354"/>
      <c r="HZ2" s="354"/>
      <c r="IA2" s="354"/>
      <c r="IB2" s="354"/>
      <c r="IC2" s="354"/>
      <c r="ID2" s="354"/>
      <c r="IE2" s="354"/>
      <c r="IF2" s="354"/>
      <c r="IG2" s="354"/>
      <c r="IH2" s="354"/>
      <c r="II2" s="354"/>
      <c r="IJ2" s="354"/>
      <c r="IK2" s="354"/>
      <c r="IL2" s="354"/>
      <c r="IM2" s="354"/>
      <c r="IN2" s="354"/>
      <c r="IO2" s="354"/>
      <c r="IP2" s="354"/>
      <c r="IQ2" s="354"/>
      <c r="IR2" s="354"/>
      <c r="IS2" s="354"/>
      <c r="IT2" s="354"/>
      <c r="IU2" s="354"/>
      <c r="IV2" s="355"/>
    </row>
    <row r="3" spans="1:256" ht="24" customHeight="1" x14ac:dyDescent="0.35">
      <c r="A3" s="2903" t="s">
        <v>553</v>
      </c>
      <c r="B3" s="2903"/>
      <c r="C3" s="2903"/>
      <c r="D3" s="2903"/>
      <c r="E3" s="2903"/>
      <c r="F3" s="2903"/>
      <c r="G3" s="2903"/>
      <c r="H3" s="2903"/>
      <c r="I3" s="2903"/>
      <c r="J3" s="2903"/>
      <c r="K3" s="2903"/>
      <c r="L3" s="2903"/>
      <c r="M3" s="2903"/>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4"/>
      <c r="AQ3" s="354"/>
      <c r="AR3" s="354"/>
      <c r="AS3" s="354"/>
      <c r="AT3" s="354"/>
      <c r="AU3" s="354"/>
      <c r="AV3" s="354"/>
      <c r="AW3" s="354"/>
      <c r="AX3" s="354"/>
      <c r="AY3" s="354"/>
      <c r="AZ3" s="354"/>
      <c r="BA3" s="354"/>
      <c r="BB3" s="354"/>
      <c r="BC3" s="354"/>
      <c r="BD3" s="354"/>
      <c r="BE3" s="354"/>
      <c r="BF3" s="354"/>
      <c r="BG3" s="354"/>
      <c r="BH3" s="354"/>
      <c r="BI3" s="354"/>
      <c r="BJ3" s="354"/>
      <c r="BK3" s="354"/>
      <c r="BL3" s="354"/>
      <c r="BM3" s="354"/>
      <c r="BN3" s="354"/>
      <c r="BO3" s="354"/>
      <c r="BP3" s="354"/>
      <c r="BQ3" s="354"/>
      <c r="BR3" s="354"/>
      <c r="BS3" s="354"/>
      <c r="BT3" s="354"/>
      <c r="BU3" s="354"/>
      <c r="BV3" s="354"/>
      <c r="BW3" s="354"/>
      <c r="BX3" s="354"/>
      <c r="BY3" s="354"/>
      <c r="BZ3" s="354"/>
      <c r="CA3" s="354"/>
      <c r="CB3" s="354"/>
      <c r="CC3" s="354"/>
      <c r="CD3" s="354"/>
      <c r="CE3" s="354"/>
      <c r="CF3" s="354"/>
      <c r="CG3" s="354"/>
      <c r="CH3" s="354"/>
      <c r="CI3" s="354"/>
      <c r="CJ3" s="354"/>
      <c r="CK3" s="354"/>
      <c r="CL3" s="354"/>
      <c r="CM3" s="354"/>
      <c r="CN3" s="354"/>
      <c r="CO3" s="354"/>
      <c r="CP3" s="354"/>
      <c r="CQ3" s="354"/>
      <c r="CR3" s="354"/>
      <c r="CS3" s="354"/>
      <c r="CT3" s="354"/>
      <c r="CU3" s="354"/>
      <c r="CV3" s="354"/>
      <c r="CW3" s="354"/>
      <c r="CX3" s="354"/>
      <c r="CY3" s="354"/>
      <c r="CZ3" s="354"/>
      <c r="DA3" s="354"/>
      <c r="DB3" s="354"/>
      <c r="DC3" s="354"/>
      <c r="DD3" s="354"/>
      <c r="DE3" s="354"/>
      <c r="DF3" s="354"/>
      <c r="DG3" s="354"/>
      <c r="DH3" s="354"/>
      <c r="DI3" s="354"/>
      <c r="DJ3" s="354"/>
      <c r="DK3" s="354"/>
      <c r="DL3" s="354"/>
      <c r="DM3" s="354"/>
      <c r="DN3" s="354"/>
      <c r="DO3" s="354"/>
      <c r="DP3" s="354"/>
      <c r="DQ3" s="354"/>
      <c r="DR3" s="354"/>
      <c r="DS3" s="354"/>
      <c r="DT3" s="354"/>
      <c r="DU3" s="354"/>
      <c r="DV3" s="354"/>
      <c r="DW3" s="354"/>
      <c r="DX3" s="354"/>
      <c r="DY3" s="354"/>
      <c r="DZ3" s="354"/>
      <c r="EA3" s="354"/>
      <c r="EB3" s="354"/>
      <c r="EC3" s="354"/>
      <c r="ED3" s="354"/>
      <c r="EE3" s="354"/>
      <c r="EF3" s="354"/>
      <c r="EG3" s="354"/>
      <c r="EH3" s="354"/>
      <c r="EI3" s="354"/>
      <c r="EJ3" s="354"/>
      <c r="EK3" s="354"/>
      <c r="EL3" s="354"/>
      <c r="EM3" s="354"/>
      <c r="EN3" s="354"/>
      <c r="EO3" s="354"/>
      <c r="EP3" s="354"/>
      <c r="EQ3" s="354"/>
      <c r="ER3" s="354"/>
      <c r="ES3" s="354"/>
      <c r="ET3" s="354"/>
      <c r="EU3" s="354"/>
      <c r="EV3" s="354"/>
      <c r="EW3" s="354"/>
      <c r="EX3" s="354"/>
      <c r="EY3" s="354"/>
      <c r="EZ3" s="354"/>
      <c r="FA3" s="354"/>
      <c r="FB3" s="354"/>
      <c r="FC3" s="354"/>
      <c r="FD3" s="354"/>
      <c r="FE3" s="354"/>
      <c r="FF3" s="354"/>
      <c r="FG3" s="354"/>
      <c r="FH3" s="354"/>
      <c r="FI3" s="354"/>
      <c r="FJ3" s="354"/>
      <c r="FK3" s="354"/>
      <c r="FL3" s="354"/>
      <c r="FM3" s="354"/>
      <c r="FN3" s="354"/>
      <c r="FO3" s="354"/>
      <c r="FP3" s="354"/>
      <c r="FQ3" s="354"/>
      <c r="FR3" s="354"/>
      <c r="FS3" s="354"/>
      <c r="FT3" s="354"/>
      <c r="FU3" s="354"/>
      <c r="FV3" s="354"/>
      <c r="FW3" s="354"/>
      <c r="FX3" s="354"/>
      <c r="FY3" s="354"/>
      <c r="FZ3" s="354"/>
      <c r="GA3" s="354"/>
      <c r="GB3" s="354"/>
      <c r="GC3" s="354"/>
      <c r="GD3" s="354"/>
      <c r="GE3" s="354"/>
      <c r="GF3" s="354"/>
      <c r="GG3" s="354"/>
      <c r="GH3" s="354"/>
      <c r="GI3" s="354"/>
      <c r="GJ3" s="354"/>
      <c r="GK3" s="354"/>
      <c r="GL3" s="354"/>
      <c r="GM3" s="354"/>
      <c r="GN3" s="354"/>
      <c r="GO3" s="354"/>
      <c r="GP3" s="354"/>
      <c r="GQ3" s="354"/>
      <c r="GR3" s="354"/>
      <c r="GS3" s="354"/>
      <c r="GT3" s="354"/>
      <c r="GU3" s="354"/>
      <c r="GV3" s="354"/>
      <c r="GW3" s="354"/>
      <c r="GX3" s="354"/>
      <c r="GY3" s="354"/>
      <c r="GZ3" s="354"/>
      <c r="HA3" s="354"/>
      <c r="HB3" s="354"/>
      <c r="HC3" s="354"/>
      <c r="HD3" s="354"/>
      <c r="HE3" s="354"/>
      <c r="HF3" s="354"/>
      <c r="HG3" s="354"/>
      <c r="HH3" s="354"/>
      <c r="HI3" s="354"/>
      <c r="HJ3" s="354"/>
      <c r="HK3" s="354"/>
      <c r="HL3" s="354"/>
      <c r="HM3" s="354"/>
      <c r="HN3" s="354"/>
      <c r="HO3" s="354"/>
      <c r="HP3" s="354"/>
      <c r="HQ3" s="354"/>
      <c r="HR3" s="354"/>
      <c r="HS3" s="354"/>
      <c r="HT3" s="354"/>
      <c r="HU3" s="354"/>
      <c r="HV3" s="354"/>
      <c r="HW3" s="354"/>
      <c r="HX3" s="354"/>
      <c r="HY3" s="354"/>
      <c r="HZ3" s="354"/>
      <c r="IA3" s="354"/>
      <c r="IB3" s="354"/>
      <c r="IC3" s="354"/>
      <c r="ID3" s="354"/>
      <c r="IE3" s="354"/>
      <c r="IF3" s="354"/>
      <c r="IG3" s="354"/>
      <c r="IH3" s="354"/>
      <c r="II3" s="354"/>
      <c r="IJ3" s="354"/>
      <c r="IK3" s="354"/>
      <c r="IL3" s="354"/>
      <c r="IM3" s="354"/>
      <c r="IN3" s="354"/>
      <c r="IO3" s="354"/>
      <c r="IP3" s="354"/>
      <c r="IQ3" s="354"/>
      <c r="IR3" s="354"/>
      <c r="IS3" s="354"/>
      <c r="IT3" s="354"/>
      <c r="IU3" s="354"/>
      <c r="IV3" s="355"/>
    </row>
    <row r="4" spans="1:256" ht="24" customHeight="1" x14ac:dyDescent="0.35">
      <c r="A4" s="2903" t="s">
        <v>893</v>
      </c>
      <c r="B4" s="2903"/>
      <c r="C4" s="2903"/>
      <c r="D4" s="2903"/>
      <c r="E4" s="2903"/>
      <c r="F4" s="2903"/>
      <c r="G4" s="2903"/>
      <c r="H4" s="2903"/>
      <c r="I4" s="2903"/>
      <c r="J4" s="2903"/>
      <c r="K4" s="2903"/>
      <c r="L4" s="2903"/>
      <c r="M4" s="2903"/>
      <c r="N4" s="354"/>
      <c r="O4" s="354"/>
      <c r="P4" s="354"/>
      <c r="Q4" s="354"/>
      <c r="R4" s="354"/>
      <c r="S4" s="354"/>
      <c r="T4" s="354"/>
      <c r="U4" s="354"/>
      <c r="V4" s="354"/>
      <c r="W4" s="354"/>
      <c r="X4" s="354"/>
      <c r="Y4" s="354"/>
      <c r="Z4" s="354"/>
      <c r="AA4" s="354"/>
      <c r="AB4" s="354"/>
      <c r="AC4" s="354"/>
      <c r="AD4" s="354"/>
      <c r="AE4" s="354"/>
      <c r="AF4" s="354"/>
      <c r="AG4" s="354"/>
      <c r="AH4" s="354"/>
      <c r="AI4" s="354"/>
      <c r="AJ4" s="354"/>
      <c r="AK4" s="354"/>
      <c r="AL4" s="354"/>
      <c r="AM4" s="354"/>
      <c r="AN4" s="354"/>
      <c r="AO4" s="354"/>
      <c r="AP4" s="354"/>
      <c r="AQ4" s="354"/>
      <c r="AR4" s="354"/>
      <c r="AS4" s="354"/>
      <c r="AT4" s="354"/>
      <c r="AU4" s="354"/>
      <c r="AV4" s="354"/>
      <c r="AW4" s="354"/>
      <c r="AX4" s="354"/>
      <c r="AY4" s="354"/>
      <c r="AZ4" s="354"/>
      <c r="BA4" s="354"/>
      <c r="BB4" s="354"/>
      <c r="BC4" s="354"/>
      <c r="BD4" s="354"/>
      <c r="BE4" s="354"/>
      <c r="BF4" s="354"/>
      <c r="BG4" s="354"/>
      <c r="BH4" s="354"/>
      <c r="BI4" s="354"/>
      <c r="BJ4" s="354"/>
      <c r="BK4" s="354"/>
      <c r="BL4" s="354"/>
      <c r="BM4" s="354"/>
      <c r="BN4" s="354"/>
      <c r="BO4" s="354"/>
      <c r="BP4" s="354"/>
      <c r="BQ4" s="354"/>
      <c r="BR4" s="354"/>
      <c r="BS4" s="354"/>
      <c r="BT4" s="354"/>
      <c r="BU4" s="354"/>
      <c r="BV4" s="354"/>
      <c r="BW4" s="354"/>
      <c r="BX4" s="354"/>
      <c r="BY4" s="354"/>
      <c r="BZ4" s="354"/>
      <c r="CA4" s="354"/>
      <c r="CB4" s="354"/>
      <c r="CC4" s="354"/>
      <c r="CD4" s="354"/>
      <c r="CE4" s="354"/>
      <c r="CF4" s="354"/>
      <c r="CG4" s="354"/>
      <c r="CH4" s="354"/>
      <c r="CI4" s="354"/>
      <c r="CJ4" s="354"/>
      <c r="CK4" s="354"/>
      <c r="CL4" s="354"/>
      <c r="CM4" s="354"/>
      <c r="CN4" s="354"/>
      <c r="CO4" s="354"/>
      <c r="CP4" s="354"/>
      <c r="CQ4" s="354"/>
      <c r="CR4" s="354"/>
      <c r="CS4" s="354"/>
      <c r="CT4" s="354"/>
      <c r="CU4" s="354"/>
      <c r="CV4" s="354"/>
      <c r="CW4" s="354"/>
      <c r="CX4" s="354"/>
      <c r="CY4" s="354"/>
      <c r="CZ4" s="354"/>
      <c r="DA4" s="354"/>
      <c r="DB4" s="354"/>
      <c r="DC4" s="354"/>
      <c r="DD4" s="354"/>
      <c r="DE4" s="354"/>
      <c r="DF4" s="354"/>
      <c r="DG4" s="354"/>
      <c r="DH4" s="354"/>
      <c r="DI4" s="354"/>
      <c r="DJ4" s="354"/>
      <c r="DK4" s="354"/>
      <c r="DL4" s="354"/>
      <c r="DM4" s="354"/>
      <c r="DN4" s="354"/>
      <c r="DO4" s="354"/>
      <c r="DP4" s="354"/>
      <c r="DQ4" s="354"/>
      <c r="DR4" s="354"/>
      <c r="DS4" s="354"/>
      <c r="DT4" s="354"/>
      <c r="DU4" s="354"/>
      <c r="DV4" s="354"/>
      <c r="DW4" s="354"/>
      <c r="DX4" s="354"/>
      <c r="DY4" s="354"/>
      <c r="DZ4" s="354"/>
      <c r="EA4" s="354"/>
      <c r="EB4" s="354"/>
      <c r="EC4" s="354"/>
      <c r="ED4" s="354"/>
      <c r="EE4" s="354"/>
      <c r="EF4" s="354"/>
      <c r="EG4" s="354"/>
      <c r="EH4" s="354"/>
      <c r="EI4" s="354"/>
      <c r="EJ4" s="354"/>
      <c r="EK4" s="354"/>
      <c r="EL4" s="354"/>
      <c r="EM4" s="354"/>
      <c r="EN4" s="354"/>
      <c r="EO4" s="354"/>
      <c r="EP4" s="354"/>
      <c r="EQ4" s="354"/>
      <c r="ER4" s="354"/>
      <c r="ES4" s="354"/>
      <c r="ET4" s="354"/>
      <c r="EU4" s="354"/>
      <c r="EV4" s="354"/>
      <c r="EW4" s="354"/>
      <c r="EX4" s="354"/>
      <c r="EY4" s="354"/>
      <c r="EZ4" s="354"/>
      <c r="FA4" s="354"/>
      <c r="FB4" s="354"/>
      <c r="FC4" s="354"/>
      <c r="FD4" s="354"/>
      <c r="FE4" s="354"/>
      <c r="FF4" s="354"/>
      <c r="FG4" s="354"/>
      <c r="FH4" s="354"/>
      <c r="FI4" s="354"/>
      <c r="FJ4" s="354"/>
      <c r="FK4" s="354"/>
      <c r="FL4" s="354"/>
      <c r="FM4" s="354"/>
      <c r="FN4" s="354"/>
      <c r="FO4" s="354"/>
      <c r="FP4" s="354"/>
      <c r="FQ4" s="354"/>
      <c r="FR4" s="354"/>
      <c r="FS4" s="354"/>
      <c r="FT4" s="354"/>
      <c r="FU4" s="354"/>
      <c r="FV4" s="354"/>
      <c r="FW4" s="354"/>
      <c r="FX4" s="354"/>
      <c r="FY4" s="354"/>
      <c r="FZ4" s="354"/>
      <c r="GA4" s="354"/>
      <c r="GB4" s="354"/>
      <c r="GC4" s="354"/>
      <c r="GD4" s="354"/>
      <c r="GE4" s="354"/>
      <c r="GF4" s="354"/>
      <c r="GG4" s="354"/>
      <c r="GH4" s="354"/>
      <c r="GI4" s="354"/>
      <c r="GJ4" s="354"/>
      <c r="GK4" s="354"/>
      <c r="GL4" s="354"/>
      <c r="GM4" s="354"/>
      <c r="GN4" s="354"/>
      <c r="GO4" s="354"/>
      <c r="GP4" s="354"/>
      <c r="GQ4" s="354"/>
      <c r="GR4" s="354"/>
      <c r="GS4" s="354"/>
      <c r="GT4" s="354"/>
      <c r="GU4" s="354"/>
      <c r="GV4" s="354"/>
      <c r="GW4" s="354"/>
      <c r="GX4" s="354"/>
      <c r="GY4" s="354"/>
      <c r="GZ4" s="354"/>
      <c r="HA4" s="354"/>
      <c r="HB4" s="354"/>
      <c r="HC4" s="354"/>
      <c r="HD4" s="354"/>
      <c r="HE4" s="354"/>
      <c r="HF4" s="354"/>
      <c r="HG4" s="354"/>
      <c r="HH4" s="354"/>
      <c r="HI4" s="354"/>
      <c r="HJ4" s="354"/>
      <c r="HK4" s="354"/>
      <c r="HL4" s="354"/>
      <c r="HM4" s="354"/>
      <c r="HN4" s="354"/>
      <c r="HO4" s="354"/>
      <c r="HP4" s="354"/>
      <c r="HQ4" s="354"/>
      <c r="HR4" s="354"/>
      <c r="HS4" s="354"/>
      <c r="HT4" s="354"/>
      <c r="HU4" s="354"/>
      <c r="HV4" s="354"/>
      <c r="HW4" s="354"/>
      <c r="HX4" s="354"/>
      <c r="HY4" s="354"/>
      <c r="HZ4" s="354"/>
      <c r="IA4" s="354"/>
      <c r="IB4" s="354"/>
      <c r="IC4" s="354"/>
      <c r="ID4" s="354"/>
      <c r="IE4" s="354"/>
      <c r="IF4" s="354"/>
      <c r="IG4" s="354"/>
      <c r="IH4" s="354"/>
      <c r="II4" s="354"/>
      <c r="IJ4" s="354"/>
      <c r="IK4" s="354"/>
      <c r="IL4" s="354"/>
      <c r="IM4" s="354"/>
      <c r="IN4" s="354"/>
      <c r="IO4" s="354"/>
      <c r="IP4" s="354"/>
      <c r="IQ4" s="354"/>
      <c r="IR4" s="354"/>
      <c r="IS4" s="354"/>
      <c r="IT4" s="354"/>
      <c r="IU4" s="354"/>
      <c r="IV4" s="355"/>
    </row>
    <row r="5" spans="1:256" ht="24" customHeight="1" x14ac:dyDescent="0.35">
      <c r="A5" s="2794">
        <f>PERIOD</f>
        <v>0</v>
      </c>
      <c r="B5" s="2794"/>
      <c r="C5" s="2794"/>
      <c r="D5" s="2794"/>
      <c r="E5" s="2794"/>
      <c r="F5" s="2794"/>
      <c r="G5" s="2794"/>
      <c r="H5" s="2794"/>
      <c r="I5" s="2794"/>
      <c r="J5" s="2794"/>
      <c r="K5" s="2794"/>
      <c r="L5" s="2794"/>
      <c r="M5" s="279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354"/>
      <c r="AQ5" s="354"/>
      <c r="AR5" s="354"/>
      <c r="AS5" s="354"/>
      <c r="AT5" s="354"/>
      <c r="AU5" s="354"/>
      <c r="AV5" s="354"/>
      <c r="AW5" s="354"/>
      <c r="AX5" s="354"/>
      <c r="AY5" s="354"/>
      <c r="AZ5" s="354"/>
      <c r="BA5" s="354"/>
      <c r="BB5" s="354"/>
      <c r="BC5" s="354"/>
      <c r="BD5" s="354"/>
      <c r="BE5" s="354"/>
      <c r="BF5" s="354"/>
      <c r="BG5" s="354"/>
      <c r="BH5" s="354"/>
      <c r="BI5" s="354"/>
      <c r="BJ5" s="354"/>
      <c r="BK5" s="354"/>
      <c r="BL5" s="354"/>
      <c r="BM5" s="354"/>
      <c r="BN5" s="354"/>
      <c r="BO5" s="354"/>
      <c r="BP5" s="354"/>
      <c r="BQ5" s="354"/>
      <c r="BR5" s="354"/>
      <c r="BS5" s="354"/>
      <c r="BT5" s="354"/>
      <c r="BU5" s="354"/>
      <c r="BV5" s="354"/>
      <c r="BW5" s="354"/>
      <c r="BX5" s="354"/>
      <c r="BY5" s="354"/>
      <c r="BZ5" s="354"/>
      <c r="CA5" s="354"/>
      <c r="CB5" s="354"/>
      <c r="CC5" s="354"/>
      <c r="CD5" s="354"/>
      <c r="CE5" s="354"/>
      <c r="CF5" s="354"/>
      <c r="CG5" s="354"/>
      <c r="CH5" s="354"/>
      <c r="CI5" s="354"/>
      <c r="CJ5" s="354"/>
      <c r="CK5" s="354"/>
      <c r="CL5" s="354"/>
      <c r="CM5" s="354"/>
      <c r="CN5" s="354"/>
      <c r="CO5" s="354"/>
      <c r="CP5" s="354"/>
      <c r="CQ5" s="354"/>
      <c r="CR5" s="354"/>
      <c r="CS5" s="354"/>
      <c r="CT5" s="354"/>
      <c r="CU5" s="354"/>
      <c r="CV5" s="354"/>
      <c r="CW5" s="354"/>
      <c r="CX5" s="354"/>
      <c r="CY5" s="354"/>
      <c r="CZ5" s="354"/>
      <c r="DA5" s="354"/>
      <c r="DB5" s="354"/>
      <c r="DC5" s="354"/>
      <c r="DD5" s="354"/>
      <c r="DE5" s="354"/>
      <c r="DF5" s="354"/>
      <c r="DG5" s="354"/>
      <c r="DH5" s="354"/>
      <c r="DI5" s="354"/>
      <c r="DJ5" s="354"/>
      <c r="DK5" s="354"/>
      <c r="DL5" s="354"/>
      <c r="DM5" s="354"/>
      <c r="DN5" s="354"/>
      <c r="DO5" s="354"/>
      <c r="DP5" s="354"/>
      <c r="DQ5" s="354"/>
      <c r="DR5" s="354"/>
      <c r="DS5" s="354"/>
      <c r="DT5" s="354"/>
      <c r="DU5" s="354"/>
      <c r="DV5" s="354"/>
      <c r="DW5" s="354"/>
      <c r="DX5" s="354"/>
      <c r="DY5" s="354"/>
      <c r="DZ5" s="354"/>
      <c r="EA5" s="354"/>
      <c r="EB5" s="354"/>
      <c r="EC5" s="354"/>
      <c r="ED5" s="354"/>
      <c r="EE5" s="354"/>
      <c r="EF5" s="354"/>
      <c r="EG5" s="354"/>
      <c r="EH5" s="354"/>
      <c r="EI5" s="354"/>
      <c r="EJ5" s="354"/>
      <c r="EK5" s="354"/>
      <c r="EL5" s="354"/>
      <c r="EM5" s="354"/>
      <c r="EN5" s="354"/>
      <c r="EO5" s="354"/>
      <c r="EP5" s="354"/>
      <c r="EQ5" s="354"/>
      <c r="ER5" s="354"/>
      <c r="ES5" s="354"/>
      <c r="ET5" s="354"/>
      <c r="EU5" s="354"/>
      <c r="EV5" s="354"/>
      <c r="EW5" s="354"/>
      <c r="EX5" s="354"/>
      <c r="EY5" s="354"/>
      <c r="EZ5" s="354"/>
      <c r="FA5" s="354"/>
      <c r="FB5" s="354"/>
      <c r="FC5" s="354"/>
      <c r="FD5" s="354"/>
      <c r="FE5" s="354"/>
      <c r="FF5" s="354"/>
      <c r="FG5" s="354"/>
      <c r="FH5" s="354"/>
      <c r="FI5" s="354"/>
      <c r="FJ5" s="354"/>
      <c r="FK5" s="354"/>
      <c r="FL5" s="354"/>
      <c r="FM5" s="354"/>
      <c r="FN5" s="354"/>
      <c r="FO5" s="354"/>
      <c r="FP5" s="354"/>
      <c r="FQ5" s="354"/>
      <c r="FR5" s="354"/>
      <c r="FS5" s="354"/>
      <c r="FT5" s="354"/>
      <c r="FU5" s="354"/>
      <c r="FV5" s="354"/>
      <c r="FW5" s="354"/>
      <c r="FX5" s="354"/>
      <c r="FY5" s="354"/>
      <c r="FZ5" s="354"/>
      <c r="GA5" s="354"/>
      <c r="GB5" s="354"/>
      <c r="GC5" s="354"/>
      <c r="GD5" s="354"/>
      <c r="GE5" s="354"/>
      <c r="GF5" s="354"/>
      <c r="GG5" s="354"/>
      <c r="GH5" s="354"/>
      <c r="GI5" s="354"/>
      <c r="GJ5" s="354"/>
      <c r="GK5" s="354"/>
      <c r="GL5" s="354"/>
      <c r="GM5" s="354"/>
      <c r="GN5" s="354"/>
      <c r="GO5" s="354"/>
      <c r="GP5" s="354"/>
      <c r="GQ5" s="354"/>
      <c r="GR5" s="354"/>
      <c r="GS5" s="354"/>
      <c r="GT5" s="354"/>
      <c r="GU5" s="354"/>
      <c r="GV5" s="354"/>
      <c r="GW5" s="354"/>
      <c r="GX5" s="354"/>
      <c r="GY5" s="354"/>
      <c r="GZ5" s="354"/>
      <c r="HA5" s="354"/>
      <c r="HB5" s="354"/>
      <c r="HC5" s="354"/>
      <c r="HD5" s="354"/>
      <c r="HE5" s="354"/>
      <c r="HF5" s="354"/>
      <c r="HG5" s="354"/>
      <c r="HH5" s="354"/>
      <c r="HI5" s="354"/>
      <c r="HJ5" s="354"/>
      <c r="HK5" s="354"/>
      <c r="HL5" s="354"/>
      <c r="HM5" s="354"/>
      <c r="HN5" s="354"/>
      <c r="HO5" s="354"/>
      <c r="HP5" s="354"/>
      <c r="HQ5" s="354"/>
      <c r="HR5" s="354"/>
      <c r="HS5" s="354"/>
      <c r="HT5" s="354"/>
      <c r="HU5" s="354"/>
      <c r="HV5" s="354"/>
      <c r="HW5" s="354"/>
      <c r="HX5" s="354"/>
      <c r="HY5" s="354"/>
      <c r="HZ5" s="354"/>
      <c r="IA5" s="354"/>
      <c r="IB5" s="354"/>
      <c r="IC5" s="354"/>
      <c r="ID5" s="354"/>
      <c r="IE5" s="354"/>
      <c r="IF5" s="354"/>
      <c r="IG5" s="354"/>
      <c r="IH5" s="354"/>
      <c r="II5" s="354"/>
      <c r="IJ5" s="354"/>
      <c r="IK5" s="354"/>
      <c r="IL5" s="354"/>
      <c r="IM5" s="354"/>
      <c r="IN5" s="354"/>
      <c r="IO5" s="354"/>
      <c r="IP5" s="354"/>
      <c r="IQ5" s="354"/>
      <c r="IR5" s="354"/>
      <c r="IS5" s="354"/>
      <c r="IT5" s="354"/>
      <c r="IU5" s="354"/>
      <c r="IV5" s="355"/>
    </row>
    <row r="6" spans="1:256" ht="23.1" customHeight="1" x14ac:dyDescent="0.3">
      <c r="A6" s="2795" t="s">
        <v>198</v>
      </c>
      <c r="B6" s="2795"/>
      <c r="C6" s="2795"/>
      <c r="D6" s="2795"/>
      <c r="E6" s="2795"/>
      <c r="F6" s="2795"/>
      <c r="G6" s="2795"/>
      <c r="H6" s="2795"/>
      <c r="I6" s="2795"/>
      <c r="J6" s="2795"/>
      <c r="K6" s="2795"/>
      <c r="L6" s="2795"/>
      <c r="M6" s="2795"/>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354"/>
      <c r="AO6" s="354"/>
      <c r="AP6" s="354"/>
      <c r="AQ6" s="354"/>
      <c r="AR6" s="354"/>
      <c r="AS6" s="354"/>
      <c r="AT6" s="354"/>
      <c r="AU6" s="354"/>
      <c r="AV6" s="354"/>
      <c r="AW6" s="354"/>
      <c r="AX6" s="354"/>
      <c r="AY6" s="354"/>
      <c r="AZ6" s="354"/>
      <c r="BA6" s="354"/>
      <c r="BB6" s="354"/>
      <c r="BC6" s="354"/>
      <c r="BD6" s="354"/>
      <c r="BE6" s="354"/>
      <c r="BF6" s="354"/>
      <c r="BG6" s="354"/>
      <c r="BH6" s="354"/>
      <c r="BI6" s="354"/>
      <c r="BJ6" s="354"/>
      <c r="BK6" s="354"/>
      <c r="BL6" s="354"/>
      <c r="BM6" s="354"/>
      <c r="BN6" s="354"/>
      <c r="BO6" s="354"/>
      <c r="BP6" s="354"/>
      <c r="BQ6" s="354"/>
      <c r="BR6" s="354"/>
      <c r="BS6" s="354"/>
      <c r="BT6" s="354"/>
      <c r="BU6" s="354"/>
      <c r="BV6" s="354"/>
      <c r="BW6" s="354"/>
      <c r="BX6" s="354"/>
      <c r="BY6" s="354"/>
      <c r="BZ6" s="354"/>
      <c r="CA6" s="354"/>
      <c r="CB6" s="354"/>
      <c r="CC6" s="354"/>
      <c r="CD6" s="354"/>
      <c r="CE6" s="354"/>
      <c r="CF6" s="354"/>
      <c r="CG6" s="354"/>
      <c r="CH6" s="354"/>
      <c r="CI6" s="354"/>
      <c r="CJ6" s="354"/>
      <c r="CK6" s="354"/>
      <c r="CL6" s="354"/>
      <c r="CM6" s="354"/>
      <c r="CN6" s="354"/>
      <c r="CO6" s="354"/>
      <c r="CP6" s="354"/>
      <c r="CQ6" s="354"/>
      <c r="CR6" s="354"/>
      <c r="CS6" s="354"/>
      <c r="CT6" s="354"/>
      <c r="CU6" s="354"/>
      <c r="CV6" s="354"/>
      <c r="CW6" s="354"/>
      <c r="CX6" s="354"/>
      <c r="CY6" s="354"/>
      <c r="CZ6" s="354"/>
      <c r="DA6" s="354"/>
      <c r="DB6" s="354"/>
      <c r="DC6" s="354"/>
      <c r="DD6" s="354"/>
      <c r="DE6" s="354"/>
      <c r="DF6" s="354"/>
      <c r="DG6" s="354"/>
      <c r="DH6" s="354"/>
      <c r="DI6" s="354"/>
      <c r="DJ6" s="354"/>
      <c r="DK6" s="354"/>
      <c r="DL6" s="354"/>
      <c r="DM6" s="354"/>
      <c r="DN6" s="354"/>
      <c r="DO6" s="354"/>
      <c r="DP6" s="354"/>
      <c r="DQ6" s="354"/>
      <c r="DR6" s="354"/>
      <c r="DS6" s="354"/>
      <c r="DT6" s="354"/>
      <c r="DU6" s="354"/>
      <c r="DV6" s="354"/>
      <c r="DW6" s="354"/>
      <c r="DX6" s="354"/>
      <c r="DY6" s="354"/>
      <c r="DZ6" s="354"/>
      <c r="EA6" s="354"/>
      <c r="EB6" s="354"/>
      <c r="EC6" s="354"/>
      <c r="ED6" s="354"/>
      <c r="EE6" s="354"/>
      <c r="EF6" s="354"/>
      <c r="EG6" s="354"/>
      <c r="EH6" s="354"/>
      <c r="EI6" s="354"/>
      <c r="EJ6" s="354"/>
      <c r="EK6" s="354"/>
      <c r="EL6" s="354"/>
      <c r="EM6" s="354"/>
      <c r="EN6" s="354"/>
      <c r="EO6" s="354"/>
      <c r="EP6" s="354"/>
      <c r="EQ6" s="354"/>
      <c r="ER6" s="354"/>
      <c r="ES6" s="354"/>
      <c r="ET6" s="354"/>
      <c r="EU6" s="354"/>
      <c r="EV6" s="354"/>
      <c r="EW6" s="354"/>
      <c r="EX6" s="354"/>
      <c r="EY6" s="354"/>
      <c r="EZ6" s="354"/>
      <c r="FA6" s="354"/>
      <c r="FB6" s="354"/>
      <c r="FC6" s="354"/>
      <c r="FD6" s="354"/>
      <c r="FE6" s="354"/>
      <c r="FF6" s="354"/>
      <c r="FG6" s="354"/>
      <c r="FH6" s="354"/>
      <c r="FI6" s="354"/>
      <c r="FJ6" s="354"/>
      <c r="FK6" s="354"/>
      <c r="FL6" s="354"/>
      <c r="FM6" s="354"/>
      <c r="FN6" s="354"/>
      <c r="FO6" s="354"/>
      <c r="FP6" s="354"/>
      <c r="FQ6" s="354"/>
      <c r="FR6" s="354"/>
      <c r="FS6" s="354"/>
      <c r="FT6" s="354"/>
      <c r="FU6" s="354"/>
      <c r="FV6" s="354"/>
      <c r="FW6" s="354"/>
      <c r="FX6" s="354"/>
      <c r="FY6" s="354"/>
      <c r="FZ6" s="354"/>
      <c r="GA6" s="354"/>
      <c r="GB6" s="354"/>
      <c r="GC6" s="354"/>
      <c r="GD6" s="354"/>
      <c r="GE6" s="354"/>
      <c r="GF6" s="354"/>
      <c r="GG6" s="354"/>
      <c r="GH6" s="354"/>
      <c r="GI6" s="354"/>
      <c r="GJ6" s="354"/>
      <c r="GK6" s="354"/>
      <c r="GL6" s="354"/>
      <c r="GM6" s="354"/>
      <c r="GN6" s="354"/>
      <c r="GO6" s="354"/>
      <c r="GP6" s="354"/>
      <c r="GQ6" s="354"/>
      <c r="GR6" s="354"/>
      <c r="GS6" s="354"/>
      <c r="GT6" s="354"/>
      <c r="GU6" s="354"/>
      <c r="GV6" s="354"/>
      <c r="GW6" s="354"/>
      <c r="GX6" s="354"/>
      <c r="GY6" s="354"/>
      <c r="GZ6" s="354"/>
      <c r="HA6" s="354"/>
      <c r="HB6" s="354"/>
      <c r="HC6" s="354"/>
      <c r="HD6" s="354"/>
      <c r="HE6" s="354"/>
      <c r="HF6" s="354"/>
      <c r="HG6" s="354"/>
      <c r="HH6" s="354"/>
      <c r="HI6" s="354"/>
      <c r="HJ6" s="354"/>
      <c r="HK6" s="354"/>
      <c r="HL6" s="354"/>
      <c r="HM6" s="354"/>
      <c r="HN6" s="354"/>
      <c r="HO6" s="354"/>
      <c r="HP6" s="354"/>
      <c r="HQ6" s="354"/>
      <c r="HR6" s="354"/>
      <c r="HS6" s="354"/>
      <c r="HT6" s="354"/>
      <c r="HU6" s="354"/>
      <c r="HV6" s="354"/>
      <c r="HW6" s="354"/>
      <c r="HX6" s="354"/>
      <c r="HY6" s="354"/>
      <c r="HZ6" s="354"/>
      <c r="IA6" s="354"/>
      <c r="IB6" s="354"/>
      <c r="IC6" s="354"/>
      <c r="ID6" s="354"/>
      <c r="IE6" s="354"/>
      <c r="IF6" s="354"/>
      <c r="IG6" s="354"/>
      <c r="IH6" s="354"/>
      <c r="II6" s="354"/>
      <c r="IJ6" s="354"/>
      <c r="IK6" s="354"/>
      <c r="IL6" s="354"/>
      <c r="IM6" s="354"/>
      <c r="IN6" s="354"/>
      <c r="IO6" s="354"/>
      <c r="IP6" s="354"/>
      <c r="IQ6" s="354"/>
      <c r="IR6" s="354"/>
      <c r="IS6" s="354"/>
      <c r="IT6" s="354"/>
      <c r="IU6" s="354"/>
      <c r="IV6" s="355"/>
    </row>
    <row r="7" spans="1:256" ht="23.1" customHeight="1" x14ac:dyDescent="0.3">
      <c r="A7" s="2795"/>
      <c r="B7" s="2795"/>
      <c r="C7" s="2795"/>
      <c r="D7" s="2795"/>
      <c r="E7" s="2795"/>
      <c r="F7" s="2795"/>
      <c r="G7" s="2795"/>
      <c r="H7" s="2795"/>
      <c r="I7" s="2795"/>
      <c r="J7" s="2795"/>
      <c r="K7" s="2795"/>
      <c r="L7" s="2795"/>
      <c r="M7" s="2795"/>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54"/>
      <c r="AN7" s="354"/>
      <c r="AO7" s="354"/>
      <c r="AP7" s="354"/>
      <c r="AQ7" s="354"/>
      <c r="AR7" s="354"/>
      <c r="AS7" s="354"/>
      <c r="AT7" s="354"/>
      <c r="AU7" s="354"/>
      <c r="AV7" s="354"/>
      <c r="AW7" s="354"/>
      <c r="AX7" s="354"/>
      <c r="AY7" s="354"/>
      <c r="AZ7" s="354"/>
      <c r="BA7" s="354"/>
      <c r="BB7" s="354"/>
      <c r="BC7" s="354"/>
      <c r="BD7" s="354"/>
      <c r="BE7" s="354"/>
      <c r="BF7" s="354"/>
      <c r="BG7" s="354"/>
      <c r="BH7" s="354"/>
      <c r="BI7" s="354"/>
      <c r="BJ7" s="354"/>
      <c r="BK7" s="354"/>
      <c r="BL7" s="354"/>
      <c r="BM7" s="354"/>
      <c r="BN7" s="354"/>
      <c r="BO7" s="354"/>
      <c r="BP7" s="354"/>
      <c r="BQ7" s="354"/>
      <c r="BR7" s="354"/>
      <c r="BS7" s="354"/>
      <c r="BT7" s="354"/>
      <c r="BU7" s="354"/>
      <c r="BV7" s="354"/>
      <c r="BW7" s="354"/>
      <c r="BX7" s="354"/>
      <c r="BY7" s="354"/>
      <c r="BZ7" s="354"/>
      <c r="CA7" s="354"/>
      <c r="CB7" s="354"/>
      <c r="CC7" s="354"/>
      <c r="CD7" s="354"/>
      <c r="CE7" s="354"/>
      <c r="CF7" s="354"/>
      <c r="CG7" s="354"/>
      <c r="CH7" s="354"/>
      <c r="CI7" s="354"/>
      <c r="CJ7" s="354"/>
      <c r="CK7" s="354"/>
      <c r="CL7" s="354"/>
      <c r="CM7" s="354"/>
      <c r="CN7" s="354"/>
      <c r="CO7" s="354"/>
      <c r="CP7" s="354"/>
      <c r="CQ7" s="354"/>
      <c r="CR7" s="354"/>
      <c r="CS7" s="354"/>
      <c r="CT7" s="354"/>
      <c r="CU7" s="354"/>
      <c r="CV7" s="354"/>
      <c r="CW7" s="354"/>
      <c r="CX7" s="354"/>
      <c r="CY7" s="354"/>
      <c r="CZ7" s="354"/>
      <c r="DA7" s="354"/>
      <c r="DB7" s="354"/>
      <c r="DC7" s="354"/>
      <c r="DD7" s="354"/>
      <c r="DE7" s="354"/>
      <c r="DF7" s="354"/>
      <c r="DG7" s="354"/>
      <c r="DH7" s="354"/>
      <c r="DI7" s="354"/>
      <c r="DJ7" s="354"/>
      <c r="DK7" s="354"/>
      <c r="DL7" s="354"/>
      <c r="DM7" s="354"/>
      <c r="DN7" s="354"/>
      <c r="DO7" s="354"/>
      <c r="DP7" s="354"/>
      <c r="DQ7" s="354"/>
      <c r="DR7" s="354"/>
      <c r="DS7" s="354"/>
      <c r="DT7" s="354"/>
      <c r="DU7" s="354"/>
      <c r="DV7" s="354"/>
      <c r="DW7" s="354"/>
      <c r="DX7" s="354"/>
      <c r="DY7" s="354"/>
      <c r="DZ7" s="354"/>
      <c r="EA7" s="354"/>
      <c r="EB7" s="354"/>
      <c r="EC7" s="354"/>
      <c r="ED7" s="354"/>
      <c r="EE7" s="354"/>
      <c r="EF7" s="354"/>
      <c r="EG7" s="354"/>
      <c r="EH7" s="354"/>
      <c r="EI7" s="354"/>
      <c r="EJ7" s="354"/>
      <c r="EK7" s="354"/>
      <c r="EL7" s="354"/>
      <c r="EM7" s="354"/>
      <c r="EN7" s="354"/>
      <c r="EO7" s="354"/>
      <c r="EP7" s="354"/>
      <c r="EQ7" s="354"/>
      <c r="ER7" s="354"/>
      <c r="ES7" s="354"/>
      <c r="ET7" s="354"/>
      <c r="EU7" s="354"/>
      <c r="EV7" s="354"/>
      <c r="EW7" s="354"/>
      <c r="EX7" s="354"/>
      <c r="EY7" s="354"/>
      <c r="EZ7" s="354"/>
      <c r="FA7" s="354"/>
      <c r="FB7" s="354"/>
      <c r="FC7" s="354"/>
      <c r="FD7" s="354"/>
      <c r="FE7" s="354"/>
      <c r="FF7" s="354"/>
      <c r="FG7" s="354"/>
      <c r="FH7" s="354"/>
      <c r="FI7" s="354"/>
      <c r="FJ7" s="354"/>
      <c r="FK7" s="354"/>
      <c r="FL7" s="354"/>
      <c r="FM7" s="354"/>
      <c r="FN7" s="354"/>
      <c r="FO7" s="354"/>
      <c r="FP7" s="354"/>
      <c r="FQ7" s="354"/>
      <c r="FR7" s="354"/>
      <c r="FS7" s="354"/>
      <c r="FT7" s="354"/>
      <c r="FU7" s="354"/>
      <c r="FV7" s="354"/>
      <c r="FW7" s="354"/>
      <c r="FX7" s="354"/>
      <c r="FY7" s="354"/>
      <c r="FZ7" s="354"/>
      <c r="GA7" s="354"/>
      <c r="GB7" s="354"/>
      <c r="GC7" s="354"/>
      <c r="GD7" s="354"/>
      <c r="GE7" s="354"/>
      <c r="GF7" s="354"/>
      <c r="GG7" s="354"/>
      <c r="GH7" s="354"/>
      <c r="GI7" s="354"/>
      <c r="GJ7" s="354"/>
      <c r="GK7" s="354"/>
      <c r="GL7" s="354"/>
      <c r="GM7" s="354"/>
      <c r="GN7" s="354"/>
      <c r="GO7" s="354"/>
      <c r="GP7" s="354"/>
      <c r="GQ7" s="354"/>
      <c r="GR7" s="354"/>
      <c r="GS7" s="354"/>
      <c r="GT7" s="354"/>
      <c r="GU7" s="354"/>
      <c r="GV7" s="354"/>
      <c r="GW7" s="354"/>
      <c r="GX7" s="354"/>
      <c r="GY7" s="354"/>
      <c r="GZ7" s="354"/>
      <c r="HA7" s="354"/>
      <c r="HB7" s="354"/>
      <c r="HC7" s="354"/>
      <c r="HD7" s="354"/>
      <c r="HE7" s="354"/>
      <c r="HF7" s="354"/>
      <c r="HG7" s="354"/>
      <c r="HH7" s="354"/>
      <c r="HI7" s="354"/>
      <c r="HJ7" s="354"/>
      <c r="HK7" s="354"/>
      <c r="HL7" s="354"/>
      <c r="HM7" s="354"/>
      <c r="HN7" s="354"/>
      <c r="HO7" s="354"/>
      <c r="HP7" s="354"/>
      <c r="HQ7" s="354"/>
      <c r="HR7" s="354"/>
      <c r="HS7" s="354"/>
      <c r="HT7" s="354"/>
      <c r="HU7" s="354"/>
      <c r="HV7" s="354"/>
      <c r="HW7" s="354"/>
      <c r="HX7" s="354"/>
      <c r="HY7" s="354"/>
      <c r="HZ7" s="354"/>
      <c r="IA7" s="354"/>
      <c r="IB7" s="354"/>
      <c r="IC7" s="354"/>
      <c r="ID7" s="354"/>
      <c r="IE7" s="354"/>
      <c r="IF7" s="354"/>
      <c r="IG7" s="354"/>
      <c r="IH7" s="354"/>
      <c r="II7" s="354"/>
      <c r="IJ7" s="354"/>
      <c r="IK7" s="354"/>
      <c r="IL7" s="354"/>
      <c r="IM7" s="354"/>
      <c r="IN7" s="354"/>
      <c r="IO7" s="354"/>
      <c r="IP7" s="354"/>
      <c r="IQ7" s="354"/>
      <c r="IR7" s="354"/>
      <c r="IS7" s="354"/>
      <c r="IT7" s="354"/>
      <c r="IU7" s="354"/>
      <c r="IV7" s="355"/>
    </row>
    <row r="8" spans="1:256" ht="23.1" customHeight="1" x14ac:dyDescent="0.3">
      <c r="A8" s="3245" t="s">
        <v>554</v>
      </c>
      <c r="B8" s="3245"/>
      <c r="C8" s="3245"/>
      <c r="D8" s="3245"/>
      <c r="E8" s="3245"/>
      <c r="F8" s="3245"/>
      <c r="G8" s="3245"/>
      <c r="H8" s="3245"/>
      <c r="I8" s="3245"/>
      <c r="J8" s="3245"/>
      <c r="K8" s="3245"/>
      <c r="L8" s="3245"/>
      <c r="M8" s="3245"/>
      <c r="N8" s="354"/>
      <c r="O8" s="354"/>
      <c r="P8" s="354"/>
      <c r="Q8" s="354"/>
      <c r="R8" s="354"/>
      <c r="S8" s="354"/>
      <c r="T8" s="354"/>
      <c r="U8" s="354"/>
      <c r="V8" s="354"/>
      <c r="W8" s="354"/>
      <c r="X8" s="354"/>
      <c r="Y8" s="354"/>
      <c r="Z8" s="354"/>
      <c r="AA8" s="354"/>
      <c r="AB8" s="354"/>
      <c r="AC8" s="354"/>
      <c r="AD8" s="354"/>
      <c r="AE8" s="354"/>
      <c r="AF8" s="354"/>
      <c r="AG8" s="354"/>
      <c r="AH8" s="354"/>
      <c r="AI8" s="354"/>
      <c r="AJ8" s="354"/>
      <c r="AK8" s="354"/>
      <c r="AL8" s="354"/>
      <c r="AM8" s="354"/>
      <c r="AN8" s="354"/>
      <c r="AO8" s="354"/>
      <c r="AP8" s="354"/>
      <c r="AQ8" s="354"/>
      <c r="AR8" s="354"/>
      <c r="AS8" s="354"/>
      <c r="AT8" s="354"/>
      <c r="AU8" s="354"/>
      <c r="AV8" s="354"/>
      <c r="AW8" s="354"/>
      <c r="AX8" s="354"/>
      <c r="AY8" s="354"/>
      <c r="AZ8" s="354"/>
      <c r="BA8" s="354"/>
      <c r="BB8" s="354"/>
      <c r="BC8" s="354"/>
      <c r="BD8" s="354"/>
      <c r="BE8" s="354"/>
      <c r="BF8" s="354"/>
      <c r="BG8" s="354"/>
      <c r="BH8" s="354"/>
      <c r="BI8" s="354"/>
      <c r="BJ8" s="354"/>
      <c r="BK8" s="354"/>
      <c r="BL8" s="354"/>
      <c r="BM8" s="354"/>
      <c r="BN8" s="354"/>
      <c r="BO8" s="354"/>
      <c r="BP8" s="354"/>
      <c r="BQ8" s="354"/>
      <c r="BR8" s="354"/>
      <c r="BS8" s="354"/>
      <c r="BT8" s="354"/>
      <c r="BU8" s="354"/>
      <c r="BV8" s="354"/>
      <c r="BW8" s="354"/>
      <c r="BX8" s="354"/>
      <c r="BY8" s="354"/>
      <c r="BZ8" s="354"/>
      <c r="CA8" s="354"/>
      <c r="CB8" s="354"/>
      <c r="CC8" s="354"/>
      <c r="CD8" s="354"/>
      <c r="CE8" s="354"/>
      <c r="CF8" s="354"/>
      <c r="CG8" s="354"/>
      <c r="CH8" s="354"/>
      <c r="CI8" s="354"/>
      <c r="CJ8" s="354"/>
      <c r="CK8" s="354"/>
      <c r="CL8" s="354"/>
      <c r="CM8" s="354"/>
      <c r="CN8" s="354"/>
      <c r="CO8" s="354"/>
      <c r="CP8" s="354"/>
      <c r="CQ8" s="354"/>
      <c r="CR8" s="354"/>
      <c r="CS8" s="354"/>
      <c r="CT8" s="354"/>
      <c r="CU8" s="354"/>
      <c r="CV8" s="354"/>
      <c r="CW8" s="354"/>
      <c r="CX8" s="354"/>
      <c r="CY8" s="354"/>
      <c r="CZ8" s="354"/>
      <c r="DA8" s="354"/>
      <c r="DB8" s="354"/>
      <c r="DC8" s="354"/>
      <c r="DD8" s="354"/>
      <c r="DE8" s="354"/>
      <c r="DF8" s="354"/>
      <c r="DG8" s="354"/>
      <c r="DH8" s="354"/>
      <c r="DI8" s="354"/>
      <c r="DJ8" s="354"/>
      <c r="DK8" s="354"/>
      <c r="DL8" s="354"/>
      <c r="DM8" s="354"/>
      <c r="DN8" s="354"/>
      <c r="DO8" s="354"/>
      <c r="DP8" s="354"/>
      <c r="DQ8" s="354"/>
      <c r="DR8" s="354"/>
      <c r="DS8" s="354"/>
      <c r="DT8" s="354"/>
      <c r="DU8" s="354"/>
      <c r="DV8" s="354"/>
      <c r="DW8" s="354"/>
      <c r="DX8" s="354"/>
      <c r="DY8" s="354"/>
      <c r="DZ8" s="354"/>
      <c r="EA8" s="354"/>
      <c r="EB8" s="354"/>
      <c r="EC8" s="354"/>
      <c r="ED8" s="354"/>
      <c r="EE8" s="354"/>
      <c r="EF8" s="354"/>
      <c r="EG8" s="354"/>
      <c r="EH8" s="354"/>
      <c r="EI8" s="354"/>
      <c r="EJ8" s="354"/>
      <c r="EK8" s="354"/>
      <c r="EL8" s="354"/>
      <c r="EM8" s="354"/>
      <c r="EN8" s="354"/>
      <c r="EO8" s="354"/>
      <c r="EP8" s="354"/>
      <c r="EQ8" s="354"/>
      <c r="ER8" s="354"/>
      <c r="ES8" s="354"/>
      <c r="ET8" s="354"/>
      <c r="EU8" s="354"/>
      <c r="EV8" s="354"/>
      <c r="EW8" s="354"/>
      <c r="EX8" s="354"/>
      <c r="EY8" s="354"/>
      <c r="EZ8" s="354"/>
      <c r="FA8" s="354"/>
      <c r="FB8" s="354"/>
      <c r="FC8" s="354"/>
      <c r="FD8" s="354"/>
      <c r="FE8" s="354"/>
      <c r="FF8" s="354"/>
      <c r="FG8" s="354"/>
      <c r="FH8" s="354"/>
      <c r="FI8" s="354"/>
      <c r="FJ8" s="354"/>
      <c r="FK8" s="354"/>
      <c r="FL8" s="354"/>
      <c r="FM8" s="354"/>
      <c r="FN8" s="354"/>
      <c r="FO8" s="354"/>
      <c r="FP8" s="354"/>
      <c r="FQ8" s="354"/>
      <c r="FR8" s="354"/>
      <c r="FS8" s="354"/>
      <c r="FT8" s="354"/>
      <c r="FU8" s="354"/>
      <c r="FV8" s="354"/>
      <c r="FW8" s="354"/>
      <c r="FX8" s="354"/>
      <c r="FY8" s="354"/>
      <c r="FZ8" s="354"/>
      <c r="GA8" s="354"/>
      <c r="GB8" s="354"/>
      <c r="GC8" s="354"/>
      <c r="GD8" s="354"/>
      <c r="GE8" s="354"/>
      <c r="GF8" s="354"/>
      <c r="GG8" s="354"/>
      <c r="GH8" s="354"/>
      <c r="GI8" s="354"/>
      <c r="GJ8" s="354"/>
      <c r="GK8" s="354"/>
      <c r="GL8" s="354"/>
      <c r="GM8" s="354"/>
      <c r="GN8" s="354"/>
      <c r="GO8" s="354"/>
      <c r="GP8" s="354"/>
      <c r="GQ8" s="354"/>
      <c r="GR8" s="354"/>
      <c r="GS8" s="354"/>
      <c r="GT8" s="354"/>
      <c r="GU8" s="354"/>
      <c r="GV8" s="354"/>
      <c r="GW8" s="354"/>
      <c r="GX8" s="354"/>
      <c r="GY8" s="354"/>
      <c r="GZ8" s="354"/>
      <c r="HA8" s="354"/>
      <c r="HB8" s="354"/>
      <c r="HC8" s="354"/>
      <c r="HD8" s="354"/>
      <c r="HE8" s="354"/>
      <c r="HF8" s="354"/>
      <c r="HG8" s="354"/>
      <c r="HH8" s="354"/>
      <c r="HI8" s="354"/>
      <c r="HJ8" s="354"/>
      <c r="HK8" s="354"/>
      <c r="HL8" s="354"/>
      <c r="HM8" s="354"/>
      <c r="HN8" s="354"/>
      <c r="HO8" s="354"/>
      <c r="HP8" s="354"/>
      <c r="HQ8" s="354"/>
      <c r="HR8" s="354"/>
      <c r="HS8" s="354"/>
      <c r="HT8" s="354"/>
      <c r="HU8" s="354"/>
      <c r="HV8" s="354"/>
      <c r="HW8" s="354"/>
      <c r="HX8" s="354"/>
      <c r="HY8" s="354"/>
      <c r="HZ8" s="354"/>
      <c r="IA8" s="354"/>
      <c r="IB8" s="354"/>
      <c r="IC8" s="354"/>
      <c r="ID8" s="354"/>
      <c r="IE8" s="354"/>
      <c r="IF8" s="354"/>
      <c r="IG8" s="354"/>
      <c r="IH8" s="354"/>
      <c r="II8" s="354"/>
      <c r="IJ8" s="354"/>
      <c r="IK8" s="354"/>
      <c r="IL8" s="354"/>
      <c r="IM8" s="354"/>
      <c r="IN8" s="354"/>
      <c r="IO8" s="354"/>
      <c r="IP8" s="354"/>
      <c r="IQ8" s="354"/>
      <c r="IR8" s="354"/>
      <c r="IS8" s="354"/>
      <c r="IT8" s="354"/>
      <c r="IU8" s="354"/>
      <c r="IV8" s="355"/>
    </row>
    <row r="9" spans="1:256" ht="23.1" customHeight="1" x14ac:dyDescent="0.35">
      <c r="A9" s="1046"/>
      <c r="B9" s="1046"/>
      <c r="C9" s="1036"/>
      <c r="D9" s="349"/>
      <c r="E9" s="349"/>
      <c r="F9" s="349"/>
      <c r="G9" s="349"/>
      <c r="H9" s="349"/>
      <c r="I9" s="349"/>
      <c r="J9" s="349"/>
      <c r="K9" s="349"/>
      <c r="L9" s="349"/>
      <c r="M9" s="349"/>
      <c r="N9" s="354"/>
      <c r="O9" s="354"/>
      <c r="P9" s="354"/>
      <c r="Q9" s="354"/>
      <c r="R9" s="354"/>
      <c r="S9" s="354"/>
      <c r="T9" s="354"/>
      <c r="U9" s="354"/>
      <c r="V9" s="354"/>
      <c r="W9" s="354"/>
      <c r="X9" s="354"/>
      <c r="Y9" s="354"/>
      <c r="Z9" s="354"/>
      <c r="AA9" s="354"/>
      <c r="AB9" s="354"/>
      <c r="AC9" s="354"/>
      <c r="AD9" s="354"/>
      <c r="AE9" s="354"/>
      <c r="AF9" s="354"/>
      <c r="AG9" s="354"/>
      <c r="AH9" s="354"/>
      <c r="AI9" s="354"/>
      <c r="AJ9" s="354"/>
      <c r="AK9" s="354"/>
      <c r="AL9" s="354"/>
      <c r="AM9" s="354"/>
      <c r="AN9" s="354"/>
      <c r="AO9" s="354"/>
      <c r="AP9" s="354"/>
      <c r="AQ9" s="354"/>
      <c r="AR9" s="354"/>
      <c r="AS9" s="354"/>
      <c r="AT9" s="354"/>
      <c r="AU9" s="354"/>
      <c r="AV9" s="354"/>
      <c r="AW9" s="354"/>
      <c r="AX9" s="354"/>
      <c r="AY9" s="354"/>
      <c r="AZ9" s="354"/>
      <c r="BA9" s="354"/>
      <c r="BB9" s="354"/>
      <c r="BC9" s="354"/>
      <c r="BD9" s="354"/>
      <c r="BE9" s="354"/>
      <c r="BF9" s="354"/>
      <c r="BG9" s="354"/>
      <c r="BH9" s="354"/>
      <c r="BI9" s="354"/>
      <c r="BJ9" s="354"/>
      <c r="BK9" s="354"/>
      <c r="BL9" s="354"/>
      <c r="BM9" s="354"/>
      <c r="BN9" s="354"/>
      <c r="BO9" s="354"/>
      <c r="BP9" s="354"/>
      <c r="BQ9" s="354"/>
      <c r="BR9" s="354"/>
      <c r="BS9" s="354"/>
      <c r="BT9" s="354"/>
      <c r="BU9" s="354"/>
      <c r="BV9" s="354"/>
      <c r="BW9" s="354"/>
      <c r="BX9" s="354"/>
      <c r="BY9" s="354"/>
      <c r="BZ9" s="354"/>
      <c r="CA9" s="354"/>
      <c r="CB9" s="354"/>
      <c r="CC9" s="354"/>
      <c r="CD9" s="354"/>
      <c r="CE9" s="354"/>
      <c r="CF9" s="354"/>
      <c r="CG9" s="354"/>
      <c r="CH9" s="354"/>
      <c r="CI9" s="354"/>
      <c r="CJ9" s="354"/>
      <c r="CK9" s="354"/>
      <c r="CL9" s="354"/>
      <c r="CM9" s="354"/>
      <c r="CN9" s="354"/>
      <c r="CO9" s="354"/>
      <c r="CP9" s="354"/>
      <c r="CQ9" s="354"/>
      <c r="CR9" s="354"/>
      <c r="CS9" s="354"/>
      <c r="CT9" s="354"/>
      <c r="CU9" s="354"/>
      <c r="CV9" s="354"/>
      <c r="CW9" s="354"/>
      <c r="CX9" s="354"/>
      <c r="CY9" s="354"/>
      <c r="CZ9" s="354"/>
      <c r="DA9" s="354"/>
      <c r="DB9" s="354"/>
      <c r="DC9" s="354"/>
      <c r="DD9" s="354"/>
      <c r="DE9" s="354"/>
      <c r="DF9" s="354"/>
      <c r="DG9" s="354"/>
      <c r="DH9" s="354"/>
      <c r="DI9" s="354"/>
      <c r="DJ9" s="354"/>
      <c r="DK9" s="354"/>
      <c r="DL9" s="354"/>
      <c r="DM9" s="354"/>
      <c r="DN9" s="354"/>
      <c r="DO9" s="354"/>
      <c r="DP9" s="354"/>
      <c r="DQ9" s="354"/>
      <c r="DR9" s="354"/>
      <c r="DS9" s="354"/>
      <c r="DT9" s="354"/>
      <c r="DU9" s="354"/>
      <c r="DV9" s="354"/>
      <c r="DW9" s="354"/>
      <c r="DX9" s="354"/>
      <c r="DY9" s="354"/>
      <c r="DZ9" s="354"/>
      <c r="EA9" s="354"/>
      <c r="EB9" s="354"/>
      <c r="EC9" s="354"/>
      <c r="ED9" s="354"/>
      <c r="EE9" s="354"/>
      <c r="EF9" s="354"/>
      <c r="EG9" s="354"/>
      <c r="EH9" s="354"/>
      <c r="EI9" s="354"/>
      <c r="EJ9" s="354"/>
      <c r="EK9" s="354"/>
      <c r="EL9" s="354"/>
      <c r="EM9" s="354"/>
      <c r="EN9" s="354"/>
      <c r="EO9" s="354"/>
      <c r="EP9" s="354"/>
      <c r="EQ9" s="354"/>
      <c r="ER9" s="354"/>
      <c r="ES9" s="354"/>
      <c r="ET9" s="354"/>
      <c r="EU9" s="354"/>
      <c r="EV9" s="354"/>
      <c r="EW9" s="354"/>
      <c r="EX9" s="354"/>
      <c r="EY9" s="354"/>
      <c r="EZ9" s="354"/>
      <c r="FA9" s="354"/>
      <c r="FB9" s="354"/>
      <c r="FC9" s="354"/>
      <c r="FD9" s="354"/>
      <c r="FE9" s="354"/>
      <c r="FF9" s="354"/>
      <c r="FG9" s="354"/>
      <c r="FH9" s="354"/>
      <c r="FI9" s="354"/>
      <c r="FJ9" s="354"/>
      <c r="FK9" s="354"/>
      <c r="FL9" s="354"/>
      <c r="FM9" s="354"/>
      <c r="FN9" s="354"/>
      <c r="FO9" s="354"/>
      <c r="FP9" s="354"/>
      <c r="FQ9" s="354"/>
      <c r="FR9" s="354"/>
      <c r="FS9" s="354"/>
      <c r="FT9" s="354"/>
      <c r="FU9" s="354"/>
      <c r="FV9" s="354"/>
      <c r="FW9" s="354"/>
      <c r="FX9" s="354"/>
      <c r="FY9" s="354"/>
      <c r="FZ9" s="354"/>
      <c r="GA9" s="354"/>
      <c r="GB9" s="354"/>
      <c r="GC9" s="354"/>
      <c r="GD9" s="354"/>
      <c r="GE9" s="354"/>
      <c r="GF9" s="354"/>
      <c r="GG9" s="354"/>
      <c r="GH9" s="354"/>
      <c r="GI9" s="354"/>
      <c r="GJ9" s="354"/>
      <c r="GK9" s="354"/>
      <c r="GL9" s="354"/>
      <c r="GM9" s="354"/>
      <c r="GN9" s="354"/>
      <c r="GO9" s="354"/>
      <c r="GP9" s="354"/>
      <c r="GQ9" s="354"/>
      <c r="GR9" s="354"/>
      <c r="GS9" s="354"/>
      <c r="GT9" s="354"/>
      <c r="GU9" s="354"/>
      <c r="GV9" s="354"/>
      <c r="GW9" s="354"/>
      <c r="GX9" s="354"/>
      <c r="GY9" s="354"/>
      <c r="GZ9" s="354"/>
      <c r="HA9" s="354"/>
      <c r="HB9" s="354"/>
      <c r="HC9" s="354"/>
      <c r="HD9" s="354"/>
      <c r="HE9" s="354"/>
      <c r="HF9" s="354"/>
      <c r="HG9" s="354"/>
      <c r="HH9" s="354"/>
      <c r="HI9" s="354"/>
      <c r="HJ9" s="354"/>
      <c r="HK9" s="354"/>
      <c r="HL9" s="354"/>
      <c r="HM9" s="354"/>
      <c r="HN9" s="354"/>
      <c r="HO9" s="354"/>
      <c r="HP9" s="354"/>
      <c r="HQ9" s="354"/>
      <c r="HR9" s="354"/>
      <c r="HS9" s="354"/>
      <c r="HT9" s="354"/>
      <c r="HU9" s="354"/>
      <c r="HV9" s="354"/>
      <c r="HW9" s="354"/>
      <c r="HX9" s="354"/>
      <c r="HY9" s="354"/>
      <c r="HZ9" s="354"/>
      <c r="IA9" s="354"/>
      <c r="IB9" s="354"/>
      <c r="IC9" s="354"/>
      <c r="ID9" s="354"/>
      <c r="IE9" s="354"/>
      <c r="IF9" s="354"/>
      <c r="IG9" s="354"/>
      <c r="IH9" s="354"/>
      <c r="II9" s="354"/>
      <c r="IJ9" s="354"/>
      <c r="IK9" s="354"/>
      <c r="IL9" s="354"/>
      <c r="IM9" s="354"/>
      <c r="IN9" s="354"/>
      <c r="IO9" s="354"/>
      <c r="IP9" s="354"/>
      <c r="IQ9" s="354"/>
      <c r="IR9" s="354"/>
      <c r="IS9" s="354"/>
      <c r="IT9" s="354"/>
      <c r="IU9" s="354"/>
      <c r="IV9" s="355"/>
    </row>
    <row r="10" spans="1:256" ht="24" customHeight="1" x14ac:dyDescent="0.3">
      <c r="A10" s="1242" t="s">
        <v>1037</v>
      </c>
      <c r="B10" s="1381"/>
      <c r="C10" s="349"/>
      <c r="D10" s="349"/>
      <c r="E10" s="349"/>
      <c r="F10" s="349"/>
      <c r="G10" s="349"/>
      <c r="H10" s="349"/>
      <c r="I10" s="349"/>
      <c r="J10" s="349"/>
      <c r="K10" s="349"/>
      <c r="L10" s="349"/>
      <c r="M10" s="349"/>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354"/>
      <c r="AM10" s="354"/>
      <c r="AN10" s="354"/>
      <c r="AO10" s="354"/>
      <c r="AP10" s="354"/>
      <c r="AQ10" s="354"/>
      <c r="AR10" s="354"/>
      <c r="AS10" s="354"/>
      <c r="AT10" s="354"/>
      <c r="AU10" s="354"/>
      <c r="AV10" s="354"/>
      <c r="AW10" s="354"/>
      <c r="AX10" s="354"/>
      <c r="AY10" s="354"/>
      <c r="AZ10" s="354"/>
      <c r="BA10" s="354"/>
      <c r="BB10" s="354"/>
      <c r="BC10" s="354"/>
      <c r="BD10" s="354"/>
      <c r="BE10" s="354"/>
      <c r="BF10" s="354"/>
      <c r="BG10" s="354"/>
      <c r="BH10" s="354"/>
      <c r="BI10" s="354"/>
      <c r="BJ10" s="354"/>
      <c r="BK10" s="354"/>
      <c r="BL10" s="354"/>
      <c r="BM10" s="354"/>
      <c r="BN10" s="354"/>
      <c r="BO10" s="354"/>
      <c r="BP10" s="354"/>
      <c r="BQ10" s="354"/>
      <c r="BR10" s="354"/>
      <c r="BS10" s="354"/>
      <c r="BT10" s="354"/>
      <c r="BU10" s="354"/>
      <c r="BV10" s="354"/>
      <c r="BW10" s="354"/>
      <c r="BX10" s="354"/>
      <c r="BY10" s="354"/>
      <c r="BZ10" s="354"/>
      <c r="CA10" s="354"/>
      <c r="CB10" s="354"/>
      <c r="CC10" s="354"/>
      <c r="CD10" s="354"/>
      <c r="CE10" s="354"/>
      <c r="CF10" s="354"/>
      <c r="CG10" s="354"/>
      <c r="CH10" s="354"/>
      <c r="CI10" s="354"/>
      <c r="CJ10" s="354"/>
      <c r="CK10" s="354"/>
      <c r="CL10" s="354"/>
      <c r="CM10" s="354"/>
      <c r="CN10" s="354"/>
      <c r="CO10" s="354"/>
      <c r="CP10" s="354"/>
      <c r="CQ10" s="354"/>
      <c r="CR10" s="354"/>
      <c r="CS10" s="354"/>
      <c r="CT10" s="354"/>
      <c r="CU10" s="354"/>
      <c r="CV10" s="354"/>
      <c r="CW10" s="354"/>
      <c r="CX10" s="354"/>
      <c r="CY10" s="354"/>
      <c r="CZ10" s="354"/>
      <c r="DA10" s="354"/>
      <c r="DB10" s="354"/>
      <c r="DC10" s="354"/>
      <c r="DD10" s="354"/>
      <c r="DE10" s="354"/>
      <c r="DF10" s="354"/>
      <c r="DG10" s="354"/>
      <c r="DH10" s="354"/>
      <c r="DI10" s="354"/>
      <c r="DJ10" s="354"/>
      <c r="DK10" s="354"/>
      <c r="DL10" s="354"/>
      <c r="DM10" s="354"/>
      <c r="DN10" s="354"/>
      <c r="DO10" s="354"/>
      <c r="DP10" s="354"/>
      <c r="DQ10" s="354"/>
      <c r="DR10" s="354"/>
      <c r="DS10" s="354"/>
      <c r="DT10" s="354"/>
      <c r="DU10" s="354"/>
      <c r="DV10" s="354"/>
      <c r="DW10" s="354"/>
      <c r="DX10" s="354"/>
      <c r="DY10" s="354"/>
      <c r="DZ10" s="354"/>
      <c r="EA10" s="354"/>
      <c r="EB10" s="354"/>
      <c r="EC10" s="354"/>
      <c r="ED10" s="354"/>
      <c r="EE10" s="354"/>
      <c r="EF10" s="354"/>
      <c r="EG10" s="354"/>
      <c r="EH10" s="354"/>
      <c r="EI10" s="354"/>
      <c r="EJ10" s="354"/>
      <c r="EK10" s="354"/>
      <c r="EL10" s="354"/>
      <c r="EM10" s="354"/>
      <c r="EN10" s="354"/>
      <c r="EO10" s="354"/>
      <c r="EP10" s="354"/>
      <c r="EQ10" s="354"/>
      <c r="ER10" s="354"/>
      <c r="ES10" s="354"/>
      <c r="ET10" s="354"/>
      <c r="EU10" s="354"/>
      <c r="EV10" s="354"/>
      <c r="EW10" s="354"/>
      <c r="EX10" s="354"/>
      <c r="EY10" s="354"/>
      <c r="EZ10" s="354"/>
      <c r="FA10" s="354"/>
      <c r="FB10" s="354"/>
      <c r="FC10" s="354"/>
      <c r="FD10" s="354"/>
      <c r="FE10" s="354"/>
      <c r="FF10" s="354"/>
      <c r="FG10" s="354"/>
      <c r="FH10" s="354"/>
      <c r="FI10" s="354"/>
      <c r="FJ10" s="354"/>
      <c r="FK10" s="354"/>
      <c r="FL10" s="354"/>
      <c r="FM10" s="354"/>
      <c r="FN10" s="354"/>
      <c r="FO10" s="354"/>
      <c r="FP10" s="354"/>
      <c r="FQ10" s="354"/>
      <c r="FR10" s="354"/>
      <c r="FS10" s="354"/>
      <c r="FT10" s="354"/>
      <c r="FU10" s="354"/>
      <c r="FV10" s="354"/>
      <c r="FW10" s="354"/>
      <c r="FX10" s="354"/>
      <c r="FY10" s="354"/>
      <c r="FZ10" s="354"/>
      <c r="GA10" s="354"/>
      <c r="GB10" s="354"/>
      <c r="GC10" s="354"/>
      <c r="GD10" s="354"/>
      <c r="GE10" s="354"/>
      <c r="GF10" s="354"/>
      <c r="GG10" s="354"/>
      <c r="GH10" s="354"/>
      <c r="GI10" s="354"/>
      <c r="GJ10" s="354"/>
      <c r="GK10" s="354"/>
      <c r="GL10" s="354"/>
      <c r="GM10" s="354"/>
      <c r="GN10" s="354"/>
      <c r="GO10" s="354"/>
      <c r="GP10" s="354"/>
      <c r="GQ10" s="354"/>
      <c r="GR10" s="354"/>
      <c r="GS10" s="354"/>
      <c r="GT10" s="354"/>
      <c r="GU10" s="354"/>
      <c r="GV10" s="354"/>
      <c r="GW10" s="354"/>
      <c r="GX10" s="354"/>
      <c r="GY10" s="354"/>
      <c r="GZ10" s="354"/>
      <c r="HA10" s="354"/>
      <c r="HB10" s="354"/>
      <c r="HC10" s="354"/>
      <c r="HD10" s="354"/>
      <c r="HE10" s="354"/>
      <c r="HF10" s="354"/>
      <c r="HG10" s="354"/>
      <c r="HH10" s="354"/>
      <c r="HI10" s="354"/>
      <c r="HJ10" s="354"/>
      <c r="HK10" s="354"/>
      <c r="HL10" s="354"/>
      <c r="HM10" s="354"/>
      <c r="HN10" s="354"/>
      <c r="HO10" s="354"/>
      <c r="HP10" s="354"/>
      <c r="HQ10" s="354"/>
      <c r="HR10" s="354"/>
      <c r="HS10" s="354"/>
      <c r="HT10" s="354"/>
      <c r="HU10" s="354"/>
      <c r="HV10" s="354"/>
      <c r="HW10" s="354"/>
      <c r="HX10" s="354"/>
      <c r="HY10" s="354"/>
      <c r="HZ10" s="354"/>
      <c r="IA10" s="354"/>
      <c r="IB10" s="354"/>
      <c r="IC10" s="354"/>
      <c r="ID10" s="354"/>
      <c r="IE10" s="354"/>
      <c r="IF10" s="354"/>
      <c r="IG10" s="354"/>
      <c r="IH10" s="354"/>
      <c r="II10" s="354"/>
      <c r="IJ10" s="354"/>
      <c r="IK10" s="354"/>
      <c r="IL10" s="354"/>
      <c r="IM10" s="354"/>
      <c r="IN10" s="354"/>
      <c r="IO10" s="354"/>
      <c r="IP10" s="354"/>
      <c r="IQ10" s="354"/>
      <c r="IR10" s="354"/>
      <c r="IS10" s="354"/>
      <c r="IT10" s="354"/>
      <c r="IU10" s="354"/>
      <c r="IV10" s="355"/>
    </row>
    <row r="11" spans="1:256" ht="48" customHeight="1" x14ac:dyDescent="0.3">
      <c r="A11" s="3543" t="s">
        <v>216</v>
      </c>
      <c r="B11" s="3543"/>
      <c r="C11" s="2871"/>
      <c r="D11" s="2871"/>
      <c r="E11" s="2871"/>
      <c r="F11" s="2871"/>
      <c r="G11" s="2871"/>
      <c r="H11" s="2871"/>
      <c r="I11" s="2871"/>
      <c r="J11" s="2871"/>
      <c r="K11" s="2871"/>
      <c r="L11" s="2871"/>
      <c r="M11" s="2871"/>
      <c r="N11" s="354"/>
      <c r="O11" s="354"/>
      <c r="P11" s="354"/>
      <c r="Q11" s="354"/>
      <c r="R11" s="354"/>
      <c r="S11" s="354"/>
      <c r="T11" s="354"/>
      <c r="U11" s="354"/>
      <c r="V11" s="354"/>
      <c r="W11" s="354"/>
      <c r="X11" s="354"/>
      <c r="Y11" s="354"/>
      <c r="Z11" s="354"/>
      <c r="AA11" s="354"/>
      <c r="AB11" s="354"/>
      <c r="AC11" s="354"/>
      <c r="AD11" s="354"/>
      <c r="AE11" s="354"/>
      <c r="AF11" s="354"/>
      <c r="AG11" s="354"/>
      <c r="AH11" s="354"/>
      <c r="AI11" s="354"/>
      <c r="AJ11" s="354"/>
      <c r="AK11" s="354"/>
      <c r="AL11" s="354"/>
      <c r="AM11" s="354"/>
      <c r="AN11" s="354"/>
      <c r="AO11" s="354"/>
      <c r="AP11" s="354"/>
      <c r="AQ11" s="354"/>
      <c r="AR11" s="354"/>
      <c r="AS11" s="354"/>
      <c r="AT11" s="354"/>
      <c r="AU11" s="354"/>
      <c r="AV11" s="354"/>
      <c r="AW11" s="354"/>
      <c r="AX11" s="354"/>
      <c r="AY11" s="354"/>
      <c r="AZ11" s="354"/>
      <c r="BA11" s="354"/>
      <c r="BB11" s="354"/>
      <c r="BC11" s="354"/>
      <c r="BD11" s="354"/>
      <c r="BE11" s="354"/>
      <c r="BF11" s="354"/>
      <c r="BG11" s="354"/>
      <c r="BH11" s="354"/>
      <c r="BI11" s="354"/>
      <c r="BJ11" s="354"/>
      <c r="BK11" s="354"/>
      <c r="BL11" s="354"/>
      <c r="BM11" s="354"/>
      <c r="BN11" s="354"/>
      <c r="BO11" s="354"/>
      <c r="BP11" s="354"/>
      <c r="BQ11" s="354"/>
      <c r="BR11" s="354"/>
      <c r="BS11" s="354"/>
      <c r="BT11" s="354"/>
      <c r="BU11" s="354"/>
      <c r="BV11" s="354"/>
      <c r="BW11" s="354"/>
      <c r="BX11" s="354"/>
      <c r="BY11" s="354"/>
      <c r="BZ11" s="354"/>
      <c r="CA11" s="354"/>
      <c r="CB11" s="354"/>
      <c r="CC11" s="354"/>
      <c r="CD11" s="354"/>
      <c r="CE11" s="354"/>
      <c r="CF11" s="354"/>
      <c r="CG11" s="354"/>
      <c r="CH11" s="354"/>
      <c r="CI11" s="354"/>
      <c r="CJ11" s="354"/>
      <c r="CK11" s="354"/>
      <c r="CL11" s="354"/>
      <c r="CM11" s="354"/>
      <c r="CN11" s="354"/>
      <c r="CO11" s="354"/>
      <c r="CP11" s="354"/>
      <c r="CQ11" s="354"/>
      <c r="CR11" s="354"/>
      <c r="CS11" s="354"/>
      <c r="CT11" s="354"/>
      <c r="CU11" s="354"/>
      <c r="CV11" s="354"/>
      <c r="CW11" s="354"/>
      <c r="CX11" s="354"/>
      <c r="CY11" s="354"/>
      <c r="CZ11" s="354"/>
      <c r="DA11" s="354"/>
      <c r="DB11" s="354"/>
      <c r="DC11" s="354"/>
      <c r="DD11" s="354"/>
      <c r="DE11" s="354"/>
      <c r="DF11" s="354"/>
      <c r="DG11" s="354"/>
      <c r="DH11" s="354"/>
      <c r="DI11" s="354"/>
      <c r="DJ11" s="354"/>
      <c r="DK11" s="354"/>
      <c r="DL11" s="354"/>
      <c r="DM11" s="354"/>
      <c r="DN11" s="354"/>
      <c r="DO11" s="354"/>
      <c r="DP11" s="354"/>
      <c r="DQ11" s="354"/>
      <c r="DR11" s="354"/>
      <c r="DS11" s="354"/>
      <c r="DT11" s="354"/>
      <c r="DU11" s="354"/>
      <c r="DV11" s="354"/>
      <c r="DW11" s="354"/>
      <c r="DX11" s="354"/>
      <c r="DY11" s="354"/>
      <c r="DZ11" s="354"/>
      <c r="EA11" s="354"/>
      <c r="EB11" s="354"/>
      <c r="EC11" s="354"/>
      <c r="ED11" s="354"/>
      <c r="EE11" s="354"/>
      <c r="EF11" s="354"/>
      <c r="EG11" s="354"/>
      <c r="EH11" s="354"/>
      <c r="EI11" s="354"/>
      <c r="EJ11" s="354"/>
      <c r="EK11" s="354"/>
      <c r="EL11" s="354"/>
      <c r="EM11" s="354"/>
      <c r="EN11" s="354"/>
      <c r="EO11" s="354"/>
      <c r="EP11" s="354"/>
      <c r="EQ11" s="354"/>
      <c r="ER11" s="354"/>
      <c r="ES11" s="354"/>
      <c r="ET11" s="354"/>
      <c r="EU11" s="354"/>
      <c r="EV11" s="354"/>
      <c r="EW11" s="354"/>
      <c r="EX11" s="354"/>
      <c r="EY11" s="354"/>
      <c r="EZ11" s="354"/>
      <c r="FA11" s="354"/>
      <c r="FB11" s="354"/>
      <c r="FC11" s="354"/>
      <c r="FD11" s="354"/>
      <c r="FE11" s="354"/>
      <c r="FF11" s="354"/>
      <c r="FG11" s="354"/>
      <c r="FH11" s="354"/>
      <c r="FI11" s="354"/>
      <c r="FJ11" s="354"/>
      <c r="FK11" s="354"/>
      <c r="FL11" s="354"/>
      <c r="FM11" s="354"/>
      <c r="FN11" s="354"/>
      <c r="FO11" s="354"/>
      <c r="FP11" s="354"/>
      <c r="FQ11" s="354"/>
      <c r="FR11" s="354"/>
      <c r="FS11" s="354"/>
      <c r="FT11" s="354"/>
      <c r="FU11" s="354"/>
      <c r="FV11" s="354"/>
      <c r="FW11" s="354"/>
      <c r="FX11" s="354"/>
      <c r="FY11" s="354"/>
      <c r="FZ11" s="354"/>
      <c r="GA11" s="354"/>
      <c r="GB11" s="354"/>
      <c r="GC11" s="354"/>
      <c r="GD11" s="354"/>
      <c r="GE11" s="354"/>
      <c r="GF11" s="354"/>
      <c r="GG11" s="354"/>
      <c r="GH11" s="354"/>
      <c r="GI11" s="354"/>
      <c r="GJ11" s="354"/>
      <c r="GK11" s="354"/>
      <c r="GL11" s="354"/>
      <c r="GM11" s="354"/>
      <c r="GN11" s="354"/>
      <c r="GO11" s="354"/>
      <c r="GP11" s="354"/>
      <c r="GQ11" s="354"/>
      <c r="GR11" s="354"/>
      <c r="GS11" s="354"/>
      <c r="GT11" s="354"/>
      <c r="GU11" s="354"/>
      <c r="GV11" s="354"/>
      <c r="GW11" s="354"/>
      <c r="GX11" s="354"/>
      <c r="GY11" s="354"/>
      <c r="GZ11" s="354"/>
      <c r="HA11" s="354"/>
      <c r="HB11" s="354"/>
      <c r="HC11" s="354"/>
      <c r="HD11" s="354"/>
      <c r="HE11" s="354"/>
      <c r="HF11" s="354"/>
      <c r="HG11" s="354"/>
      <c r="HH11" s="354"/>
      <c r="HI11" s="354"/>
      <c r="HJ11" s="354"/>
      <c r="HK11" s="354"/>
      <c r="HL11" s="354"/>
      <c r="HM11" s="354"/>
      <c r="HN11" s="354"/>
      <c r="HO11" s="354"/>
      <c r="HP11" s="354"/>
      <c r="HQ11" s="354"/>
      <c r="HR11" s="354"/>
      <c r="HS11" s="354"/>
      <c r="HT11" s="354"/>
      <c r="HU11" s="354"/>
      <c r="HV11" s="354"/>
      <c r="HW11" s="354"/>
      <c r="HX11" s="354"/>
      <c r="HY11" s="354"/>
      <c r="HZ11" s="354"/>
      <c r="IA11" s="354"/>
      <c r="IB11" s="354"/>
      <c r="IC11" s="354"/>
      <c r="ID11" s="354"/>
      <c r="IE11" s="354"/>
      <c r="IF11" s="354"/>
      <c r="IG11" s="354"/>
      <c r="IH11" s="354"/>
      <c r="II11" s="354"/>
      <c r="IJ11" s="354"/>
      <c r="IK11" s="354"/>
      <c r="IL11" s="354"/>
      <c r="IM11" s="354"/>
      <c r="IN11" s="354"/>
      <c r="IO11" s="354"/>
      <c r="IP11" s="354"/>
      <c r="IQ11" s="354"/>
      <c r="IR11" s="354"/>
      <c r="IS11" s="354"/>
      <c r="IT11" s="354"/>
      <c r="IU11" s="354"/>
      <c r="IV11" s="355"/>
    </row>
    <row r="12" spans="1:256" ht="24" customHeight="1" x14ac:dyDescent="0.25">
      <c r="A12" s="354"/>
      <c r="B12" s="354"/>
      <c r="C12" s="354"/>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c r="AI12" s="354"/>
      <c r="AJ12" s="354"/>
      <c r="AK12" s="354"/>
      <c r="AL12" s="354"/>
      <c r="AM12" s="354"/>
      <c r="AN12" s="354"/>
      <c r="AO12" s="354"/>
      <c r="AP12" s="354"/>
      <c r="AQ12" s="354"/>
      <c r="AR12" s="354"/>
      <c r="AS12" s="354"/>
      <c r="AT12" s="354"/>
      <c r="AU12" s="354"/>
      <c r="AV12" s="354"/>
      <c r="AW12" s="354"/>
      <c r="AX12" s="354"/>
      <c r="AY12" s="354"/>
      <c r="AZ12" s="354"/>
      <c r="BA12" s="354"/>
      <c r="BB12" s="354"/>
      <c r="BC12" s="354"/>
      <c r="BD12" s="354"/>
      <c r="BE12" s="354"/>
      <c r="BF12" s="354"/>
      <c r="BG12" s="354"/>
      <c r="BH12" s="354"/>
      <c r="BI12" s="354"/>
      <c r="BJ12" s="354"/>
      <c r="BK12" s="354"/>
      <c r="BL12" s="354"/>
      <c r="BM12" s="354"/>
      <c r="BN12" s="354"/>
      <c r="BO12" s="354"/>
      <c r="BP12" s="354"/>
      <c r="BQ12" s="354"/>
      <c r="BR12" s="354"/>
      <c r="BS12" s="354"/>
      <c r="BT12" s="354"/>
      <c r="BU12" s="354"/>
      <c r="BV12" s="354"/>
      <c r="BW12" s="354"/>
      <c r="BX12" s="354"/>
      <c r="BY12" s="354"/>
      <c r="BZ12" s="354"/>
      <c r="CA12" s="354"/>
      <c r="CB12" s="354"/>
      <c r="CC12" s="354"/>
      <c r="CD12" s="354"/>
      <c r="CE12" s="354"/>
      <c r="CF12" s="354"/>
      <c r="CG12" s="354"/>
      <c r="CH12" s="354"/>
      <c r="CI12" s="354"/>
      <c r="CJ12" s="354"/>
      <c r="CK12" s="354"/>
      <c r="CL12" s="354"/>
      <c r="CM12" s="354"/>
      <c r="CN12" s="354"/>
      <c r="CO12" s="354"/>
      <c r="CP12" s="354"/>
      <c r="CQ12" s="354"/>
      <c r="CR12" s="354"/>
      <c r="CS12" s="354"/>
      <c r="CT12" s="354"/>
      <c r="CU12" s="354"/>
      <c r="CV12" s="354"/>
      <c r="CW12" s="354"/>
      <c r="CX12" s="354"/>
      <c r="CY12" s="354"/>
      <c r="CZ12" s="354"/>
      <c r="DA12" s="354"/>
      <c r="DB12" s="354"/>
      <c r="DC12" s="354"/>
      <c r="DD12" s="354"/>
      <c r="DE12" s="354"/>
      <c r="DF12" s="354"/>
      <c r="DG12" s="354"/>
      <c r="DH12" s="354"/>
      <c r="DI12" s="354"/>
      <c r="DJ12" s="354"/>
      <c r="DK12" s="354"/>
      <c r="DL12" s="354"/>
      <c r="DM12" s="354"/>
      <c r="DN12" s="354"/>
      <c r="DO12" s="354"/>
      <c r="DP12" s="354"/>
      <c r="DQ12" s="354"/>
      <c r="DR12" s="354"/>
      <c r="DS12" s="354"/>
      <c r="DT12" s="354"/>
      <c r="DU12" s="354"/>
      <c r="DV12" s="354"/>
      <c r="DW12" s="354"/>
      <c r="DX12" s="354"/>
      <c r="DY12" s="354"/>
      <c r="DZ12" s="354"/>
      <c r="EA12" s="354"/>
      <c r="EB12" s="354"/>
      <c r="EC12" s="354"/>
      <c r="ED12" s="354"/>
      <c r="EE12" s="354"/>
      <c r="EF12" s="354"/>
      <c r="EG12" s="354"/>
      <c r="EH12" s="354"/>
      <c r="EI12" s="354"/>
      <c r="EJ12" s="354"/>
      <c r="EK12" s="354"/>
      <c r="EL12" s="354"/>
      <c r="EM12" s="354"/>
      <c r="EN12" s="354"/>
      <c r="EO12" s="354"/>
      <c r="EP12" s="354"/>
      <c r="EQ12" s="354"/>
      <c r="ER12" s="354"/>
      <c r="ES12" s="354"/>
      <c r="ET12" s="354"/>
      <c r="EU12" s="354"/>
      <c r="EV12" s="354"/>
      <c r="EW12" s="354"/>
      <c r="EX12" s="354"/>
      <c r="EY12" s="354"/>
      <c r="EZ12" s="354"/>
      <c r="FA12" s="354"/>
      <c r="FB12" s="354"/>
      <c r="FC12" s="354"/>
      <c r="FD12" s="354"/>
      <c r="FE12" s="354"/>
      <c r="FF12" s="354"/>
      <c r="FG12" s="354"/>
      <c r="FH12" s="354"/>
      <c r="FI12" s="354"/>
      <c r="FJ12" s="354"/>
      <c r="FK12" s="354"/>
      <c r="FL12" s="354"/>
      <c r="FM12" s="354"/>
      <c r="FN12" s="354"/>
      <c r="FO12" s="354"/>
      <c r="FP12" s="354"/>
      <c r="FQ12" s="354"/>
      <c r="FR12" s="354"/>
      <c r="FS12" s="354"/>
      <c r="FT12" s="354"/>
      <c r="FU12" s="354"/>
      <c r="FV12" s="354"/>
      <c r="FW12" s="354"/>
      <c r="FX12" s="354"/>
      <c r="FY12" s="354"/>
      <c r="FZ12" s="354"/>
      <c r="GA12" s="354"/>
      <c r="GB12" s="354"/>
      <c r="GC12" s="354"/>
      <c r="GD12" s="354"/>
      <c r="GE12" s="354"/>
      <c r="GF12" s="354"/>
      <c r="GG12" s="354"/>
      <c r="GH12" s="354"/>
      <c r="GI12" s="354"/>
      <c r="GJ12" s="354"/>
      <c r="GK12" s="354"/>
      <c r="GL12" s="354"/>
      <c r="GM12" s="354"/>
      <c r="GN12" s="354"/>
      <c r="GO12" s="354"/>
      <c r="GP12" s="354"/>
      <c r="GQ12" s="354"/>
      <c r="GR12" s="354"/>
      <c r="GS12" s="354"/>
      <c r="GT12" s="354"/>
      <c r="GU12" s="354"/>
      <c r="GV12" s="354"/>
      <c r="GW12" s="354"/>
      <c r="GX12" s="354"/>
      <c r="GY12" s="354"/>
      <c r="GZ12" s="354"/>
      <c r="HA12" s="354"/>
      <c r="HB12" s="354"/>
      <c r="HC12" s="354"/>
      <c r="HD12" s="354"/>
      <c r="HE12" s="354"/>
      <c r="HF12" s="354"/>
      <c r="HG12" s="354"/>
      <c r="HH12" s="354"/>
      <c r="HI12" s="354"/>
      <c r="HJ12" s="354"/>
      <c r="HK12" s="354"/>
      <c r="HL12" s="354"/>
      <c r="HM12" s="354"/>
      <c r="HN12" s="354"/>
      <c r="HO12" s="354"/>
      <c r="HP12" s="354"/>
      <c r="HQ12" s="354"/>
      <c r="HR12" s="354"/>
      <c r="HS12" s="354"/>
      <c r="HT12" s="354"/>
      <c r="HU12" s="354"/>
      <c r="HV12" s="354"/>
      <c r="HW12" s="354"/>
      <c r="HX12" s="354"/>
      <c r="HY12" s="354"/>
      <c r="HZ12" s="354"/>
      <c r="IA12" s="354"/>
      <c r="IB12" s="354"/>
      <c r="IC12" s="354"/>
      <c r="ID12" s="354"/>
      <c r="IE12" s="354"/>
      <c r="IF12" s="354"/>
      <c r="IG12" s="354"/>
      <c r="IH12" s="354"/>
      <c r="II12" s="354"/>
      <c r="IJ12" s="354"/>
      <c r="IK12" s="354"/>
      <c r="IL12" s="354"/>
      <c r="IM12" s="354"/>
      <c r="IN12" s="354"/>
      <c r="IO12" s="354"/>
      <c r="IP12" s="354"/>
      <c r="IQ12" s="354"/>
      <c r="IR12" s="354"/>
      <c r="IS12" s="354"/>
      <c r="IT12" s="354"/>
      <c r="IU12" s="354"/>
      <c r="IV12" s="355"/>
    </row>
    <row r="13" spans="1:256" ht="20.25" customHeight="1" x14ac:dyDescent="0.25">
      <c r="A13" s="3553" t="s">
        <v>184</v>
      </c>
      <c r="B13" s="2785" t="s">
        <v>1117</v>
      </c>
      <c r="C13" s="3544" t="s">
        <v>185</v>
      </c>
      <c r="D13" s="3544" t="s">
        <v>186</v>
      </c>
      <c r="E13" s="3546" t="s">
        <v>698</v>
      </c>
      <c r="F13" s="3544" t="s">
        <v>187</v>
      </c>
      <c r="G13" s="3547" t="s">
        <v>188</v>
      </c>
      <c r="H13" s="3548"/>
      <c r="I13" s="3548"/>
      <c r="J13" s="3548"/>
      <c r="K13" s="3548"/>
      <c r="L13" s="3548"/>
      <c r="M13" s="3549"/>
      <c r="N13" s="357"/>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4"/>
      <c r="AM13" s="354"/>
      <c r="AN13" s="354"/>
      <c r="AO13" s="354"/>
      <c r="AP13" s="354"/>
      <c r="AQ13" s="354"/>
      <c r="AR13" s="354"/>
      <c r="AS13" s="354"/>
      <c r="AT13" s="354"/>
      <c r="AU13" s="354"/>
      <c r="AV13" s="354"/>
      <c r="AW13" s="354"/>
      <c r="AX13" s="354"/>
      <c r="AY13" s="354"/>
      <c r="AZ13" s="354"/>
      <c r="BA13" s="354"/>
      <c r="BB13" s="354"/>
      <c r="BC13" s="354"/>
      <c r="BD13" s="354"/>
      <c r="BE13" s="354"/>
      <c r="BF13" s="354"/>
      <c r="BG13" s="354"/>
      <c r="BH13" s="354"/>
      <c r="BI13" s="354"/>
      <c r="BJ13" s="354"/>
      <c r="BK13" s="354"/>
      <c r="BL13" s="354"/>
      <c r="BM13" s="354"/>
      <c r="BN13" s="354"/>
      <c r="BO13" s="354"/>
      <c r="BP13" s="354"/>
      <c r="BQ13" s="354"/>
      <c r="BR13" s="354"/>
      <c r="BS13" s="354"/>
      <c r="BT13" s="354"/>
      <c r="BU13" s="354"/>
      <c r="BV13" s="354"/>
      <c r="BW13" s="354"/>
      <c r="BX13" s="354"/>
      <c r="BY13" s="354"/>
      <c r="BZ13" s="354"/>
      <c r="CA13" s="354"/>
      <c r="CB13" s="354"/>
      <c r="CC13" s="354"/>
      <c r="CD13" s="354"/>
      <c r="CE13" s="354"/>
      <c r="CF13" s="354"/>
      <c r="CG13" s="354"/>
      <c r="CH13" s="354"/>
      <c r="CI13" s="354"/>
      <c r="CJ13" s="354"/>
      <c r="CK13" s="354"/>
      <c r="CL13" s="354"/>
      <c r="CM13" s="354"/>
      <c r="CN13" s="354"/>
      <c r="CO13" s="354"/>
      <c r="CP13" s="354"/>
      <c r="CQ13" s="354"/>
      <c r="CR13" s="354"/>
      <c r="CS13" s="354"/>
      <c r="CT13" s="354"/>
      <c r="CU13" s="354"/>
      <c r="CV13" s="354"/>
      <c r="CW13" s="354"/>
      <c r="CX13" s="354"/>
      <c r="CY13" s="354"/>
      <c r="CZ13" s="354"/>
      <c r="DA13" s="354"/>
      <c r="DB13" s="354"/>
      <c r="DC13" s="354"/>
      <c r="DD13" s="354"/>
      <c r="DE13" s="354"/>
      <c r="DF13" s="354"/>
      <c r="DG13" s="354"/>
      <c r="DH13" s="354"/>
      <c r="DI13" s="354"/>
      <c r="DJ13" s="354"/>
      <c r="DK13" s="354"/>
      <c r="DL13" s="354"/>
      <c r="DM13" s="354"/>
      <c r="DN13" s="354"/>
      <c r="DO13" s="354"/>
      <c r="DP13" s="354"/>
      <c r="DQ13" s="354"/>
      <c r="DR13" s="354"/>
      <c r="DS13" s="354"/>
      <c r="DT13" s="354"/>
      <c r="DU13" s="354"/>
      <c r="DV13" s="354"/>
      <c r="DW13" s="354"/>
      <c r="DX13" s="354"/>
      <c r="DY13" s="354"/>
      <c r="DZ13" s="354"/>
      <c r="EA13" s="354"/>
      <c r="EB13" s="354"/>
      <c r="EC13" s="354"/>
      <c r="ED13" s="354"/>
      <c r="EE13" s="354"/>
      <c r="EF13" s="354"/>
      <c r="EG13" s="354"/>
      <c r="EH13" s="354"/>
      <c r="EI13" s="354"/>
      <c r="EJ13" s="354"/>
      <c r="EK13" s="354"/>
      <c r="EL13" s="354"/>
      <c r="EM13" s="354"/>
      <c r="EN13" s="354"/>
      <c r="EO13" s="354"/>
      <c r="EP13" s="354"/>
      <c r="EQ13" s="354"/>
      <c r="ER13" s="354"/>
      <c r="ES13" s="354"/>
      <c r="ET13" s="354"/>
      <c r="EU13" s="354"/>
      <c r="EV13" s="354"/>
      <c r="EW13" s="354"/>
      <c r="EX13" s="354"/>
      <c r="EY13" s="354"/>
      <c r="EZ13" s="354"/>
      <c r="FA13" s="354"/>
      <c r="FB13" s="354"/>
      <c r="FC13" s="354"/>
      <c r="FD13" s="354"/>
      <c r="FE13" s="354"/>
      <c r="FF13" s="354"/>
      <c r="FG13" s="354"/>
      <c r="FH13" s="354"/>
      <c r="FI13" s="354"/>
      <c r="FJ13" s="354"/>
      <c r="FK13" s="354"/>
      <c r="FL13" s="354"/>
      <c r="FM13" s="354"/>
      <c r="FN13" s="354"/>
      <c r="FO13" s="354"/>
      <c r="FP13" s="354"/>
      <c r="FQ13" s="354"/>
      <c r="FR13" s="354"/>
      <c r="FS13" s="354"/>
      <c r="FT13" s="354"/>
      <c r="FU13" s="354"/>
      <c r="FV13" s="354"/>
      <c r="FW13" s="354"/>
      <c r="FX13" s="354"/>
      <c r="FY13" s="354"/>
      <c r="FZ13" s="354"/>
      <c r="GA13" s="354"/>
      <c r="GB13" s="354"/>
      <c r="GC13" s="354"/>
      <c r="GD13" s="354"/>
      <c r="GE13" s="354"/>
      <c r="GF13" s="354"/>
      <c r="GG13" s="354"/>
      <c r="GH13" s="354"/>
      <c r="GI13" s="354"/>
      <c r="GJ13" s="354"/>
      <c r="GK13" s="354"/>
      <c r="GL13" s="354"/>
      <c r="GM13" s="354"/>
      <c r="GN13" s="354"/>
      <c r="GO13" s="354"/>
      <c r="GP13" s="354"/>
      <c r="GQ13" s="354"/>
      <c r="GR13" s="354"/>
      <c r="GS13" s="354"/>
      <c r="GT13" s="354"/>
      <c r="GU13" s="354"/>
      <c r="GV13" s="354"/>
      <c r="GW13" s="354"/>
      <c r="GX13" s="354"/>
      <c r="GY13" s="354"/>
      <c r="GZ13" s="354"/>
      <c r="HA13" s="354"/>
      <c r="HB13" s="354"/>
      <c r="HC13" s="354"/>
      <c r="HD13" s="354"/>
      <c r="HE13" s="354"/>
      <c r="HF13" s="354"/>
      <c r="HG13" s="354"/>
      <c r="HH13" s="354"/>
      <c r="HI13" s="354"/>
      <c r="HJ13" s="354"/>
      <c r="HK13" s="354"/>
      <c r="HL13" s="354"/>
      <c r="HM13" s="354"/>
      <c r="HN13" s="354"/>
      <c r="HO13" s="354"/>
      <c r="HP13" s="354"/>
      <c r="HQ13" s="354"/>
      <c r="HR13" s="354"/>
      <c r="HS13" s="354"/>
      <c r="HT13" s="354"/>
      <c r="HU13" s="354"/>
      <c r="HV13" s="354"/>
      <c r="HW13" s="354"/>
      <c r="HX13" s="354"/>
      <c r="HY13" s="354"/>
      <c r="HZ13" s="354"/>
      <c r="IA13" s="354"/>
      <c r="IB13" s="354"/>
      <c r="IC13" s="354"/>
      <c r="ID13" s="354"/>
      <c r="IE13" s="354"/>
      <c r="IF13" s="354"/>
      <c r="IG13" s="354"/>
      <c r="IH13" s="354"/>
      <c r="II13" s="354"/>
      <c r="IJ13" s="354"/>
      <c r="IK13" s="354"/>
      <c r="IL13" s="354"/>
      <c r="IM13" s="354"/>
      <c r="IN13" s="354"/>
      <c r="IO13" s="354"/>
      <c r="IP13" s="354"/>
      <c r="IQ13" s="354"/>
      <c r="IR13" s="354"/>
      <c r="IS13" s="354"/>
      <c r="IT13" s="354"/>
      <c r="IU13" s="354"/>
      <c r="IV13" s="355"/>
    </row>
    <row r="14" spans="1:256" ht="20.25" x14ac:dyDescent="0.25">
      <c r="A14" s="3554"/>
      <c r="B14" s="3556"/>
      <c r="C14" s="3545"/>
      <c r="D14" s="3545"/>
      <c r="E14" s="3545"/>
      <c r="F14" s="3545"/>
      <c r="G14" s="3550" t="s">
        <v>189</v>
      </c>
      <c r="H14" s="3551"/>
      <c r="I14" s="3551"/>
      <c r="J14" s="3551"/>
      <c r="K14" s="3551"/>
      <c r="L14" s="3552"/>
      <c r="M14" s="358"/>
      <c r="N14" s="357"/>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4"/>
      <c r="AL14" s="354"/>
      <c r="AM14" s="354"/>
      <c r="AN14" s="354"/>
      <c r="AO14" s="354"/>
      <c r="AP14" s="354"/>
      <c r="AQ14" s="354"/>
      <c r="AR14" s="354"/>
      <c r="AS14" s="354"/>
      <c r="AT14" s="354"/>
      <c r="AU14" s="354"/>
      <c r="AV14" s="354"/>
      <c r="AW14" s="354"/>
      <c r="AX14" s="354"/>
      <c r="AY14" s="354"/>
      <c r="AZ14" s="354"/>
      <c r="BA14" s="354"/>
      <c r="BB14" s="354"/>
      <c r="BC14" s="354"/>
      <c r="BD14" s="354"/>
      <c r="BE14" s="354"/>
      <c r="BF14" s="354"/>
      <c r="BG14" s="354"/>
      <c r="BH14" s="354"/>
      <c r="BI14" s="354"/>
      <c r="BJ14" s="354"/>
      <c r="BK14" s="354"/>
      <c r="BL14" s="354"/>
      <c r="BM14" s="354"/>
      <c r="BN14" s="354"/>
      <c r="BO14" s="354"/>
      <c r="BP14" s="354"/>
      <c r="BQ14" s="354"/>
      <c r="BR14" s="354"/>
      <c r="BS14" s="354"/>
      <c r="BT14" s="354"/>
      <c r="BU14" s="354"/>
      <c r="BV14" s="354"/>
      <c r="BW14" s="354"/>
      <c r="BX14" s="354"/>
      <c r="BY14" s="354"/>
      <c r="BZ14" s="354"/>
      <c r="CA14" s="354"/>
      <c r="CB14" s="354"/>
      <c r="CC14" s="354"/>
      <c r="CD14" s="354"/>
      <c r="CE14" s="354"/>
      <c r="CF14" s="354"/>
      <c r="CG14" s="354"/>
      <c r="CH14" s="354"/>
      <c r="CI14" s="354"/>
      <c r="CJ14" s="354"/>
      <c r="CK14" s="354"/>
      <c r="CL14" s="354"/>
      <c r="CM14" s="354"/>
      <c r="CN14" s="354"/>
      <c r="CO14" s="354"/>
      <c r="CP14" s="354"/>
      <c r="CQ14" s="354"/>
      <c r="CR14" s="354"/>
      <c r="CS14" s="354"/>
      <c r="CT14" s="354"/>
      <c r="CU14" s="354"/>
      <c r="CV14" s="354"/>
      <c r="CW14" s="354"/>
      <c r="CX14" s="354"/>
      <c r="CY14" s="354"/>
      <c r="CZ14" s="354"/>
      <c r="DA14" s="354"/>
      <c r="DB14" s="354"/>
      <c r="DC14" s="354"/>
      <c r="DD14" s="354"/>
      <c r="DE14" s="354"/>
      <c r="DF14" s="354"/>
      <c r="DG14" s="354"/>
      <c r="DH14" s="354"/>
      <c r="DI14" s="354"/>
      <c r="DJ14" s="354"/>
      <c r="DK14" s="354"/>
      <c r="DL14" s="354"/>
      <c r="DM14" s="354"/>
      <c r="DN14" s="354"/>
      <c r="DO14" s="354"/>
      <c r="DP14" s="354"/>
      <c r="DQ14" s="354"/>
      <c r="DR14" s="354"/>
      <c r="DS14" s="354"/>
      <c r="DT14" s="354"/>
      <c r="DU14" s="354"/>
      <c r="DV14" s="354"/>
      <c r="DW14" s="354"/>
      <c r="DX14" s="354"/>
      <c r="DY14" s="354"/>
      <c r="DZ14" s="354"/>
      <c r="EA14" s="354"/>
      <c r="EB14" s="354"/>
      <c r="EC14" s="354"/>
      <c r="ED14" s="354"/>
      <c r="EE14" s="354"/>
      <c r="EF14" s="354"/>
      <c r="EG14" s="354"/>
      <c r="EH14" s="354"/>
      <c r="EI14" s="354"/>
      <c r="EJ14" s="354"/>
      <c r="EK14" s="354"/>
      <c r="EL14" s="354"/>
      <c r="EM14" s="354"/>
      <c r="EN14" s="354"/>
      <c r="EO14" s="354"/>
      <c r="EP14" s="354"/>
      <c r="EQ14" s="354"/>
      <c r="ER14" s="354"/>
      <c r="ES14" s="354"/>
      <c r="ET14" s="354"/>
      <c r="EU14" s="354"/>
      <c r="EV14" s="354"/>
      <c r="EW14" s="354"/>
      <c r="EX14" s="354"/>
      <c r="EY14" s="354"/>
      <c r="EZ14" s="354"/>
      <c r="FA14" s="354"/>
      <c r="FB14" s="354"/>
      <c r="FC14" s="354"/>
      <c r="FD14" s="354"/>
      <c r="FE14" s="354"/>
      <c r="FF14" s="354"/>
      <c r="FG14" s="354"/>
      <c r="FH14" s="354"/>
      <c r="FI14" s="354"/>
      <c r="FJ14" s="354"/>
      <c r="FK14" s="354"/>
      <c r="FL14" s="354"/>
      <c r="FM14" s="354"/>
      <c r="FN14" s="354"/>
      <c r="FO14" s="354"/>
      <c r="FP14" s="354"/>
      <c r="FQ14" s="354"/>
      <c r="FR14" s="354"/>
      <c r="FS14" s="354"/>
      <c r="FT14" s="354"/>
      <c r="FU14" s="354"/>
      <c r="FV14" s="354"/>
      <c r="FW14" s="354"/>
      <c r="FX14" s="354"/>
      <c r="FY14" s="354"/>
      <c r="FZ14" s="354"/>
      <c r="GA14" s="354"/>
      <c r="GB14" s="354"/>
      <c r="GC14" s="354"/>
      <c r="GD14" s="354"/>
      <c r="GE14" s="354"/>
      <c r="GF14" s="354"/>
      <c r="GG14" s="354"/>
      <c r="GH14" s="354"/>
      <c r="GI14" s="354"/>
      <c r="GJ14" s="354"/>
      <c r="GK14" s="354"/>
      <c r="GL14" s="354"/>
      <c r="GM14" s="354"/>
      <c r="GN14" s="354"/>
      <c r="GO14" s="354"/>
      <c r="GP14" s="354"/>
      <c r="GQ14" s="354"/>
      <c r="GR14" s="354"/>
      <c r="GS14" s="354"/>
      <c r="GT14" s="354"/>
      <c r="GU14" s="354"/>
      <c r="GV14" s="354"/>
      <c r="GW14" s="354"/>
      <c r="GX14" s="354"/>
      <c r="GY14" s="354"/>
      <c r="GZ14" s="354"/>
      <c r="HA14" s="354"/>
      <c r="HB14" s="354"/>
      <c r="HC14" s="354"/>
      <c r="HD14" s="354"/>
      <c r="HE14" s="354"/>
      <c r="HF14" s="354"/>
      <c r="HG14" s="354"/>
      <c r="HH14" s="354"/>
      <c r="HI14" s="354"/>
      <c r="HJ14" s="354"/>
      <c r="HK14" s="354"/>
      <c r="HL14" s="354"/>
      <c r="HM14" s="354"/>
      <c r="HN14" s="354"/>
      <c r="HO14" s="354"/>
      <c r="HP14" s="354"/>
      <c r="HQ14" s="354"/>
      <c r="HR14" s="354"/>
      <c r="HS14" s="354"/>
      <c r="HT14" s="354"/>
      <c r="HU14" s="354"/>
      <c r="HV14" s="354"/>
      <c r="HW14" s="354"/>
      <c r="HX14" s="354"/>
      <c r="HY14" s="354"/>
      <c r="HZ14" s="354"/>
      <c r="IA14" s="354"/>
      <c r="IB14" s="354"/>
      <c r="IC14" s="354"/>
      <c r="ID14" s="354"/>
      <c r="IE14" s="354"/>
      <c r="IF14" s="354"/>
      <c r="IG14" s="354"/>
      <c r="IH14" s="354"/>
      <c r="II14" s="354"/>
      <c r="IJ14" s="354"/>
      <c r="IK14" s="354"/>
      <c r="IL14" s="354"/>
      <c r="IM14" s="354"/>
      <c r="IN14" s="354"/>
      <c r="IO14" s="354"/>
      <c r="IP14" s="354"/>
      <c r="IQ14" s="354"/>
      <c r="IR14" s="354"/>
      <c r="IS14" s="354"/>
      <c r="IT14" s="354"/>
      <c r="IU14" s="354"/>
      <c r="IV14" s="355"/>
    </row>
    <row r="15" spans="1:256" ht="89.25" customHeight="1" x14ac:dyDescent="0.25">
      <c r="A15" s="3555"/>
      <c r="B15" s="3557"/>
      <c r="C15" s="3157"/>
      <c r="D15" s="3157"/>
      <c r="E15" s="3157"/>
      <c r="F15" s="3157"/>
      <c r="G15" s="644" t="s">
        <v>215</v>
      </c>
      <c r="H15" s="644" t="s">
        <v>152</v>
      </c>
      <c r="I15" s="644" t="s">
        <v>153</v>
      </c>
      <c r="J15" s="644" t="s">
        <v>154</v>
      </c>
      <c r="K15" s="644" t="s">
        <v>155</v>
      </c>
      <c r="L15" s="645" t="s">
        <v>190</v>
      </c>
      <c r="M15" s="646" t="s">
        <v>76</v>
      </c>
      <c r="N15" s="357"/>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c r="AM15" s="354"/>
      <c r="AN15" s="354"/>
      <c r="AO15" s="354"/>
      <c r="AP15" s="354"/>
      <c r="AQ15" s="354"/>
      <c r="AR15" s="354"/>
      <c r="AS15" s="354"/>
      <c r="AT15" s="354"/>
      <c r="AU15" s="354"/>
      <c r="AV15" s="354"/>
      <c r="AW15" s="354"/>
      <c r="AX15" s="354"/>
      <c r="AY15" s="354"/>
      <c r="AZ15" s="354"/>
      <c r="BA15" s="354"/>
      <c r="BB15" s="354"/>
      <c r="BC15" s="354"/>
      <c r="BD15" s="354"/>
      <c r="BE15" s="354"/>
      <c r="BF15" s="354"/>
      <c r="BG15" s="354"/>
      <c r="BH15" s="354"/>
      <c r="BI15" s="354"/>
      <c r="BJ15" s="354"/>
      <c r="BK15" s="354"/>
      <c r="BL15" s="354"/>
      <c r="BM15" s="354"/>
      <c r="BN15" s="354"/>
      <c r="BO15" s="354"/>
      <c r="BP15" s="354"/>
      <c r="BQ15" s="354"/>
      <c r="BR15" s="354"/>
      <c r="BS15" s="354"/>
      <c r="BT15" s="354"/>
      <c r="BU15" s="354"/>
      <c r="BV15" s="354"/>
      <c r="BW15" s="354"/>
      <c r="BX15" s="354"/>
      <c r="BY15" s="354"/>
      <c r="BZ15" s="354"/>
      <c r="CA15" s="354"/>
      <c r="CB15" s="354"/>
      <c r="CC15" s="354"/>
      <c r="CD15" s="354"/>
      <c r="CE15" s="354"/>
      <c r="CF15" s="354"/>
      <c r="CG15" s="354"/>
      <c r="CH15" s="354"/>
      <c r="CI15" s="354"/>
      <c r="CJ15" s="354"/>
      <c r="CK15" s="354"/>
      <c r="CL15" s="354"/>
      <c r="CM15" s="354"/>
      <c r="CN15" s="354"/>
      <c r="CO15" s="354"/>
      <c r="CP15" s="354"/>
      <c r="CQ15" s="354"/>
      <c r="CR15" s="354"/>
      <c r="CS15" s="354"/>
      <c r="CT15" s="354"/>
      <c r="CU15" s="354"/>
      <c r="CV15" s="354"/>
      <c r="CW15" s="354"/>
      <c r="CX15" s="354"/>
      <c r="CY15" s="354"/>
      <c r="CZ15" s="354"/>
      <c r="DA15" s="354"/>
      <c r="DB15" s="354"/>
      <c r="DC15" s="354"/>
      <c r="DD15" s="354"/>
      <c r="DE15" s="354"/>
      <c r="DF15" s="354"/>
      <c r="DG15" s="354"/>
      <c r="DH15" s="354"/>
      <c r="DI15" s="354"/>
      <c r="DJ15" s="354"/>
      <c r="DK15" s="354"/>
      <c r="DL15" s="354"/>
      <c r="DM15" s="354"/>
      <c r="DN15" s="354"/>
      <c r="DO15" s="354"/>
      <c r="DP15" s="354"/>
      <c r="DQ15" s="354"/>
      <c r="DR15" s="354"/>
      <c r="DS15" s="354"/>
      <c r="DT15" s="354"/>
      <c r="DU15" s="354"/>
      <c r="DV15" s="354"/>
      <c r="DW15" s="354"/>
      <c r="DX15" s="354"/>
      <c r="DY15" s="354"/>
      <c r="DZ15" s="354"/>
      <c r="EA15" s="354"/>
      <c r="EB15" s="354"/>
      <c r="EC15" s="354"/>
      <c r="ED15" s="354"/>
      <c r="EE15" s="354"/>
      <c r="EF15" s="354"/>
      <c r="EG15" s="354"/>
      <c r="EH15" s="354"/>
      <c r="EI15" s="354"/>
      <c r="EJ15" s="354"/>
      <c r="EK15" s="354"/>
      <c r="EL15" s="354"/>
      <c r="EM15" s="354"/>
      <c r="EN15" s="354"/>
      <c r="EO15" s="354"/>
      <c r="EP15" s="354"/>
      <c r="EQ15" s="354"/>
      <c r="ER15" s="354"/>
      <c r="ES15" s="354"/>
      <c r="ET15" s="354"/>
      <c r="EU15" s="354"/>
      <c r="EV15" s="354"/>
      <c r="EW15" s="354"/>
      <c r="EX15" s="354"/>
      <c r="EY15" s="354"/>
      <c r="EZ15" s="354"/>
      <c r="FA15" s="354"/>
      <c r="FB15" s="354"/>
      <c r="FC15" s="354"/>
      <c r="FD15" s="354"/>
      <c r="FE15" s="354"/>
      <c r="FF15" s="354"/>
      <c r="FG15" s="354"/>
      <c r="FH15" s="354"/>
      <c r="FI15" s="354"/>
      <c r="FJ15" s="354"/>
      <c r="FK15" s="354"/>
      <c r="FL15" s="354"/>
      <c r="FM15" s="354"/>
      <c r="FN15" s="354"/>
      <c r="FO15" s="354"/>
      <c r="FP15" s="354"/>
      <c r="FQ15" s="354"/>
      <c r="FR15" s="354"/>
      <c r="FS15" s="354"/>
      <c r="FT15" s="354"/>
      <c r="FU15" s="354"/>
      <c r="FV15" s="354"/>
      <c r="FW15" s="354"/>
      <c r="FX15" s="354"/>
      <c r="FY15" s="354"/>
      <c r="FZ15" s="354"/>
      <c r="GA15" s="354"/>
      <c r="GB15" s="354"/>
      <c r="GC15" s="354"/>
      <c r="GD15" s="354"/>
      <c r="GE15" s="354"/>
      <c r="GF15" s="354"/>
      <c r="GG15" s="354"/>
      <c r="GH15" s="354"/>
      <c r="GI15" s="354"/>
      <c r="GJ15" s="354"/>
      <c r="GK15" s="354"/>
      <c r="GL15" s="354"/>
      <c r="GM15" s="354"/>
      <c r="GN15" s="354"/>
      <c r="GO15" s="354"/>
      <c r="GP15" s="354"/>
      <c r="GQ15" s="354"/>
      <c r="GR15" s="354"/>
      <c r="GS15" s="354"/>
      <c r="GT15" s="354"/>
      <c r="GU15" s="354"/>
      <c r="GV15" s="354"/>
      <c r="GW15" s="354"/>
      <c r="GX15" s="354"/>
      <c r="GY15" s="354"/>
      <c r="GZ15" s="354"/>
      <c r="HA15" s="354"/>
      <c r="HB15" s="354"/>
      <c r="HC15" s="354"/>
      <c r="HD15" s="354"/>
      <c r="HE15" s="354"/>
      <c r="HF15" s="354"/>
      <c r="HG15" s="354"/>
      <c r="HH15" s="354"/>
      <c r="HI15" s="354"/>
      <c r="HJ15" s="354"/>
      <c r="HK15" s="354"/>
      <c r="HL15" s="354"/>
      <c r="HM15" s="354"/>
      <c r="HN15" s="354"/>
      <c r="HO15" s="354"/>
      <c r="HP15" s="354"/>
      <c r="HQ15" s="354"/>
      <c r="HR15" s="354"/>
      <c r="HS15" s="354"/>
      <c r="HT15" s="354"/>
      <c r="HU15" s="354"/>
      <c r="HV15" s="354"/>
      <c r="HW15" s="354"/>
      <c r="HX15" s="354"/>
      <c r="HY15" s="354"/>
      <c r="HZ15" s="354"/>
      <c r="IA15" s="354"/>
      <c r="IB15" s="354"/>
      <c r="IC15" s="354"/>
      <c r="ID15" s="354"/>
      <c r="IE15" s="354"/>
      <c r="IF15" s="354"/>
      <c r="IG15" s="354"/>
      <c r="IH15" s="354"/>
      <c r="II15" s="354"/>
      <c r="IJ15" s="354"/>
      <c r="IK15" s="354"/>
      <c r="IL15" s="354"/>
      <c r="IM15" s="354"/>
      <c r="IN15" s="354"/>
      <c r="IO15" s="354"/>
      <c r="IP15" s="354"/>
      <c r="IQ15" s="354"/>
      <c r="IR15" s="354"/>
      <c r="IS15" s="354"/>
      <c r="IT15" s="354"/>
      <c r="IU15" s="354"/>
      <c r="IV15" s="355"/>
    </row>
    <row r="16" spans="1:256" ht="24" customHeight="1" x14ac:dyDescent="0.3">
      <c r="A16" s="1655" t="s">
        <v>1118</v>
      </c>
      <c r="B16" s="2088"/>
      <c r="C16" s="873"/>
      <c r="D16" s="873"/>
      <c r="E16" s="873"/>
      <c r="F16" s="873"/>
      <c r="G16" s="873"/>
      <c r="H16" s="873"/>
      <c r="I16" s="873"/>
      <c r="J16" s="873"/>
      <c r="K16" s="873"/>
      <c r="L16" s="873"/>
      <c r="M16" s="873"/>
      <c r="N16" s="357"/>
    </row>
    <row r="17" spans="1:15" ht="24" customHeight="1" x14ac:dyDescent="0.3">
      <c r="A17" s="1292"/>
      <c r="B17" s="75"/>
      <c r="C17" s="1041"/>
      <c r="D17" s="1041"/>
      <c r="E17" s="1041"/>
      <c r="F17" s="1041">
        <f>D17-E17</f>
        <v>0</v>
      </c>
      <c r="G17" s="1041"/>
      <c r="H17" s="1041"/>
      <c r="I17" s="1041"/>
      <c r="J17" s="1041"/>
      <c r="K17" s="1041"/>
      <c r="L17" s="1041"/>
      <c r="M17" s="1041">
        <f>SUM(G17:L17)</f>
        <v>0</v>
      </c>
      <c r="N17" s="2093"/>
      <c r="O17" s="1923"/>
    </row>
    <row r="18" spans="1:15" ht="24" customHeight="1" x14ac:dyDescent="0.3">
      <c r="A18" s="1708"/>
      <c r="B18" s="2089"/>
      <c r="C18" s="359"/>
      <c r="D18" s="359"/>
      <c r="E18" s="359"/>
      <c r="F18" s="1041">
        <f>D18-E18</f>
        <v>0</v>
      </c>
      <c r="G18" s="359"/>
      <c r="H18" s="359"/>
      <c r="I18" s="359"/>
      <c r="J18" s="359"/>
      <c r="K18" s="359"/>
      <c r="L18" s="359"/>
      <c r="M18" s="1041">
        <f>SUM(G18:L18)</f>
        <v>0</v>
      </c>
      <c r="N18" s="2093"/>
      <c r="O18" s="1923"/>
    </row>
    <row r="19" spans="1:15" ht="24" customHeight="1" x14ac:dyDescent="0.3">
      <c r="A19" s="1708"/>
      <c r="B19" s="2089"/>
      <c r="C19" s="359"/>
      <c r="D19" s="359"/>
      <c r="E19" s="359"/>
      <c r="F19" s="1041">
        <f>D19-E19</f>
        <v>0</v>
      </c>
      <c r="G19" s="359"/>
      <c r="H19" s="359"/>
      <c r="I19" s="359"/>
      <c r="J19" s="359"/>
      <c r="K19" s="359"/>
      <c r="L19" s="359"/>
      <c r="M19" s="1041">
        <f>SUM(G19:L19)</f>
        <v>0</v>
      </c>
      <c r="N19" s="2093"/>
      <c r="O19" s="1923"/>
    </row>
    <row r="20" spans="1:15" ht="24" customHeight="1" x14ac:dyDescent="0.3">
      <c r="A20" s="1709"/>
      <c r="B20" s="2089"/>
      <c r="C20" s="359"/>
      <c r="D20" s="359"/>
      <c r="E20" s="359"/>
      <c r="F20" s="1041">
        <f>D20-E20</f>
        <v>0</v>
      </c>
      <c r="G20" s="359"/>
      <c r="H20" s="359"/>
      <c r="I20" s="359"/>
      <c r="J20" s="359"/>
      <c r="K20" s="359"/>
      <c r="L20" s="359"/>
      <c r="M20" s="1041">
        <f>SUM(G20:L20)</f>
        <v>0</v>
      </c>
      <c r="N20" s="2093"/>
      <c r="O20" s="1923"/>
    </row>
    <row r="21" spans="1:15" s="851" customFormat="1" ht="24" customHeight="1" x14ac:dyDescent="0.3">
      <c r="A21" s="1600" t="s">
        <v>1178</v>
      </c>
      <c r="B21" s="2090"/>
      <c r="C21" s="1059">
        <f t="shared" ref="C21:M21" si="0">SUM(C17:C20)</f>
        <v>0</v>
      </c>
      <c r="D21" s="1059">
        <f t="shared" si="0"/>
        <v>0</v>
      </c>
      <c r="E21" s="1059">
        <f t="shared" si="0"/>
        <v>0</v>
      </c>
      <c r="F21" s="1059">
        <f t="shared" si="0"/>
        <v>0</v>
      </c>
      <c r="G21" s="1059">
        <f t="shared" si="0"/>
        <v>0</v>
      </c>
      <c r="H21" s="1059">
        <f t="shared" si="0"/>
        <v>0</v>
      </c>
      <c r="I21" s="1059">
        <f t="shared" si="0"/>
        <v>0</v>
      </c>
      <c r="J21" s="1059">
        <f t="shared" si="0"/>
        <v>0</v>
      </c>
      <c r="K21" s="1059">
        <f t="shared" si="0"/>
        <v>0</v>
      </c>
      <c r="L21" s="1059">
        <f t="shared" si="0"/>
        <v>0</v>
      </c>
      <c r="M21" s="1059">
        <f t="shared" si="0"/>
        <v>0</v>
      </c>
      <c r="N21" s="2094"/>
      <c r="O21" s="2095"/>
    </row>
    <row r="22" spans="1:15" ht="24" customHeight="1" x14ac:dyDescent="0.3">
      <c r="A22" s="1656" t="s">
        <v>1119</v>
      </c>
      <c r="B22" s="2088"/>
      <c r="C22" s="873"/>
      <c r="D22" s="873"/>
      <c r="E22" s="873"/>
      <c r="F22" s="873"/>
      <c r="G22" s="873"/>
      <c r="H22" s="873"/>
      <c r="I22" s="873"/>
      <c r="J22" s="873"/>
      <c r="K22" s="873"/>
      <c r="L22" s="873"/>
      <c r="M22" s="873"/>
      <c r="N22" s="2093"/>
      <c r="O22" s="1923"/>
    </row>
    <row r="23" spans="1:15" ht="24" customHeight="1" x14ac:dyDescent="0.3">
      <c r="A23" s="75"/>
      <c r="B23" s="75"/>
      <c r="C23" s="1041"/>
      <c r="D23" s="1041"/>
      <c r="E23" s="1041"/>
      <c r="F23" s="1041">
        <f>D23-E23</f>
        <v>0</v>
      </c>
      <c r="G23" s="1041"/>
      <c r="H23" s="1041"/>
      <c r="I23" s="1041"/>
      <c r="J23" s="1041"/>
      <c r="K23" s="1041"/>
      <c r="L23" s="1041"/>
      <c r="M23" s="1041">
        <f>SUM(G23:L23)</f>
        <v>0</v>
      </c>
      <c r="N23" s="2093"/>
      <c r="O23" s="1923"/>
    </row>
    <row r="24" spans="1:15" ht="24" customHeight="1" x14ac:dyDescent="0.3">
      <c r="A24" s="1708"/>
      <c r="B24" s="2089"/>
      <c r="C24" s="359"/>
      <c r="D24" s="359"/>
      <c r="E24" s="359"/>
      <c r="F24" s="1041">
        <f>D24-E24</f>
        <v>0</v>
      </c>
      <c r="G24" s="359"/>
      <c r="H24" s="359"/>
      <c r="I24" s="359"/>
      <c r="J24" s="359"/>
      <c r="K24" s="359"/>
      <c r="L24" s="359"/>
      <c r="M24" s="359">
        <f>SUM(G24:L24)</f>
        <v>0</v>
      </c>
      <c r="N24" s="2093"/>
      <c r="O24" s="1923"/>
    </row>
    <row r="25" spans="1:15" ht="24" customHeight="1" x14ac:dyDescent="0.3">
      <c r="A25" s="1708"/>
      <c r="B25" s="2089"/>
      <c r="C25" s="359"/>
      <c r="D25" s="359"/>
      <c r="E25" s="359"/>
      <c r="F25" s="1041">
        <f>D25-E25</f>
        <v>0</v>
      </c>
      <c r="G25" s="359"/>
      <c r="H25" s="359"/>
      <c r="I25" s="359"/>
      <c r="J25" s="359"/>
      <c r="K25" s="359"/>
      <c r="L25" s="359"/>
      <c r="M25" s="359">
        <f>SUM(G25:L25)</f>
        <v>0</v>
      </c>
      <c r="N25" s="2093"/>
      <c r="O25" s="1923"/>
    </row>
    <row r="26" spans="1:15" ht="24" customHeight="1" x14ac:dyDescent="0.3">
      <c r="A26" s="1709"/>
      <c r="B26" s="2089"/>
      <c r="C26" s="359"/>
      <c r="D26" s="359"/>
      <c r="E26" s="359"/>
      <c r="F26" s="1041">
        <f>D26-E26</f>
        <v>0</v>
      </c>
      <c r="G26" s="359"/>
      <c r="H26" s="359"/>
      <c r="I26" s="359"/>
      <c r="J26" s="359"/>
      <c r="K26" s="359"/>
      <c r="L26" s="359"/>
      <c r="M26" s="359">
        <f>SUM(G26:L26)</f>
        <v>0</v>
      </c>
      <c r="N26" s="2093"/>
      <c r="O26" s="1923"/>
    </row>
    <row r="27" spans="1:15" s="851" customFormat="1" ht="24" customHeight="1" x14ac:dyDescent="0.3">
      <c r="A27" s="1037" t="s">
        <v>1179</v>
      </c>
      <c r="B27" s="2090"/>
      <c r="C27" s="1059">
        <f t="shared" ref="C27:M27" si="1">SUM(C23:C26)</f>
        <v>0</v>
      </c>
      <c r="D27" s="1059">
        <f t="shared" si="1"/>
        <v>0</v>
      </c>
      <c r="E27" s="1059">
        <f t="shared" si="1"/>
        <v>0</v>
      </c>
      <c r="F27" s="1059">
        <f t="shared" si="1"/>
        <v>0</v>
      </c>
      <c r="G27" s="1059">
        <f t="shared" si="1"/>
        <v>0</v>
      </c>
      <c r="H27" s="1059">
        <f t="shared" si="1"/>
        <v>0</v>
      </c>
      <c r="I27" s="1059">
        <f t="shared" si="1"/>
        <v>0</v>
      </c>
      <c r="J27" s="1059">
        <f t="shared" si="1"/>
        <v>0</v>
      </c>
      <c r="K27" s="1059">
        <f t="shared" si="1"/>
        <v>0</v>
      </c>
      <c r="L27" s="1059">
        <f t="shared" si="1"/>
        <v>0</v>
      </c>
      <c r="M27" s="1059">
        <f t="shared" si="1"/>
        <v>0</v>
      </c>
      <c r="N27" s="2094"/>
      <c r="O27" s="2095"/>
    </row>
    <row r="28" spans="1:15" ht="24" customHeight="1" x14ac:dyDescent="0.3">
      <c r="A28" s="1656" t="s">
        <v>1076</v>
      </c>
      <c r="B28" s="2088"/>
      <c r="C28" s="873"/>
      <c r="D28" s="873"/>
      <c r="E28" s="873"/>
      <c r="F28" s="873"/>
      <c r="G28" s="873"/>
      <c r="H28" s="873"/>
      <c r="I28" s="873"/>
      <c r="J28" s="873"/>
      <c r="K28" s="873"/>
      <c r="L28" s="873"/>
      <c r="M28" s="873"/>
      <c r="N28" s="2093"/>
      <c r="O28" s="1923"/>
    </row>
    <row r="29" spans="1:15" ht="24" customHeight="1" x14ac:dyDescent="0.3">
      <c r="A29" s="75"/>
      <c r="B29" s="75"/>
      <c r="C29" s="1041"/>
      <c r="D29" s="1041"/>
      <c r="E29" s="359"/>
      <c r="F29" s="359">
        <f>SUM(D29-E29)</f>
        <v>0</v>
      </c>
      <c r="G29" s="1041"/>
      <c r="H29" s="1041"/>
      <c r="I29" s="1041"/>
      <c r="J29" s="359"/>
      <c r="K29" s="359"/>
      <c r="L29" s="359"/>
      <c r="M29" s="359">
        <f>SUM(G29:L29)</f>
        <v>0</v>
      </c>
      <c r="N29" s="2093"/>
      <c r="O29" s="1923"/>
    </row>
    <row r="30" spans="1:15" ht="24" customHeight="1" x14ac:dyDescent="0.3">
      <c r="A30" s="1708"/>
      <c r="B30" s="2089"/>
      <c r="C30" s="359"/>
      <c r="D30" s="359"/>
      <c r="E30" s="359"/>
      <c r="F30" s="359">
        <f>SUM(D30-E30)</f>
        <v>0</v>
      </c>
      <c r="G30" s="359"/>
      <c r="H30" s="359"/>
      <c r="I30" s="359"/>
      <c r="J30" s="359"/>
      <c r="K30" s="359"/>
      <c r="L30" s="359"/>
      <c r="M30" s="359">
        <f>SUM(G30:L30)</f>
        <v>0</v>
      </c>
      <c r="N30" s="2093"/>
      <c r="O30" s="1923"/>
    </row>
    <row r="31" spans="1:15" ht="24" customHeight="1" x14ac:dyDescent="0.3">
      <c r="A31" s="1708"/>
      <c r="B31" s="2089"/>
      <c r="C31" s="359"/>
      <c r="D31" s="359"/>
      <c r="E31" s="359"/>
      <c r="F31" s="359">
        <f>SUM(D31-E31)</f>
        <v>0</v>
      </c>
      <c r="G31" s="359"/>
      <c r="H31" s="359"/>
      <c r="I31" s="359"/>
      <c r="J31" s="359"/>
      <c r="K31" s="359"/>
      <c r="L31" s="359"/>
      <c r="M31" s="359">
        <f>SUM(G31:L31)</f>
        <v>0</v>
      </c>
      <c r="N31" s="2093"/>
      <c r="O31" s="1923"/>
    </row>
    <row r="32" spans="1:15" ht="24" customHeight="1" x14ac:dyDescent="0.3">
      <c r="A32" s="1709"/>
      <c r="B32" s="2089"/>
      <c r="C32" s="359"/>
      <c r="D32" s="359"/>
      <c r="E32" s="359"/>
      <c r="F32" s="359">
        <f>SUM(D32-E32)</f>
        <v>0</v>
      </c>
      <c r="G32" s="359"/>
      <c r="H32" s="359"/>
      <c r="I32" s="359"/>
      <c r="J32" s="359"/>
      <c r="K32" s="359"/>
      <c r="L32" s="359"/>
      <c r="M32" s="359">
        <f>SUM(G32:L32)</f>
        <v>0</v>
      </c>
      <c r="N32" s="2093"/>
      <c r="O32" s="1923"/>
    </row>
    <row r="33" spans="1:16" s="851" customFormat="1" ht="24" customHeight="1" x14ac:dyDescent="0.3">
      <c r="A33" s="1037" t="s">
        <v>1180</v>
      </c>
      <c r="B33" s="2090"/>
      <c r="C33" s="1059">
        <f t="shared" ref="C33:M33" si="2">SUM(C29:C32)</f>
        <v>0</v>
      </c>
      <c r="D33" s="1059">
        <f t="shared" si="2"/>
        <v>0</v>
      </c>
      <c r="E33" s="1059">
        <f t="shared" si="2"/>
        <v>0</v>
      </c>
      <c r="F33" s="1059">
        <f t="shared" si="2"/>
        <v>0</v>
      </c>
      <c r="G33" s="1059">
        <f t="shared" si="2"/>
        <v>0</v>
      </c>
      <c r="H33" s="1059">
        <f t="shared" si="2"/>
        <v>0</v>
      </c>
      <c r="I33" s="1059">
        <f t="shared" si="2"/>
        <v>0</v>
      </c>
      <c r="J33" s="1059">
        <f t="shared" si="2"/>
        <v>0</v>
      </c>
      <c r="K33" s="1059">
        <f t="shared" si="2"/>
        <v>0</v>
      </c>
      <c r="L33" s="1059">
        <f t="shared" si="2"/>
        <v>0</v>
      </c>
      <c r="M33" s="1059">
        <f t="shared" si="2"/>
        <v>0</v>
      </c>
      <c r="N33" s="2094"/>
      <c r="O33" s="2095"/>
    </row>
    <row r="34" spans="1:16" ht="24" customHeight="1" x14ac:dyDescent="0.3">
      <c r="A34" s="1656" t="s">
        <v>1120</v>
      </c>
      <c r="B34" s="2088"/>
      <c r="C34" s="873"/>
      <c r="D34" s="873"/>
      <c r="E34" s="873"/>
      <c r="F34" s="873"/>
      <c r="G34" s="873"/>
      <c r="H34" s="873"/>
      <c r="I34" s="873"/>
      <c r="J34" s="873"/>
      <c r="K34" s="873"/>
      <c r="L34" s="873"/>
      <c r="M34" s="873"/>
      <c r="N34" s="2093"/>
      <c r="O34" s="2096"/>
      <c r="P34" s="354"/>
    </row>
    <row r="35" spans="1:16" ht="24" customHeight="1" x14ac:dyDescent="0.3">
      <c r="A35" s="75"/>
      <c r="B35" s="75"/>
      <c r="C35" s="1041"/>
      <c r="D35" s="1041"/>
      <c r="E35" s="1041"/>
      <c r="F35" s="359">
        <f>SUM(D35-E35)</f>
        <v>0</v>
      </c>
      <c r="G35" s="1041"/>
      <c r="H35" s="1041"/>
      <c r="I35" s="1041"/>
      <c r="J35" s="1041"/>
      <c r="K35" s="1041"/>
      <c r="L35" s="1041"/>
      <c r="M35" s="359">
        <f>SUM(G35:L35)</f>
        <v>0</v>
      </c>
      <c r="N35" s="2093"/>
      <c r="O35" s="2096"/>
      <c r="P35" s="354"/>
    </row>
    <row r="36" spans="1:16" ht="24" customHeight="1" x14ac:dyDescent="0.3">
      <c r="A36" s="1708"/>
      <c r="B36" s="2089"/>
      <c r="C36" s="359"/>
      <c r="D36" s="359"/>
      <c r="E36" s="359"/>
      <c r="F36" s="359">
        <f>SUM(D36-E36)</f>
        <v>0</v>
      </c>
      <c r="G36" s="359"/>
      <c r="H36" s="359"/>
      <c r="I36" s="359"/>
      <c r="J36" s="359"/>
      <c r="K36" s="359"/>
      <c r="L36" s="359"/>
      <c r="M36" s="359">
        <f>SUM(G36:L36)</f>
        <v>0</v>
      </c>
      <c r="N36" s="2093"/>
      <c r="O36" s="2096"/>
      <c r="P36" s="354"/>
    </row>
    <row r="37" spans="1:16" ht="24" customHeight="1" x14ac:dyDescent="0.3">
      <c r="A37" s="1708"/>
      <c r="B37" s="2089"/>
      <c r="C37" s="359"/>
      <c r="D37" s="359"/>
      <c r="E37" s="359"/>
      <c r="F37" s="359">
        <f>SUM(D37-E37)</f>
        <v>0</v>
      </c>
      <c r="G37" s="359"/>
      <c r="H37" s="359"/>
      <c r="I37" s="359"/>
      <c r="J37" s="359"/>
      <c r="K37" s="359"/>
      <c r="L37" s="359"/>
      <c r="M37" s="359">
        <f>SUM(G37:L37)</f>
        <v>0</v>
      </c>
      <c r="N37" s="2093"/>
      <c r="O37" s="2096"/>
      <c r="P37" s="354"/>
    </row>
    <row r="38" spans="1:16" ht="24" customHeight="1" x14ac:dyDescent="0.3">
      <c r="A38" s="1709"/>
      <c r="B38" s="2089"/>
      <c r="C38" s="359"/>
      <c r="D38" s="359"/>
      <c r="E38" s="359"/>
      <c r="F38" s="359">
        <f>SUM(D38-E38)</f>
        <v>0</v>
      </c>
      <c r="G38" s="359"/>
      <c r="H38" s="359"/>
      <c r="I38" s="359"/>
      <c r="J38" s="359"/>
      <c r="K38" s="359"/>
      <c r="L38" s="359"/>
      <c r="M38" s="359">
        <f>SUM(G38:L38)</f>
        <v>0</v>
      </c>
      <c r="N38" s="2093"/>
      <c r="O38" s="2096"/>
      <c r="P38" s="354"/>
    </row>
    <row r="39" spans="1:16" s="851" customFormat="1" ht="24" customHeight="1" x14ac:dyDescent="0.3">
      <c r="A39" s="1037" t="s">
        <v>1181</v>
      </c>
      <c r="B39" s="2091"/>
      <c r="C39" s="1059">
        <f t="shared" ref="C39:M39" si="3">SUM(C35:C38)</f>
        <v>0</v>
      </c>
      <c r="D39" s="1059">
        <f t="shared" si="3"/>
        <v>0</v>
      </c>
      <c r="E39" s="1059">
        <f t="shared" si="3"/>
        <v>0</v>
      </c>
      <c r="F39" s="1059">
        <f t="shared" si="3"/>
        <v>0</v>
      </c>
      <c r="G39" s="1059">
        <f t="shared" si="3"/>
        <v>0</v>
      </c>
      <c r="H39" s="1059">
        <f t="shared" si="3"/>
        <v>0</v>
      </c>
      <c r="I39" s="1059">
        <f t="shared" si="3"/>
        <v>0</v>
      </c>
      <c r="J39" s="1059">
        <f t="shared" si="3"/>
        <v>0</v>
      </c>
      <c r="K39" s="1059">
        <f t="shared" si="3"/>
        <v>0</v>
      </c>
      <c r="L39" s="1059">
        <f t="shared" si="3"/>
        <v>0</v>
      </c>
      <c r="M39" s="1059">
        <f t="shared" si="3"/>
        <v>0</v>
      </c>
      <c r="N39" s="2094"/>
      <c r="O39" s="2095"/>
    </row>
    <row r="40" spans="1:16" ht="32.1" customHeight="1" x14ac:dyDescent="0.35">
      <c r="A40" s="1507" t="s">
        <v>76</v>
      </c>
      <c r="B40" s="2092"/>
      <c r="C40" s="1508">
        <f t="shared" ref="C40:M40" si="4">+C21+C27+C33+C39</f>
        <v>0</v>
      </c>
      <c r="D40" s="1508">
        <f t="shared" si="4"/>
        <v>0</v>
      </c>
      <c r="E40" s="1508">
        <f t="shared" si="4"/>
        <v>0</v>
      </c>
      <c r="F40" s="1508">
        <f t="shared" si="4"/>
        <v>0</v>
      </c>
      <c r="G40" s="1508">
        <f t="shared" si="4"/>
        <v>0</v>
      </c>
      <c r="H40" s="1508">
        <f t="shared" si="4"/>
        <v>0</v>
      </c>
      <c r="I40" s="1508">
        <f t="shared" si="4"/>
        <v>0</v>
      </c>
      <c r="J40" s="1508">
        <f t="shared" si="4"/>
        <v>0</v>
      </c>
      <c r="K40" s="1508">
        <f t="shared" si="4"/>
        <v>0</v>
      </c>
      <c r="L40" s="1508">
        <f t="shared" si="4"/>
        <v>0</v>
      </c>
      <c r="M40" s="1509">
        <f t="shared" si="4"/>
        <v>0</v>
      </c>
      <c r="N40" s="2093"/>
      <c r="O40" s="348"/>
      <c r="P40" s="354"/>
    </row>
    <row r="41" spans="1:16" ht="24.75" customHeight="1" thickBot="1" x14ac:dyDescent="0.3">
      <c r="A41" s="360"/>
      <c r="B41" s="360"/>
      <c r="C41" s="2097"/>
      <c r="D41" s="2097"/>
      <c r="E41" s="2097"/>
      <c r="F41" s="2097"/>
      <c r="G41" s="2097"/>
      <c r="H41" s="2097"/>
      <c r="I41" s="2097"/>
      <c r="J41" s="2097"/>
      <c r="K41" s="2097"/>
      <c r="L41" s="2097"/>
      <c r="M41" s="2097"/>
      <c r="N41" s="2096"/>
      <c r="O41" s="353">
        <f>CC6B_T1-CC6B_T2</f>
        <v>0</v>
      </c>
      <c r="P41" s="3" t="s">
        <v>419</v>
      </c>
    </row>
    <row r="42" spans="1:16" ht="18" customHeight="1" thickTop="1" x14ac:dyDescent="0.25">
      <c r="A42" s="361"/>
      <c r="B42" s="361"/>
      <c r="C42" s="361"/>
      <c r="D42" s="361"/>
      <c r="E42" s="361"/>
      <c r="F42" s="361"/>
      <c r="G42" s="361"/>
      <c r="H42" s="361"/>
      <c r="I42" s="361"/>
      <c r="J42" s="361"/>
      <c r="K42" s="361"/>
      <c r="L42" s="361"/>
      <c r="M42" s="361"/>
      <c r="N42" s="354"/>
      <c r="O42" s="354"/>
      <c r="P42" s="354"/>
    </row>
    <row r="43" spans="1:16" ht="18" x14ac:dyDescent="0.25">
      <c r="A43" s="349"/>
      <c r="B43" s="349"/>
      <c r="C43" s="349"/>
      <c r="D43" s="349"/>
      <c r="E43" s="349"/>
      <c r="F43" s="349"/>
      <c r="G43" s="349"/>
      <c r="H43" s="349"/>
      <c r="I43" s="349"/>
      <c r="J43" s="349"/>
      <c r="K43" s="349"/>
      <c r="L43" s="349"/>
      <c r="M43" s="349"/>
      <c r="N43" s="354"/>
      <c r="O43" s="354"/>
      <c r="P43" s="354"/>
    </row>
  </sheetData>
  <customSheetViews>
    <customSheetView guid="{6476E056-C602-4049-8E13-D0438C39A2F7}" scale="50" showPageBreaks="1" showGridLines="0" fitToPage="1" printArea="1">
      <pageMargins left="0.35433070866141736" right="0.26" top="0.35" bottom="0.74803149606299213" header="0.31496062992125984" footer="0.31496062992125984"/>
      <pageSetup scale="41" orientation="portrait" r:id="rId1"/>
    </customSheetView>
    <customSheetView guid="{FEEF2554-A379-444E-B2CE-7A0B08BFD568}" scale="50" showGridLines="0" fitToPage="1" topLeftCell="A10">
      <selection activeCell="E13" sqref="E13:E15"/>
      <pageMargins left="0.94488188976377963" right="0.55118110236220474" top="0.23622047244094491" bottom="0.23622047244094491" header="0" footer="0"/>
      <pageSetup scale="32" orientation="portrait" r:id="rId2"/>
      <headerFooter differentOddEven="1" differentFirst="1" alignWithMargins="0">
        <evenHeader>&amp;R&amp;"arial,Regular"&amp;12UNCLASSIFIED / NON CLASSIFIÉ</evenHeader>
        <firstHeader>&amp;R&amp;"arial,Regular"&amp;12UNCLASSIFIED / NON CLASSIFIÉ</firstHeader>
      </headerFooter>
    </customSheetView>
    <customSheetView guid="{9999B627-875C-491A-9C70-2AB672A610C9}" scale="50" showPageBreaks="1" showGridLines="0" fitToPage="1" printArea="1" topLeftCell="A10">
      <selection activeCell="E13" sqref="E13:E15"/>
      <pageMargins left="0.94488188976377963" right="0.55118110236220474" top="0.23622047244094491" bottom="0.23622047244094491" header="0" footer="0"/>
      <pageSetup scale="32" orientation="portrait" r:id="rId3"/>
      <headerFooter differentOddEven="1" differentFirst="1" alignWithMargins="0">
        <evenHeader>&amp;R&amp;"arial,Regular"&amp;12UNCLASSIFIED / NON CLASSIFIÉ</evenHeader>
        <firstHeader>&amp;R&amp;"arial,Regular"&amp;12UNCLASSIFIED / NON CLASSIFIÉ</firstHeader>
      </headerFooter>
    </customSheetView>
    <customSheetView guid="{9E1ED2EF-94DF-4EBB-BF10-FA6D2C6EF217}" scale="70" showPageBreaks="1" showGridLines="0" fitToPage="1" printArea="1">
      <pageMargins left="0.94488188976377963" right="0.55118110236220474" top="0.23622047244094491" bottom="0.23622047244094491" header="0" footer="0"/>
      <pageSetup scale="32" orientation="portrait" r:id="rId4"/>
      <headerFooter differentOddEven="1" differentFirst="1" alignWithMargins="0">
        <evenHeader>&amp;R&amp;"arial,Regular"&amp;12UNCLASSIFIED / NON CLASSIFIÉ</evenHeader>
        <firstHeader>&amp;R&amp;"arial,Regular"&amp;12UNCLASSIFIED / NON CLASSIFIÉ</firstHeader>
      </headerFooter>
    </customSheetView>
  </customSheetViews>
  <mergeCells count="16">
    <mergeCell ref="A7:M7"/>
    <mergeCell ref="A2:M2"/>
    <mergeCell ref="A3:M3"/>
    <mergeCell ref="A4:M4"/>
    <mergeCell ref="A5:M5"/>
    <mergeCell ref="A6:M6"/>
    <mergeCell ref="A8:M8"/>
    <mergeCell ref="A11:M11"/>
    <mergeCell ref="C13:C15"/>
    <mergeCell ref="D13:D15"/>
    <mergeCell ref="E13:E15"/>
    <mergeCell ref="F13:F15"/>
    <mergeCell ref="G13:M13"/>
    <mergeCell ref="G14:L14"/>
    <mergeCell ref="A13:A15"/>
    <mergeCell ref="B13:B15"/>
  </mergeCells>
  <pageMargins left="0.94488188976377963" right="0.55118110236220474" top="0.23622047244094491" bottom="0.23622047244094491" header="0" footer="0"/>
  <pageSetup scale="33" orientation="portrait" r:id="rId5"/>
  <headerFooter differentOddEven="1" differentFirst="1" alignWithMargins="0">
    <evenHeader>&amp;R&amp;"arial,Regular"&amp;12UNCLASSIFIED / NON CLASSIFIÉ</evenHeader>
    <firstHeader>&amp;R&amp;"arial,Regular"&amp;12UNCLASSIFIED / NON CLASSIFIÉ</first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IS42"/>
  <sheetViews>
    <sheetView zoomScale="55" zoomScaleNormal="55" workbookViewId="0"/>
  </sheetViews>
  <sheetFormatPr defaultColWidth="9.6640625" defaultRowHeight="15" x14ac:dyDescent="0.2"/>
  <cols>
    <col min="1" max="1" width="97.6640625" style="1561" customWidth="1"/>
    <col min="2" max="2" width="63.44140625" style="1540" customWidth="1"/>
    <col min="3" max="3" width="18.6640625" style="1540" customWidth="1"/>
    <col min="4" max="4" width="15.6640625" style="1540" customWidth="1"/>
    <col min="5" max="5" width="17.109375" style="1540" customWidth="1"/>
    <col min="6" max="6" width="22.21875" style="1540" customWidth="1"/>
    <col min="7" max="11" width="11.6640625" style="1540" customWidth="1"/>
    <col min="12" max="12" width="15.6640625" style="1540" customWidth="1"/>
    <col min="13" max="13" width="13.6640625" style="1540" customWidth="1"/>
    <col min="14" max="14" width="2.88671875" style="1540" customWidth="1"/>
    <col min="15" max="16384" width="9.6640625" style="1540"/>
  </cols>
  <sheetData>
    <row r="1" spans="1:253" s="1536" customFormat="1" ht="18" customHeight="1" x14ac:dyDescent="0.25">
      <c r="A1" s="1535"/>
      <c r="C1" s="1537"/>
      <c r="D1" s="1537"/>
      <c r="E1" s="1537"/>
      <c r="F1" s="1537"/>
      <c r="G1" s="1537"/>
      <c r="H1" s="1537"/>
      <c r="I1" s="1537"/>
      <c r="J1" s="1537"/>
      <c r="K1" s="1537"/>
      <c r="L1" s="1537"/>
      <c r="M1" s="1537"/>
      <c r="N1" s="1538"/>
      <c r="O1" s="1538"/>
      <c r="P1" s="1538"/>
      <c r="Q1" s="1538"/>
      <c r="R1" s="1538"/>
      <c r="S1" s="1538"/>
      <c r="T1" s="1538"/>
      <c r="U1" s="1538"/>
      <c r="V1" s="1538"/>
      <c r="W1" s="1538"/>
      <c r="X1" s="1538"/>
      <c r="Y1" s="1538"/>
      <c r="Z1" s="1538"/>
      <c r="AA1" s="1538"/>
      <c r="AB1" s="1538"/>
      <c r="AC1" s="1538"/>
      <c r="AD1" s="1538"/>
      <c r="AE1" s="1538"/>
      <c r="AF1" s="1538"/>
      <c r="AG1" s="1538"/>
      <c r="AH1" s="1538"/>
      <c r="AI1" s="1538"/>
      <c r="AJ1" s="1538"/>
      <c r="AK1" s="1538"/>
      <c r="AL1" s="1538"/>
      <c r="AM1" s="1538"/>
      <c r="AN1" s="1538"/>
      <c r="AO1" s="1538"/>
      <c r="AP1" s="1538"/>
      <c r="AQ1" s="1538"/>
      <c r="AR1" s="1538"/>
      <c r="AS1" s="1538"/>
      <c r="AT1" s="1538"/>
      <c r="AU1" s="1538"/>
      <c r="AV1" s="1538"/>
      <c r="AW1" s="1538"/>
      <c r="AX1" s="1538"/>
      <c r="AY1" s="1538"/>
      <c r="AZ1" s="1538"/>
      <c r="BA1" s="1538"/>
      <c r="BB1" s="1538"/>
      <c r="BC1" s="1538"/>
      <c r="BD1" s="1538"/>
      <c r="BE1" s="1538"/>
      <c r="BF1" s="1538"/>
      <c r="BG1" s="1538"/>
      <c r="BH1" s="1538"/>
      <c r="BI1" s="1538"/>
      <c r="BJ1" s="1538"/>
      <c r="BK1" s="1538"/>
      <c r="BL1" s="1538"/>
      <c r="BM1" s="1538"/>
      <c r="BN1" s="1538"/>
      <c r="BO1" s="1538"/>
      <c r="BP1" s="1538"/>
      <c r="BQ1" s="1538"/>
      <c r="BR1" s="1538"/>
      <c r="BS1" s="1538"/>
      <c r="BT1" s="1538"/>
      <c r="BU1" s="1538"/>
      <c r="BV1" s="1538"/>
      <c r="BW1" s="1538"/>
      <c r="BX1" s="1538"/>
      <c r="BY1" s="1538"/>
      <c r="BZ1" s="1538"/>
      <c r="CA1" s="1538"/>
      <c r="CB1" s="1538"/>
      <c r="CC1" s="1538"/>
      <c r="CD1" s="1538"/>
      <c r="CE1" s="1538"/>
      <c r="CF1" s="1538"/>
      <c r="CG1" s="1538"/>
      <c r="CH1" s="1538"/>
      <c r="CI1" s="1538"/>
      <c r="CJ1" s="1538"/>
      <c r="CK1" s="1538"/>
      <c r="CL1" s="1538"/>
      <c r="CM1" s="1538"/>
      <c r="CN1" s="1538"/>
      <c r="CO1" s="1538"/>
      <c r="CP1" s="1538"/>
      <c r="CQ1" s="1538"/>
      <c r="CR1" s="1538"/>
      <c r="CS1" s="1538"/>
      <c r="CT1" s="1538"/>
      <c r="CU1" s="1538"/>
      <c r="CV1" s="1538"/>
      <c r="CW1" s="1538"/>
      <c r="CX1" s="1538"/>
      <c r="CY1" s="1538"/>
      <c r="CZ1" s="1538"/>
      <c r="DA1" s="1538"/>
      <c r="DB1" s="1538"/>
      <c r="DC1" s="1538"/>
      <c r="DD1" s="1538"/>
      <c r="DE1" s="1538"/>
      <c r="DF1" s="1538"/>
      <c r="DG1" s="1538"/>
      <c r="DH1" s="1538"/>
      <c r="DI1" s="1538"/>
      <c r="DJ1" s="1538"/>
      <c r="DK1" s="1538"/>
      <c r="DL1" s="1538"/>
      <c r="DM1" s="1538"/>
      <c r="DN1" s="1538"/>
      <c r="DO1" s="1538"/>
      <c r="DP1" s="1538"/>
      <c r="DQ1" s="1538"/>
      <c r="DR1" s="1538"/>
      <c r="DS1" s="1538"/>
      <c r="DT1" s="1538"/>
      <c r="DU1" s="1538"/>
      <c r="DV1" s="1538"/>
      <c r="DW1" s="1538"/>
      <c r="DX1" s="1538"/>
      <c r="DY1" s="1538"/>
      <c r="DZ1" s="1538"/>
      <c r="EA1" s="1538"/>
      <c r="EB1" s="1538"/>
      <c r="EC1" s="1538"/>
      <c r="ED1" s="1538"/>
      <c r="EE1" s="1538"/>
      <c r="EF1" s="1538"/>
      <c r="EG1" s="1538"/>
      <c r="EH1" s="1538"/>
      <c r="EI1" s="1538"/>
      <c r="EJ1" s="1538"/>
      <c r="EK1" s="1538"/>
      <c r="EL1" s="1538"/>
      <c r="EM1" s="1538"/>
      <c r="EN1" s="1538"/>
      <c r="EO1" s="1538"/>
      <c r="EP1" s="1538"/>
      <c r="EQ1" s="1538"/>
      <c r="ER1" s="1538"/>
      <c r="ES1" s="1538"/>
      <c r="ET1" s="1538"/>
      <c r="EU1" s="1538"/>
      <c r="EV1" s="1538"/>
      <c r="EW1" s="1538"/>
      <c r="EX1" s="1538"/>
      <c r="EY1" s="1538"/>
      <c r="EZ1" s="1538"/>
      <c r="FA1" s="1538"/>
      <c r="FB1" s="1538"/>
      <c r="FC1" s="1538"/>
      <c r="FD1" s="1538"/>
      <c r="FE1" s="1538"/>
      <c r="FF1" s="1538"/>
      <c r="FG1" s="1538"/>
      <c r="FH1" s="1538"/>
      <c r="FI1" s="1538"/>
      <c r="FJ1" s="1538"/>
      <c r="FK1" s="1538"/>
      <c r="FL1" s="1538"/>
      <c r="FM1" s="1538"/>
      <c r="FN1" s="1538"/>
      <c r="FO1" s="1538"/>
      <c r="FP1" s="1538"/>
      <c r="FQ1" s="1538"/>
      <c r="FR1" s="1538"/>
      <c r="FS1" s="1538"/>
      <c r="FT1" s="1538"/>
      <c r="FU1" s="1538"/>
      <c r="FV1" s="1538"/>
      <c r="FW1" s="1538"/>
      <c r="FX1" s="1538"/>
      <c r="FY1" s="1538"/>
      <c r="FZ1" s="1538"/>
      <c r="GA1" s="1538"/>
      <c r="GB1" s="1538"/>
      <c r="GC1" s="1538"/>
      <c r="GD1" s="1538"/>
      <c r="GE1" s="1538"/>
      <c r="GF1" s="1538"/>
      <c r="GG1" s="1538"/>
      <c r="GH1" s="1538"/>
      <c r="GI1" s="1538"/>
      <c r="GJ1" s="1538"/>
      <c r="GK1" s="1538"/>
      <c r="GL1" s="1538"/>
      <c r="GM1" s="1538"/>
      <c r="GN1" s="1538"/>
      <c r="GO1" s="1538"/>
      <c r="GP1" s="1538"/>
      <c r="GQ1" s="1538"/>
      <c r="GR1" s="1538"/>
      <c r="GS1" s="1538"/>
      <c r="GT1" s="1538"/>
      <c r="GU1" s="1538"/>
      <c r="GV1" s="1538"/>
      <c r="GW1" s="1538"/>
      <c r="GX1" s="1538"/>
      <c r="GY1" s="1538"/>
      <c r="GZ1" s="1538"/>
      <c r="HA1" s="1538"/>
      <c r="HB1" s="1538"/>
      <c r="HC1" s="1538"/>
      <c r="HD1" s="1538"/>
      <c r="HE1" s="1538"/>
      <c r="HF1" s="1538"/>
      <c r="HG1" s="1538"/>
      <c r="HH1" s="1538"/>
      <c r="HI1" s="1538"/>
      <c r="HJ1" s="1538"/>
      <c r="HK1" s="1538"/>
      <c r="HL1" s="1538"/>
      <c r="HM1" s="1538"/>
      <c r="HN1" s="1538"/>
      <c r="HO1" s="1538"/>
      <c r="HP1" s="1538"/>
      <c r="HQ1" s="1538"/>
      <c r="HR1" s="1538"/>
      <c r="HS1" s="1538"/>
      <c r="HT1" s="1538"/>
      <c r="HU1" s="1538"/>
      <c r="HV1" s="1538"/>
      <c r="HW1" s="1538"/>
      <c r="HX1" s="1538"/>
      <c r="HY1" s="1538"/>
      <c r="HZ1" s="1538"/>
      <c r="IA1" s="1538"/>
      <c r="IB1" s="1538"/>
      <c r="IC1" s="1538"/>
      <c r="ID1" s="1538"/>
      <c r="IE1" s="1538"/>
      <c r="IF1" s="1538"/>
      <c r="IG1" s="1538"/>
      <c r="IH1" s="1538"/>
      <c r="II1" s="1538"/>
      <c r="IJ1" s="1538"/>
      <c r="IK1" s="1538"/>
      <c r="IL1" s="1538"/>
      <c r="IM1" s="1538"/>
      <c r="IN1" s="1538"/>
      <c r="IO1" s="1538"/>
      <c r="IP1" s="1538"/>
      <c r="IQ1" s="1538"/>
      <c r="IR1" s="1538"/>
      <c r="IS1" s="1538"/>
    </row>
    <row r="2" spans="1:253" ht="24" customHeight="1" x14ac:dyDescent="0.35">
      <c r="A2" s="3564">
        <f>CORPORATION</f>
        <v>0</v>
      </c>
      <c r="B2" s="3565"/>
      <c r="C2" s="3563"/>
      <c r="D2" s="3563"/>
      <c r="E2" s="3563"/>
      <c r="F2" s="3563"/>
      <c r="G2" s="3563"/>
      <c r="H2" s="3563"/>
      <c r="I2" s="3563"/>
      <c r="J2" s="3563"/>
      <c r="K2" s="3563"/>
      <c r="L2" s="3563"/>
      <c r="M2" s="3563"/>
      <c r="N2" s="1539"/>
      <c r="O2" s="1539"/>
      <c r="P2" s="1539"/>
      <c r="Q2" s="1539"/>
      <c r="R2" s="1539"/>
      <c r="S2" s="1539"/>
      <c r="T2" s="1539"/>
      <c r="U2" s="1539"/>
      <c r="V2" s="1539"/>
      <c r="W2" s="1539"/>
      <c r="X2" s="1539"/>
      <c r="Y2" s="1539"/>
      <c r="Z2" s="1539"/>
      <c r="AA2" s="1539"/>
      <c r="AB2" s="1539"/>
      <c r="AC2" s="1539"/>
      <c r="AD2" s="1539"/>
      <c r="AE2" s="1539"/>
      <c r="AF2" s="1539"/>
      <c r="AG2" s="1539"/>
      <c r="AH2" s="1539"/>
      <c r="AI2" s="1539"/>
      <c r="AJ2" s="1539"/>
      <c r="AK2" s="1539"/>
      <c r="AL2" s="1539"/>
      <c r="AM2" s="1539"/>
      <c r="AN2" s="1539"/>
      <c r="AO2" s="1539"/>
      <c r="AP2" s="1539"/>
      <c r="AQ2" s="1539"/>
      <c r="AR2" s="1539"/>
      <c r="AS2" s="1539"/>
      <c r="AT2" s="1539"/>
      <c r="AU2" s="1539"/>
      <c r="AV2" s="1539"/>
      <c r="AW2" s="1539"/>
      <c r="AX2" s="1539"/>
      <c r="AY2" s="1539"/>
      <c r="AZ2" s="1539"/>
      <c r="BA2" s="1539"/>
      <c r="BB2" s="1539"/>
      <c r="BC2" s="1539"/>
      <c r="BD2" s="1539"/>
      <c r="BE2" s="1539"/>
      <c r="BF2" s="1539"/>
      <c r="BG2" s="1539"/>
      <c r="BH2" s="1539"/>
      <c r="BI2" s="1539"/>
      <c r="BJ2" s="1539"/>
      <c r="BK2" s="1539"/>
      <c r="BL2" s="1539"/>
      <c r="BM2" s="1539"/>
      <c r="BN2" s="1539"/>
      <c r="BO2" s="1539"/>
      <c r="BP2" s="1539"/>
      <c r="BQ2" s="1539"/>
      <c r="BR2" s="1539"/>
      <c r="BS2" s="1539"/>
      <c r="BT2" s="1539"/>
      <c r="BU2" s="1539"/>
      <c r="BV2" s="1539"/>
      <c r="BW2" s="1539"/>
      <c r="BX2" s="1539"/>
      <c r="BY2" s="1539"/>
      <c r="BZ2" s="1539"/>
      <c r="CA2" s="1539"/>
      <c r="CB2" s="1539"/>
      <c r="CC2" s="1539"/>
      <c r="CD2" s="1539"/>
      <c r="CE2" s="1539"/>
      <c r="CF2" s="1539"/>
      <c r="CG2" s="1539"/>
      <c r="CH2" s="1539"/>
      <c r="CI2" s="1539"/>
      <c r="CJ2" s="1539"/>
      <c r="CK2" s="1539"/>
      <c r="CL2" s="1539"/>
      <c r="CM2" s="1539"/>
      <c r="CN2" s="1539"/>
      <c r="CO2" s="1539"/>
      <c r="CP2" s="1539"/>
      <c r="CQ2" s="1539"/>
      <c r="CR2" s="1539"/>
      <c r="CS2" s="1539"/>
      <c r="CT2" s="1539"/>
      <c r="CU2" s="1539"/>
      <c r="CV2" s="1539"/>
      <c r="CW2" s="1539"/>
      <c r="CX2" s="1539"/>
      <c r="CY2" s="1539"/>
      <c r="CZ2" s="1539"/>
      <c r="DA2" s="1539"/>
      <c r="DB2" s="1539"/>
      <c r="DC2" s="1539"/>
      <c r="DD2" s="1539"/>
      <c r="DE2" s="1539"/>
      <c r="DF2" s="1539"/>
      <c r="DG2" s="1539"/>
      <c r="DH2" s="1539"/>
      <c r="DI2" s="1539"/>
      <c r="DJ2" s="1539"/>
      <c r="DK2" s="1539"/>
      <c r="DL2" s="1539"/>
      <c r="DM2" s="1539"/>
      <c r="DN2" s="1539"/>
      <c r="DO2" s="1539"/>
      <c r="DP2" s="1539"/>
      <c r="DQ2" s="1539"/>
      <c r="DR2" s="1539"/>
      <c r="DS2" s="1539"/>
      <c r="DT2" s="1539"/>
      <c r="DU2" s="1539"/>
      <c r="DV2" s="1539"/>
      <c r="DW2" s="1539"/>
      <c r="DX2" s="1539"/>
      <c r="DY2" s="1539"/>
      <c r="DZ2" s="1539"/>
      <c r="EA2" s="1539"/>
      <c r="EB2" s="1539"/>
      <c r="EC2" s="1539"/>
      <c r="ED2" s="1539"/>
      <c r="EE2" s="1539"/>
      <c r="EF2" s="1539"/>
      <c r="EG2" s="1539"/>
      <c r="EH2" s="1539"/>
      <c r="EI2" s="1539"/>
      <c r="EJ2" s="1539"/>
      <c r="EK2" s="1539"/>
      <c r="EL2" s="1539"/>
      <c r="EM2" s="1539"/>
      <c r="EN2" s="1539"/>
      <c r="EO2" s="1539"/>
      <c r="EP2" s="1539"/>
      <c r="EQ2" s="1539"/>
      <c r="ER2" s="1539"/>
      <c r="ES2" s="1539"/>
      <c r="ET2" s="1539"/>
      <c r="EU2" s="1539"/>
      <c r="EV2" s="1539"/>
      <c r="EW2" s="1539"/>
      <c r="EX2" s="1539"/>
      <c r="EY2" s="1539"/>
      <c r="EZ2" s="1539"/>
      <c r="FA2" s="1539"/>
      <c r="FB2" s="1539"/>
      <c r="FC2" s="1539"/>
      <c r="FD2" s="1539"/>
      <c r="FE2" s="1539"/>
      <c r="FF2" s="1539"/>
      <c r="FG2" s="1539"/>
      <c r="FH2" s="1539"/>
      <c r="FI2" s="1539"/>
      <c r="FJ2" s="1539"/>
      <c r="FK2" s="1539"/>
      <c r="FL2" s="1539"/>
      <c r="FM2" s="1539"/>
      <c r="FN2" s="1539"/>
      <c r="FO2" s="1539"/>
      <c r="FP2" s="1539"/>
      <c r="FQ2" s="1539"/>
      <c r="FR2" s="1539"/>
      <c r="FS2" s="1539"/>
      <c r="FT2" s="1539"/>
      <c r="FU2" s="1539"/>
      <c r="FV2" s="1539"/>
      <c r="FW2" s="1539"/>
      <c r="FX2" s="1539"/>
      <c r="FY2" s="1539"/>
      <c r="FZ2" s="1539"/>
      <c r="GA2" s="1539"/>
      <c r="GB2" s="1539"/>
      <c r="GC2" s="1539"/>
      <c r="GD2" s="1539"/>
      <c r="GE2" s="1539"/>
      <c r="GF2" s="1539"/>
      <c r="GG2" s="1539"/>
      <c r="GH2" s="1539"/>
      <c r="GI2" s="1539"/>
      <c r="GJ2" s="1539"/>
      <c r="GK2" s="1539"/>
      <c r="GL2" s="1539"/>
      <c r="GM2" s="1539"/>
      <c r="GN2" s="1539"/>
      <c r="GO2" s="1539"/>
      <c r="GP2" s="1539"/>
      <c r="GQ2" s="1539"/>
      <c r="GR2" s="1539"/>
      <c r="GS2" s="1539"/>
      <c r="GT2" s="1539"/>
      <c r="GU2" s="1539"/>
      <c r="GV2" s="1539"/>
      <c r="GW2" s="1539"/>
      <c r="GX2" s="1539"/>
      <c r="GY2" s="1539"/>
      <c r="GZ2" s="1539"/>
      <c r="HA2" s="1539"/>
      <c r="HB2" s="1539"/>
      <c r="HC2" s="1539"/>
      <c r="HD2" s="1539"/>
      <c r="HE2" s="1539"/>
      <c r="HF2" s="1539"/>
      <c r="HG2" s="1539"/>
      <c r="HH2" s="1539"/>
      <c r="HI2" s="1539"/>
      <c r="HJ2" s="1539"/>
      <c r="HK2" s="1539"/>
      <c r="HL2" s="1539"/>
      <c r="HM2" s="1539"/>
      <c r="HN2" s="1539"/>
      <c r="HO2" s="1539"/>
      <c r="HP2" s="1539"/>
      <c r="HQ2" s="1539"/>
      <c r="HR2" s="1539"/>
      <c r="HS2" s="1539"/>
      <c r="HT2" s="1539"/>
      <c r="HU2" s="1539"/>
      <c r="HV2" s="1539"/>
      <c r="HW2" s="1539"/>
      <c r="HX2" s="1539"/>
      <c r="HY2" s="1539"/>
      <c r="HZ2" s="1539"/>
      <c r="IA2" s="1539"/>
      <c r="IB2" s="1539"/>
      <c r="IC2" s="1539"/>
      <c r="ID2" s="1539"/>
      <c r="IE2" s="1539"/>
      <c r="IF2" s="1539"/>
      <c r="IG2" s="1539"/>
      <c r="IH2" s="1539"/>
      <c r="II2" s="1539"/>
      <c r="IJ2" s="1539"/>
      <c r="IK2" s="1539"/>
      <c r="IL2" s="1539"/>
      <c r="IM2" s="1539"/>
      <c r="IN2" s="1539"/>
      <c r="IO2" s="1539"/>
      <c r="IP2" s="1539"/>
      <c r="IQ2" s="1539"/>
      <c r="IR2" s="1539"/>
      <c r="IS2" s="1539"/>
    </row>
    <row r="3" spans="1:253" ht="23.25" x14ac:dyDescent="0.35">
      <c r="A3" s="3564" t="s">
        <v>926</v>
      </c>
      <c r="B3" s="3565"/>
      <c r="C3" s="3563"/>
      <c r="D3" s="3563"/>
      <c r="E3" s="3563"/>
      <c r="F3" s="3563"/>
      <c r="G3" s="3563"/>
      <c r="H3" s="3563"/>
      <c r="I3" s="3563"/>
      <c r="J3" s="3563"/>
      <c r="K3" s="3563"/>
      <c r="L3" s="3563"/>
      <c r="M3" s="3563"/>
      <c r="N3" s="1539"/>
      <c r="O3" s="1539"/>
      <c r="P3" s="1539"/>
      <c r="Q3" s="1539"/>
      <c r="R3" s="1539"/>
      <c r="S3" s="1539"/>
      <c r="T3" s="1539"/>
      <c r="U3" s="1539"/>
      <c r="V3" s="1539"/>
      <c r="W3" s="1539"/>
      <c r="X3" s="1539"/>
      <c r="Y3" s="1539"/>
      <c r="Z3" s="1539"/>
      <c r="AA3" s="1539"/>
      <c r="AB3" s="1539"/>
      <c r="AC3" s="1539"/>
      <c r="AD3" s="1539"/>
      <c r="AE3" s="1539"/>
      <c r="AF3" s="1539"/>
      <c r="AG3" s="1539"/>
      <c r="AH3" s="1539"/>
      <c r="AI3" s="1539"/>
      <c r="AJ3" s="1539"/>
      <c r="AK3" s="1539"/>
      <c r="AL3" s="1539"/>
      <c r="AM3" s="1539"/>
      <c r="AN3" s="1539"/>
      <c r="AO3" s="1539"/>
      <c r="AP3" s="1539"/>
      <c r="AQ3" s="1539"/>
      <c r="AR3" s="1539"/>
      <c r="AS3" s="1539"/>
      <c r="AT3" s="1539"/>
      <c r="AU3" s="1539"/>
      <c r="AV3" s="1539"/>
      <c r="AW3" s="1539"/>
      <c r="AX3" s="1539"/>
      <c r="AY3" s="1539"/>
      <c r="AZ3" s="1539"/>
      <c r="BA3" s="1539"/>
      <c r="BB3" s="1539"/>
      <c r="BC3" s="1539"/>
      <c r="BD3" s="1539"/>
      <c r="BE3" s="1539"/>
      <c r="BF3" s="1539"/>
      <c r="BG3" s="1539"/>
      <c r="BH3" s="1539"/>
      <c r="BI3" s="1539"/>
      <c r="BJ3" s="1539"/>
      <c r="BK3" s="1539"/>
      <c r="BL3" s="1539"/>
      <c r="BM3" s="1539"/>
      <c r="BN3" s="1539"/>
      <c r="BO3" s="1539"/>
      <c r="BP3" s="1539"/>
      <c r="BQ3" s="1539"/>
      <c r="BR3" s="1539"/>
      <c r="BS3" s="1539"/>
      <c r="BT3" s="1539"/>
      <c r="BU3" s="1539"/>
      <c r="BV3" s="1539"/>
      <c r="BW3" s="1539"/>
      <c r="BX3" s="1539"/>
      <c r="BY3" s="1539"/>
      <c r="BZ3" s="1539"/>
      <c r="CA3" s="1539"/>
      <c r="CB3" s="1539"/>
      <c r="CC3" s="1539"/>
      <c r="CD3" s="1539"/>
      <c r="CE3" s="1539"/>
      <c r="CF3" s="1539"/>
      <c r="CG3" s="1539"/>
      <c r="CH3" s="1539"/>
      <c r="CI3" s="1539"/>
      <c r="CJ3" s="1539"/>
      <c r="CK3" s="1539"/>
      <c r="CL3" s="1539"/>
      <c r="CM3" s="1539"/>
      <c r="CN3" s="1539"/>
      <c r="CO3" s="1539"/>
      <c r="CP3" s="1539"/>
      <c r="CQ3" s="1539"/>
      <c r="CR3" s="1539"/>
      <c r="CS3" s="1539"/>
      <c r="CT3" s="1539"/>
      <c r="CU3" s="1539"/>
      <c r="CV3" s="1539"/>
      <c r="CW3" s="1539"/>
      <c r="CX3" s="1539"/>
      <c r="CY3" s="1539"/>
      <c r="CZ3" s="1539"/>
      <c r="DA3" s="1539"/>
      <c r="DB3" s="1539"/>
      <c r="DC3" s="1539"/>
      <c r="DD3" s="1539"/>
      <c r="DE3" s="1539"/>
      <c r="DF3" s="1539"/>
      <c r="DG3" s="1539"/>
      <c r="DH3" s="1539"/>
      <c r="DI3" s="1539"/>
      <c r="DJ3" s="1539"/>
      <c r="DK3" s="1539"/>
      <c r="DL3" s="1539"/>
      <c r="DM3" s="1539"/>
      <c r="DN3" s="1539"/>
      <c r="DO3" s="1539"/>
      <c r="DP3" s="1539"/>
      <c r="DQ3" s="1539"/>
      <c r="DR3" s="1539"/>
      <c r="DS3" s="1539"/>
      <c r="DT3" s="1539"/>
      <c r="DU3" s="1539"/>
      <c r="DV3" s="1539"/>
      <c r="DW3" s="1539"/>
      <c r="DX3" s="1539"/>
      <c r="DY3" s="1539"/>
      <c r="DZ3" s="1539"/>
      <c r="EA3" s="1539"/>
      <c r="EB3" s="1539"/>
      <c r="EC3" s="1539"/>
      <c r="ED3" s="1539"/>
      <c r="EE3" s="1539"/>
      <c r="EF3" s="1539"/>
      <c r="EG3" s="1539"/>
      <c r="EH3" s="1539"/>
      <c r="EI3" s="1539"/>
      <c r="EJ3" s="1539"/>
      <c r="EK3" s="1539"/>
      <c r="EL3" s="1539"/>
      <c r="EM3" s="1539"/>
      <c r="EN3" s="1539"/>
      <c r="EO3" s="1539"/>
      <c r="EP3" s="1539"/>
      <c r="EQ3" s="1539"/>
      <c r="ER3" s="1539"/>
      <c r="ES3" s="1539"/>
      <c r="ET3" s="1539"/>
      <c r="EU3" s="1539"/>
      <c r="EV3" s="1539"/>
      <c r="EW3" s="1539"/>
      <c r="EX3" s="1539"/>
      <c r="EY3" s="1539"/>
      <c r="EZ3" s="1539"/>
      <c r="FA3" s="1539"/>
      <c r="FB3" s="1539"/>
      <c r="FC3" s="1539"/>
      <c r="FD3" s="1539"/>
      <c r="FE3" s="1539"/>
      <c r="FF3" s="1539"/>
      <c r="FG3" s="1539"/>
      <c r="FH3" s="1539"/>
      <c r="FI3" s="1539"/>
      <c r="FJ3" s="1539"/>
      <c r="FK3" s="1539"/>
      <c r="FL3" s="1539"/>
      <c r="FM3" s="1539"/>
      <c r="FN3" s="1539"/>
      <c r="FO3" s="1539"/>
      <c r="FP3" s="1539"/>
      <c r="FQ3" s="1539"/>
      <c r="FR3" s="1539"/>
      <c r="FS3" s="1539"/>
      <c r="FT3" s="1539"/>
      <c r="FU3" s="1539"/>
      <c r="FV3" s="1539"/>
      <c r="FW3" s="1539"/>
      <c r="FX3" s="1539"/>
      <c r="FY3" s="1539"/>
      <c r="FZ3" s="1539"/>
      <c r="GA3" s="1539"/>
      <c r="GB3" s="1539"/>
      <c r="GC3" s="1539"/>
      <c r="GD3" s="1539"/>
      <c r="GE3" s="1539"/>
      <c r="GF3" s="1539"/>
      <c r="GG3" s="1539"/>
      <c r="GH3" s="1539"/>
      <c r="GI3" s="1539"/>
      <c r="GJ3" s="1539"/>
      <c r="GK3" s="1539"/>
      <c r="GL3" s="1539"/>
      <c r="GM3" s="1539"/>
      <c r="GN3" s="1539"/>
      <c r="GO3" s="1539"/>
      <c r="GP3" s="1539"/>
      <c r="GQ3" s="1539"/>
      <c r="GR3" s="1539"/>
      <c r="GS3" s="1539"/>
      <c r="GT3" s="1539"/>
      <c r="GU3" s="1539"/>
      <c r="GV3" s="1539"/>
      <c r="GW3" s="1539"/>
      <c r="GX3" s="1539"/>
      <c r="GY3" s="1539"/>
      <c r="GZ3" s="1539"/>
      <c r="HA3" s="1539"/>
      <c r="HB3" s="1539"/>
      <c r="HC3" s="1539"/>
      <c r="HD3" s="1539"/>
      <c r="HE3" s="1539"/>
      <c r="HF3" s="1539"/>
      <c r="HG3" s="1539"/>
      <c r="HH3" s="1539"/>
      <c r="HI3" s="1539"/>
      <c r="HJ3" s="1539"/>
      <c r="HK3" s="1539"/>
      <c r="HL3" s="1539"/>
      <c r="HM3" s="1539"/>
      <c r="HN3" s="1539"/>
      <c r="HO3" s="1539"/>
      <c r="HP3" s="1539"/>
      <c r="HQ3" s="1539"/>
      <c r="HR3" s="1539"/>
      <c r="HS3" s="1539"/>
      <c r="HT3" s="1539"/>
      <c r="HU3" s="1539"/>
      <c r="HV3" s="1539"/>
      <c r="HW3" s="1539"/>
      <c r="HX3" s="1539"/>
      <c r="HY3" s="1539"/>
      <c r="HZ3" s="1539"/>
      <c r="IA3" s="1539"/>
      <c r="IB3" s="1539"/>
      <c r="IC3" s="1539"/>
      <c r="ID3" s="1539"/>
      <c r="IE3" s="1539"/>
      <c r="IF3" s="1539"/>
      <c r="IG3" s="1539"/>
      <c r="IH3" s="1539"/>
      <c r="II3" s="1539"/>
      <c r="IJ3" s="1539"/>
      <c r="IK3" s="1539"/>
      <c r="IL3" s="1539"/>
      <c r="IM3" s="1539"/>
      <c r="IN3" s="1539"/>
      <c r="IO3" s="1539"/>
      <c r="IP3" s="1539"/>
      <c r="IQ3" s="1539"/>
      <c r="IR3" s="1539"/>
      <c r="IS3" s="1539"/>
    </row>
    <row r="4" spans="1:253" ht="24" customHeight="1" x14ac:dyDescent="0.35">
      <c r="A4" s="3564" t="s">
        <v>927</v>
      </c>
      <c r="B4" s="3565"/>
      <c r="C4" s="3563"/>
      <c r="D4" s="3563"/>
      <c r="E4" s="3563"/>
      <c r="F4" s="3563"/>
      <c r="G4" s="3563"/>
      <c r="H4" s="3563"/>
      <c r="I4" s="3563"/>
      <c r="J4" s="3563"/>
      <c r="K4" s="3563"/>
      <c r="L4" s="3563"/>
      <c r="M4" s="3563"/>
      <c r="N4" s="1539"/>
      <c r="O4" s="1539"/>
      <c r="P4" s="1539"/>
      <c r="Q4" s="1539"/>
      <c r="R4" s="1539"/>
      <c r="S4" s="1539"/>
      <c r="T4" s="1539"/>
      <c r="U4" s="1539"/>
      <c r="V4" s="1539"/>
      <c r="W4" s="1539"/>
      <c r="X4" s="1539"/>
      <c r="Y4" s="1539"/>
      <c r="Z4" s="1539"/>
      <c r="AA4" s="1539"/>
      <c r="AB4" s="1539"/>
      <c r="AC4" s="1539"/>
      <c r="AD4" s="1539"/>
      <c r="AE4" s="1539"/>
      <c r="AF4" s="1539"/>
      <c r="AG4" s="1539"/>
      <c r="AH4" s="1539"/>
      <c r="AI4" s="1539"/>
      <c r="AJ4" s="1539"/>
      <c r="AK4" s="1539"/>
      <c r="AL4" s="1539"/>
      <c r="AM4" s="1539"/>
      <c r="AN4" s="1539"/>
      <c r="AO4" s="1539"/>
      <c r="AP4" s="1539"/>
      <c r="AQ4" s="1539"/>
      <c r="AR4" s="1539"/>
      <c r="AS4" s="1539"/>
      <c r="AT4" s="1539"/>
      <c r="AU4" s="1539"/>
      <c r="AV4" s="1539"/>
      <c r="AW4" s="1539"/>
      <c r="AX4" s="1539"/>
      <c r="AY4" s="1539"/>
      <c r="AZ4" s="1539"/>
      <c r="BA4" s="1539"/>
      <c r="BB4" s="1539"/>
      <c r="BC4" s="1539"/>
      <c r="BD4" s="1539"/>
      <c r="BE4" s="1539"/>
      <c r="BF4" s="1539"/>
      <c r="BG4" s="1539"/>
      <c r="BH4" s="1539"/>
      <c r="BI4" s="1539"/>
      <c r="BJ4" s="1539"/>
      <c r="BK4" s="1539"/>
      <c r="BL4" s="1539"/>
      <c r="BM4" s="1539"/>
      <c r="BN4" s="1539"/>
      <c r="BO4" s="1539"/>
      <c r="BP4" s="1539"/>
      <c r="BQ4" s="1539"/>
      <c r="BR4" s="1539"/>
      <c r="BS4" s="1539"/>
      <c r="BT4" s="1539"/>
      <c r="BU4" s="1539"/>
      <c r="BV4" s="1539"/>
      <c r="BW4" s="1539"/>
      <c r="BX4" s="1539"/>
      <c r="BY4" s="1539"/>
      <c r="BZ4" s="1539"/>
      <c r="CA4" s="1539"/>
      <c r="CB4" s="1539"/>
      <c r="CC4" s="1539"/>
      <c r="CD4" s="1539"/>
      <c r="CE4" s="1539"/>
      <c r="CF4" s="1539"/>
      <c r="CG4" s="1539"/>
      <c r="CH4" s="1539"/>
      <c r="CI4" s="1539"/>
      <c r="CJ4" s="1539"/>
      <c r="CK4" s="1539"/>
      <c r="CL4" s="1539"/>
      <c r="CM4" s="1539"/>
      <c r="CN4" s="1539"/>
      <c r="CO4" s="1539"/>
      <c r="CP4" s="1539"/>
      <c r="CQ4" s="1539"/>
      <c r="CR4" s="1539"/>
      <c r="CS4" s="1539"/>
      <c r="CT4" s="1539"/>
      <c r="CU4" s="1539"/>
      <c r="CV4" s="1539"/>
      <c r="CW4" s="1539"/>
      <c r="CX4" s="1539"/>
      <c r="CY4" s="1539"/>
      <c r="CZ4" s="1539"/>
      <c r="DA4" s="1539"/>
      <c r="DB4" s="1539"/>
      <c r="DC4" s="1539"/>
      <c r="DD4" s="1539"/>
      <c r="DE4" s="1539"/>
      <c r="DF4" s="1539"/>
      <c r="DG4" s="1539"/>
      <c r="DH4" s="1539"/>
      <c r="DI4" s="1539"/>
      <c r="DJ4" s="1539"/>
      <c r="DK4" s="1539"/>
      <c r="DL4" s="1539"/>
      <c r="DM4" s="1539"/>
      <c r="DN4" s="1539"/>
      <c r="DO4" s="1539"/>
      <c r="DP4" s="1539"/>
      <c r="DQ4" s="1539"/>
      <c r="DR4" s="1539"/>
      <c r="DS4" s="1539"/>
      <c r="DT4" s="1539"/>
      <c r="DU4" s="1539"/>
      <c r="DV4" s="1539"/>
      <c r="DW4" s="1539"/>
      <c r="DX4" s="1539"/>
      <c r="DY4" s="1539"/>
      <c r="DZ4" s="1539"/>
      <c r="EA4" s="1539"/>
      <c r="EB4" s="1539"/>
      <c r="EC4" s="1539"/>
      <c r="ED4" s="1539"/>
      <c r="EE4" s="1539"/>
      <c r="EF4" s="1539"/>
      <c r="EG4" s="1539"/>
      <c r="EH4" s="1539"/>
      <c r="EI4" s="1539"/>
      <c r="EJ4" s="1539"/>
      <c r="EK4" s="1539"/>
      <c r="EL4" s="1539"/>
      <c r="EM4" s="1539"/>
      <c r="EN4" s="1539"/>
      <c r="EO4" s="1539"/>
      <c r="EP4" s="1539"/>
      <c r="EQ4" s="1539"/>
      <c r="ER4" s="1539"/>
      <c r="ES4" s="1539"/>
      <c r="ET4" s="1539"/>
      <c r="EU4" s="1539"/>
      <c r="EV4" s="1539"/>
      <c r="EW4" s="1539"/>
      <c r="EX4" s="1539"/>
      <c r="EY4" s="1539"/>
      <c r="EZ4" s="1539"/>
      <c r="FA4" s="1539"/>
      <c r="FB4" s="1539"/>
      <c r="FC4" s="1539"/>
      <c r="FD4" s="1539"/>
      <c r="FE4" s="1539"/>
      <c r="FF4" s="1539"/>
      <c r="FG4" s="1539"/>
      <c r="FH4" s="1539"/>
      <c r="FI4" s="1539"/>
      <c r="FJ4" s="1539"/>
      <c r="FK4" s="1539"/>
      <c r="FL4" s="1539"/>
      <c r="FM4" s="1539"/>
      <c r="FN4" s="1539"/>
      <c r="FO4" s="1539"/>
      <c r="FP4" s="1539"/>
      <c r="FQ4" s="1539"/>
      <c r="FR4" s="1539"/>
      <c r="FS4" s="1539"/>
      <c r="FT4" s="1539"/>
      <c r="FU4" s="1539"/>
      <c r="FV4" s="1539"/>
      <c r="FW4" s="1539"/>
      <c r="FX4" s="1539"/>
      <c r="FY4" s="1539"/>
      <c r="FZ4" s="1539"/>
      <c r="GA4" s="1539"/>
      <c r="GB4" s="1539"/>
      <c r="GC4" s="1539"/>
      <c r="GD4" s="1539"/>
      <c r="GE4" s="1539"/>
      <c r="GF4" s="1539"/>
      <c r="GG4" s="1539"/>
      <c r="GH4" s="1539"/>
      <c r="GI4" s="1539"/>
      <c r="GJ4" s="1539"/>
      <c r="GK4" s="1539"/>
      <c r="GL4" s="1539"/>
      <c r="GM4" s="1539"/>
      <c r="GN4" s="1539"/>
      <c r="GO4" s="1539"/>
      <c r="GP4" s="1539"/>
      <c r="GQ4" s="1539"/>
      <c r="GR4" s="1539"/>
      <c r="GS4" s="1539"/>
      <c r="GT4" s="1539"/>
      <c r="GU4" s="1539"/>
      <c r="GV4" s="1539"/>
      <c r="GW4" s="1539"/>
      <c r="GX4" s="1539"/>
      <c r="GY4" s="1539"/>
      <c r="GZ4" s="1539"/>
      <c r="HA4" s="1539"/>
      <c r="HB4" s="1539"/>
      <c r="HC4" s="1539"/>
      <c r="HD4" s="1539"/>
      <c r="HE4" s="1539"/>
      <c r="HF4" s="1539"/>
      <c r="HG4" s="1539"/>
      <c r="HH4" s="1539"/>
      <c r="HI4" s="1539"/>
      <c r="HJ4" s="1539"/>
      <c r="HK4" s="1539"/>
      <c r="HL4" s="1539"/>
      <c r="HM4" s="1539"/>
      <c r="HN4" s="1539"/>
      <c r="HO4" s="1539"/>
      <c r="HP4" s="1539"/>
      <c r="HQ4" s="1539"/>
      <c r="HR4" s="1539"/>
      <c r="HS4" s="1539"/>
      <c r="HT4" s="1539"/>
      <c r="HU4" s="1539"/>
      <c r="HV4" s="1539"/>
      <c r="HW4" s="1539"/>
      <c r="HX4" s="1539"/>
      <c r="HY4" s="1539"/>
      <c r="HZ4" s="1539"/>
      <c r="IA4" s="1539"/>
      <c r="IB4" s="1539"/>
      <c r="IC4" s="1539"/>
      <c r="ID4" s="1539"/>
      <c r="IE4" s="1539"/>
      <c r="IF4" s="1539"/>
      <c r="IG4" s="1539"/>
      <c r="IH4" s="1539"/>
      <c r="II4" s="1539"/>
      <c r="IJ4" s="1539"/>
      <c r="IK4" s="1539"/>
      <c r="IL4" s="1539"/>
      <c r="IM4" s="1539"/>
      <c r="IN4" s="1539"/>
      <c r="IO4" s="1539"/>
      <c r="IP4" s="1539"/>
      <c r="IQ4" s="1539"/>
      <c r="IR4" s="1539"/>
      <c r="IS4" s="1539"/>
    </row>
    <row r="5" spans="1:253" ht="24" customHeight="1" x14ac:dyDescent="0.35">
      <c r="A5" s="3566">
        <f>PERIOD</f>
        <v>0</v>
      </c>
      <c r="B5" s="3567"/>
      <c r="C5" s="3568"/>
      <c r="D5" s="3568"/>
      <c r="E5" s="3568"/>
      <c r="F5" s="3568"/>
      <c r="G5" s="3568"/>
      <c r="H5" s="3568"/>
      <c r="I5" s="3568"/>
      <c r="J5" s="3568"/>
      <c r="K5" s="3568"/>
      <c r="L5" s="3568"/>
      <c r="M5" s="3568"/>
      <c r="N5" s="1539"/>
      <c r="O5" s="1539"/>
      <c r="P5" s="1539"/>
      <c r="Q5" s="1539"/>
      <c r="R5" s="1539"/>
      <c r="S5" s="1539"/>
      <c r="T5" s="1539"/>
      <c r="U5" s="1539"/>
      <c r="V5" s="1539"/>
      <c r="W5" s="1539"/>
      <c r="X5" s="1539"/>
      <c r="Y5" s="1539"/>
      <c r="Z5" s="1539"/>
      <c r="AA5" s="1539"/>
      <c r="AB5" s="1539"/>
      <c r="AC5" s="1539"/>
      <c r="AD5" s="1539"/>
      <c r="AE5" s="1539"/>
      <c r="AF5" s="1539"/>
      <c r="AG5" s="1539"/>
      <c r="AH5" s="1539"/>
      <c r="AI5" s="1539"/>
      <c r="AJ5" s="1539"/>
      <c r="AK5" s="1539"/>
      <c r="AL5" s="1539"/>
      <c r="AM5" s="1539"/>
      <c r="AN5" s="1539"/>
      <c r="AO5" s="1539"/>
      <c r="AP5" s="1539"/>
      <c r="AQ5" s="1539"/>
      <c r="AR5" s="1539"/>
      <c r="AS5" s="1539"/>
      <c r="AT5" s="1539"/>
      <c r="AU5" s="1539"/>
      <c r="AV5" s="1539"/>
      <c r="AW5" s="1539"/>
      <c r="AX5" s="1539"/>
      <c r="AY5" s="1539"/>
      <c r="AZ5" s="1539"/>
      <c r="BA5" s="1539"/>
      <c r="BB5" s="1539"/>
      <c r="BC5" s="1539"/>
      <c r="BD5" s="1539"/>
      <c r="BE5" s="1539"/>
      <c r="BF5" s="1539"/>
      <c r="BG5" s="1539"/>
      <c r="BH5" s="1539"/>
      <c r="BI5" s="1539"/>
      <c r="BJ5" s="1539"/>
      <c r="BK5" s="1539"/>
      <c r="BL5" s="1539"/>
      <c r="BM5" s="1539"/>
      <c r="BN5" s="1539"/>
      <c r="BO5" s="1539"/>
      <c r="BP5" s="1539"/>
      <c r="BQ5" s="1539"/>
      <c r="BR5" s="1539"/>
      <c r="BS5" s="1539"/>
      <c r="BT5" s="1539"/>
      <c r="BU5" s="1539"/>
      <c r="BV5" s="1539"/>
      <c r="BW5" s="1539"/>
      <c r="BX5" s="1539"/>
      <c r="BY5" s="1539"/>
      <c r="BZ5" s="1539"/>
      <c r="CA5" s="1539"/>
      <c r="CB5" s="1539"/>
      <c r="CC5" s="1539"/>
      <c r="CD5" s="1539"/>
      <c r="CE5" s="1539"/>
      <c r="CF5" s="1539"/>
      <c r="CG5" s="1539"/>
      <c r="CH5" s="1539"/>
      <c r="CI5" s="1539"/>
      <c r="CJ5" s="1539"/>
      <c r="CK5" s="1539"/>
      <c r="CL5" s="1539"/>
      <c r="CM5" s="1539"/>
      <c r="CN5" s="1539"/>
      <c r="CO5" s="1539"/>
      <c r="CP5" s="1539"/>
      <c r="CQ5" s="1539"/>
      <c r="CR5" s="1539"/>
      <c r="CS5" s="1539"/>
      <c r="CT5" s="1539"/>
      <c r="CU5" s="1539"/>
      <c r="CV5" s="1539"/>
      <c r="CW5" s="1539"/>
      <c r="CX5" s="1539"/>
      <c r="CY5" s="1539"/>
      <c r="CZ5" s="1539"/>
      <c r="DA5" s="1539"/>
      <c r="DB5" s="1539"/>
      <c r="DC5" s="1539"/>
      <c r="DD5" s="1539"/>
      <c r="DE5" s="1539"/>
      <c r="DF5" s="1539"/>
      <c r="DG5" s="1539"/>
      <c r="DH5" s="1539"/>
      <c r="DI5" s="1539"/>
      <c r="DJ5" s="1539"/>
      <c r="DK5" s="1539"/>
      <c r="DL5" s="1539"/>
      <c r="DM5" s="1539"/>
      <c r="DN5" s="1539"/>
      <c r="DO5" s="1539"/>
      <c r="DP5" s="1539"/>
      <c r="DQ5" s="1539"/>
      <c r="DR5" s="1539"/>
      <c r="DS5" s="1539"/>
      <c r="DT5" s="1539"/>
      <c r="DU5" s="1539"/>
      <c r="DV5" s="1539"/>
      <c r="DW5" s="1539"/>
      <c r="DX5" s="1539"/>
      <c r="DY5" s="1539"/>
      <c r="DZ5" s="1539"/>
      <c r="EA5" s="1539"/>
      <c r="EB5" s="1539"/>
      <c r="EC5" s="1539"/>
      <c r="ED5" s="1539"/>
      <c r="EE5" s="1539"/>
      <c r="EF5" s="1539"/>
      <c r="EG5" s="1539"/>
      <c r="EH5" s="1539"/>
      <c r="EI5" s="1539"/>
      <c r="EJ5" s="1539"/>
      <c r="EK5" s="1539"/>
      <c r="EL5" s="1539"/>
      <c r="EM5" s="1539"/>
      <c r="EN5" s="1539"/>
      <c r="EO5" s="1539"/>
      <c r="EP5" s="1539"/>
      <c r="EQ5" s="1539"/>
      <c r="ER5" s="1539"/>
      <c r="ES5" s="1539"/>
      <c r="ET5" s="1539"/>
      <c r="EU5" s="1539"/>
      <c r="EV5" s="1539"/>
      <c r="EW5" s="1539"/>
      <c r="EX5" s="1539"/>
      <c r="EY5" s="1539"/>
      <c r="EZ5" s="1539"/>
      <c r="FA5" s="1539"/>
      <c r="FB5" s="1539"/>
      <c r="FC5" s="1539"/>
      <c r="FD5" s="1539"/>
      <c r="FE5" s="1539"/>
      <c r="FF5" s="1539"/>
      <c r="FG5" s="1539"/>
      <c r="FH5" s="1539"/>
      <c r="FI5" s="1539"/>
      <c r="FJ5" s="1539"/>
      <c r="FK5" s="1539"/>
      <c r="FL5" s="1539"/>
      <c r="FM5" s="1539"/>
      <c r="FN5" s="1539"/>
      <c r="FO5" s="1539"/>
      <c r="FP5" s="1539"/>
      <c r="FQ5" s="1539"/>
      <c r="FR5" s="1539"/>
      <c r="FS5" s="1539"/>
      <c r="FT5" s="1539"/>
      <c r="FU5" s="1539"/>
      <c r="FV5" s="1539"/>
      <c r="FW5" s="1539"/>
      <c r="FX5" s="1539"/>
      <c r="FY5" s="1539"/>
      <c r="FZ5" s="1539"/>
      <c r="GA5" s="1539"/>
      <c r="GB5" s="1539"/>
      <c r="GC5" s="1539"/>
      <c r="GD5" s="1539"/>
      <c r="GE5" s="1539"/>
      <c r="GF5" s="1539"/>
      <c r="GG5" s="1539"/>
      <c r="GH5" s="1539"/>
      <c r="GI5" s="1539"/>
      <c r="GJ5" s="1539"/>
      <c r="GK5" s="1539"/>
      <c r="GL5" s="1539"/>
      <c r="GM5" s="1539"/>
      <c r="GN5" s="1539"/>
      <c r="GO5" s="1539"/>
      <c r="GP5" s="1539"/>
      <c r="GQ5" s="1539"/>
      <c r="GR5" s="1539"/>
      <c r="GS5" s="1539"/>
      <c r="GT5" s="1539"/>
      <c r="GU5" s="1539"/>
      <c r="GV5" s="1539"/>
      <c r="GW5" s="1539"/>
      <c r="GX5" s="1539"/>
      <c r="GY5" s="1539"/>
      <c r="GZ5" s="1539"/>
      <c r="HA5" s="1539"/>
      <c r="HB5" s="1539"/>
      <c r="HC5" s="1539"/>
      <c r="HD5" s="1539"/>
      <c r="HE5" s="1539"/>
      <c r="HF5" s="1539"/>
      <c r="HG5" s="1539"/>
      <c r="HH5" s="1539"/>
      <c r="HI5" s="1539"/>
      <c r="HJ5" s="1539"/>
      <c r="HK5" s="1539"/>
      <c r="HL5" s="1539"/>
      <c r="HM5" s="1539"/>
      <c r="HN5" s="1539"/>
      <c r="HO5" s="1539"/>
      <c r="HP5" s="1539"/>
      <c r="HQ5" s="1539"/>
      <c r="HR5" s="1539"/>
      <c r="HS5" s="1539"/>
      <c r="HT5" s="1539"/>
      <c r="HU5" s="1539"/>
      <c r="HV5" s="1539"/>
      <c r="HW5" s="1539"/>
      <c r="HX5" s="1539"/>
      <c r="HY5" s="1539"/>
      <c r="HZ5" s="1539"/>
      <c r="IA5" s="1539"/>
      <c r="IB5" s="1539"/>
      <c r="IC5" s="1539"/>
      <c r="ID5" s="1539"/>
      <c r="IE5" s="1539"/>
      <c r="IF5" s="1539"/>
      <c r="IG5" s="1539"/>
      <c r="IH5" s="1539"/>
      <c r="II5" s="1539"/>
      <c r="IJ5" s="1539"/>
      <c r="IK5" s="1539"/>
      <c r="IL5" s="1539"/>
      <c r="IM5" s="1539"/>
      <c r="IN5" s="1539"/>
      <c r="IO5" s="1539"/>
      <c r="IP5" s="1539"/>
      <c r="IQ5" s="1539"/>
      <c r="IR5" s="1539"/>
      <c r="IS5" s="1539"/>
    </row>
    <row r="6" spans="1:253" ht="23.1" customHeight="1" x14ac:dyDescent="0.3">
      <c r="A6" s="3569" t="s">
        <v>198</v>
      </c>
      <c r="B6" s="3570"/>
      <c r="C6" s="3563"/>
      <c r="D6" s="3563"/>
      <c r="E6" s="3563"/>
      <c r="F6" s="3563"/>
      <c r="G6" s="3563"/>
      <c r="H6" s="3563"/>
      <c r="I6" s="3563"/>
      <c r="J6" s="3563"/>
      <c r="K6" s="3563"/>
      <c r="L6" s="3563"/>
      <c r="M6" s="3563"/>
      <c r="N6" s="1539"/>
      <c r="O6" s="1539"/>
      <c r="P6" s="1539"/>
      <c r="Q6" s="1539"/>
      <c r="R6" s="1539"/>
      <c r="S6" s="1539"/>
      <c r="T6" s="1539"/>
      <c r="U6" s="1539"/>
      <c r="V6" s="1539"/>
      <c r="W6" s="1539"/>
      <c r="X6" s="1539"/>
      <c r="Y6" s="1539"/>
      <c r="Z6" s="1539"/>
      <c r="AA6" s="1539"/>
      <c r="AB6" s="1539"/>
      <c r="AC6" s="1539"/>
      <c r="AD6" s="1539"/>
      <c r="AE6" s="1539"/>
      <c r="AF6" s="1539"/>
      <c r="AG6" s="1539"/>
      <c r="AH6" s="1539"/>
      <c r="AI6" s="1539"/>
      <c r="AJ6" s="1539"/>
      <c r="AK6" s="1539"/>
      <c r="AL6" s="1539"/>
      <c r="AM6" s="1539"/>
      <c r="AN6" s="1539"/>
      <c r="AO6" s="1539"/>
      <c r="AP6" s="1539"/>
      <c r="AQ6" s="1539"/>
      <c r="AR6" s="1539"/>
      <c r="AS6" s="1539"/>
      <c r="AT6" s="1539"/>
      <c r="AU6" s="1539"/>
      <c r="AV6" s="1539"/>
      <c r="AW6" s="1539"/>
      <c r="AX6" s="1539"/>
      <c r="AY6" s="1539"/>
      <c r="AZ6" s="1539"/>
      <c r="BA6" s="1539"/>
      <c r="BB6" s="1539"/>
      <c r="BC6" s="1539"/>
      <c r="BD6" s="1539"/>
      <c r="BE6" s="1539"/>
      <c r="BF6" s="1539"/>
      <c r="BG6" s="1539"/>
      <c r="BH6" s="1539"/>
      <c r="BI6" s="1539"/>
      <c r="BJ6" s="1539"/>
      <c r="BK6" s="1539"/>
      <c r="BL6" s="1539"/>
      <c r="BM6" s="1539"/>
      <c r="BN6" s="1539"/>
      <c r="BO6" s="1539"/>
      <c r="BP6" s="1539"/>
      <c r="BQ6" s="1539"/>
      <c r="BR6" s="1539"/>
      <c r="BS6" s="1539"/>
      <c r="BT6" s="1539"/>
      <c r="BU6" s="1539"/>
      <c r="BV6" s="1539"/>
      <c r="BW6" s="1539"/>
      <c r="BX6" s="1539"/>
      <c r="BY6" s="1539"/>
      <c r="BZ6" s="1539"/>
      <c r="CA6" s="1539"/>
      <c r="CB6" s="1539"/>
      <c r="CC6" s="1539"/>
      <c r="CD6" s="1539"/>
      <c r="CE6" s="1539"/>
      <c r="CF6" s="1539"/>
      <c r="CG6" s="1539"/>
      <c r="CH6" s="1539"/>
      <c r="CI6" s="1539"/>
      <c r="CJ6" s="1539"/>
      <c r="CK6" s="1539"/>
      <c r="CL6" s="1539"/>
      <c r="CM6" s="1539"/>
      <c r="CN6" s="1539"/>
      <c r="CO6" s="1539"/>
      <c r="CP6" s="1539"/>
      <c r="CQ6" s="1539"/>
      <c r="CR6" s="1539"/>
      <c r="CS6" s="1539"/>
      <c r="CT6" s="1539"/>
      <c r="CU6" s="1539"/>
      <c r="CV6" s="1539"/>
      <c r="CW6" s="1539"/>
      <c r="CX6" s="1539"/>
      <c r="CY6" s="1539"/>
      <c r="CZ6" s="1539"/>
      <c r="DA6" s="1539"/>
      <c r="DB6" s="1539"/>
      <c r="DC6" s="1539"/>
      <c r="DD6" s="1539"/>
      <c r="DE6" s="1539"/>
      <c r="DF6" s="1539"/>
      <c r="DG6" s="1539"/>
      <c r="DH6" s="1539"/>
      <c r="DI6" s="1539"/>
      <c r="DJ6" s="1539"/>
      <c r="DK6" s="1539"/>
      <c r="DL6" s="1539"/>
      <c r="DM6" s="1539"/>
      <c r="DN6" s="1539"/>
      <c r="DO6" s="1539"/>
      <c r="DP6" s="1539"/>
      <c r="DQ6" s="1539"/>
      <c r="DR6" s="1539"/>
      <c r="DS6" s="1539"/>
      <c r="DT6" s="1539"/>
      <c r="DU6" s="1539"/>
      <c r="DV6" s="1539"/>
      <c r="DW6" s="1539"/>
      <c r="DX6" s="1539"/>
      <c r="DY6" s="1539"/>
      <c r="DZ6" s="1539"/>
      <c r="EA6" s="1539"/>
      <c r="EB6" s="1539"/>
      <c r="EC6" s="1539"/>
      <c r="ED6" s="1539"/>
      <c r="EE6" s="1539"/>
      <c r="EF6" s="1539"/>
      <c r="EG6" s="1539"/>
      <c r="EH6" s="1539"/>
      <c r="EI6" s="1539"/>
      <c r="EJ6" s="1539"/>
      <c r="EK6" s="1539"/>
      <c r="EL6" s="1539"/>
      <c r="EM6" s="1539"/>
      <c r="EN6" s="1539"/>
      <c r="EO6" s="1539"/>
      <c r="EP6" s="1539"/>
      <c r="EQ6" s="1539"/>
      <c r="ER6" s="1539"/>
      <c r="ES6" s="1539"/>
      <c r="ET6" s="1539"/>
      <c r="EU6" s="1539"/>
      <c r="EV6" s="1539"/>
      <c r="EW6" s="1539"/>
      <c r="EX6" s="1539"/>
      <c r="EY6" s="1539"/>
      <c r="EZ6" s="1539"/>
      <c r="FA6" s="1539"/>
      <c r="FB6" s="1539"/>
      <c r="FC6" s="1539"/>
      <c r="FD6" s="1539"/>
      <c r="FE6" s="1539"/>
      <c r="FF6" s="1539"/>
      <c r="FG6" s="1539"/>
      <c r="FH6" s="1539"/>
      <c r="FI6" s="1539"/>
      <c r="FJ6" s="1539"/>
      <c r="FK6" s="1539"/>
      <c r="FL6" s="1539"/>
      <c r="FM6" s="1539"/>
      <c r="FN6" s="1539"/>
      <c r="FO6" s="1539"/>
      <c r="FP6" s="1539"/>
      <c r="FQ6" s="1539"/>
      <c r="FR6" s="1539"/>
      <c r="FS6" s="1539"/>
      <c r="FT6" s="1539"/>
      <c r="FU6" s="1539"/>
      <c r="FV6" s="1539"/>
      <c r="FW6" s="1539"/>
      <c r="FX6" s="1539"/>
      <c r="FY6" s="1539"/>
      <c r="FZ6" s="1539"/>
      <c r="GA6" s="1539"/>
      <c r="GB6" s="1539"/>
      <c r="GC6" s="1539"/>
      <c r="GD6" s="1539"/>
      <c r="GE6" s="1539"/>
      <c r="GF6" s="1539"/>
      <c r="GG6" s="1539"/>
      <c r="GH6" s="1539"/>
      <c r="GI6" s="1539"/>
      <c r="GJ6" s="1539"/>
      <c r="GK6" s="1539"/>
      <c r="GL6" s="1539"/>
      <c r="GM6" s="1539"/>
      <c r="GN6" s="1539"/>
      <c r="GO6" s="1539"/>
      <c r="GP6" s="1539"/>
      <c r="GQ6" s="1539"/>
      <c r="GR6" s="1539"/>
      <c r="GS6" s="1539"/>
      <c r="GT6" s="1539"/>
      <c r="GU6" s="1539"/>
      <c r="GV6" s="1539"/>
      <c r="GW6" s="1539"/>
      <c r="GX6" s="1539"/>
      <c r="GY6" s="1539"/>
      <c r="GZ6" s="1539"/>
      <c r="HA6" s="1539"/>
      <c r="HB6" s="1539"/>
      <c r="HC6" s="1539"/>
      <c r="HD6" s="1539"/>
      <c r="HE6" s="1539"/>
      <c r="HF6" s="1539"/>
      <c r="HG6" s="1539"/>
      <c r="HH6" s="1539"/>
      <c r="HI6" s="1539"/>
      <c r="HJ6" s="1539"/>
      <c r="HK6" s="1539"/>
      <c r="HL6" s="1539"/>
      <c r="HM6" s="1539"/>
      <c r="HN6" s="1539"/>
      <c r="HO6" s="1539"/>
      <c r="HP6" s="1539"/>
      <c r="HQ6" s="1539"/>
      <c r="HR6" s="1539"/>
      <c r="HS6" s="1539"/>
      <c r="HT6" s="1539"/>
      <c r="HU6" s="1539"/>
      <c r="HV6" s="1539"/>
      <c r="HW6" s="1539"/>
      <c r="HX6" s="1539"/>
      <c r="HY6" s="1539"/>
      <c r="HZ6" s="1539"/>
      <c r="IA6" s="1539"/>
      <c r="IB6" s="1539"/>
      <c r="IC6" s="1539"/>
      <c r="ID6" s="1539"/>
      <c r="IE6" s="1539"/>
      <c r="IF6" s="1539"/>
      <c r="IG6" s="1539"/>
      <c r="IH6" s="1539"/>
      <c r="II6" s="1539"/>
      <c r="IJ6" s="1539"/>
      <c r="IK6" s="1539"/>
      <c r="IL6" s="1539"/>
      <c r="IM6" s="1539"/>
      <c r="IN6" s="1539"/>
      <c r="IO6" s="1539"/>
      <c r="IP6" s="1539"/>
      <c r="IQ6" s="1539"/>
      <c r="IR6" s="1539"/>
      <c r="IS6" s="1539"/>
    </row>
    <row r="7" spans="1:253" ht="23.1" customHeight="1" x14ac:dyDescent="0.25">
      <c r="A7" s="3561"/>
      <c r="B7" s="3562"/>
      <c r="C7" s="3563"/>
      <c r="D7" s="3563"/>
      <c r="E7" s="3563"/>
      <c r="F7" s="3563"/>
      <c r="G7" s="3563"/>
      <c r="H7" s="3563"/>
      <c r="I7" s="3563"/>
      <c r="J7" s="3563"/>
      <c r="K7" s="3563"/>
      <c r="L7" s="3563"/>
      <c r="M7" s="3563"/>
      <c r="N7" s="1539"/>
      <c r="O7" s="1539"/>
      <c r="P7" s="1539"/>
      <c r="Q7" s="1539"/>
      <c r="R7" s="1539"/>
      <c r="S7" s="1539"/>
      <c r="T7" s="1539"/>
      <c r="U7" s="1539"/>
      <c r="V7" s="1539"/>
      <c r="W7" s="1539"/>
      <c r="X7" s="1539"/>
      <c r="Y7" s="1539"/>
      <c r="Z7" s="1539"/>
      <c r="AA7" s="1539"/>
      <c r="AB7" s="1539"/>
      <c r="AC7" s="1539"/>
      <c r="AD7" s="1539"/>
      <c r="AE7" s="1539"/>
      <c r="AF7" s="1539"/>
      <c r="AG7" s="1539"/>
      <c r="AH7" s="1539"/>
      <c r="AI7" s="1539"/>
      <c r="AJ7" s="1539"/>
      <c r="AK7" s="1539"/>
      <c r="AL7" s="1539"/>
      <c r="AM7" s="1539"/>
      <c r="AN7" s="1539"/>
      <c r="AO7" s="1539"/>
      <c r="AP7" s="1539"/>
      <c r="AQ7" s="1539"/>
      <c r="AR7" s="1539"/>
      <c r="AS7" s="1539"/>
      <c r="AT7" s="1539"/>
      <c r="AU7" s="1539"/>
      <c r="AV7" s="1539"/>
      <c r="AW7" s="1539"/>
      <c r="AX7" s="1539"/>
      <c r="AY7" s="1539"/>
      <c r="AZ7" s="1539"/>
      <c r="BA7" s="1539"/>
      <c r="BB7" s="1539"/>
      <c r="BC7" s="1539"/>
      <c r="BD7" s="1539"/>
      <c r="BE7" s="1539"/>
      <c r="BF7" s="1539"/>
      <c r="BG7" s="1539"/>
      <c r="BH7" s="1539"/>
      <c r="BI7" s="1539"/>
      <c r="BJ7" s="1539"/>
      <c r="BK7" s="1539"/>
      <c r="BL7" s="1539"/>
      <c r="BM7" s="1539"/>
      <c r="BN7" s="1539"/>
      <c r="BO7" s="1539"/>
      <c r="BP7" s="1539"/>
      <c r="BQ7" s="1539"/>
      <c r="BR7" s="1539"/>
      <c r="BS7" s="1539"/>
      <c r="BT7" s="1539"/>
      <c r="BU7" s="1539"/>
      <c r="BV7" s="1539"/>
      <c r="BW7" s="1539"/>
      <c r="BX7" s="1539"/>
      <c r="BY7" s="1539"/>
      <c r="BZ7" s="1539"/>
      <c r="CA7" s="1539"/>
      <c r="CB7" s="1539"/>
      <c r="CC7" s="1539"/>
      <c r="CD7" s="1539"/>
      <c r="CE7" s="1539"/>
      <c r="CF7" s="1539"/>
      <c r="CG7" s="1539"/>
      <c r="CH7" s="1539"/>
      <c r="CI7" s="1539"/>
      <c r="CJ7" s="1539"/>
      <c r="CK7" s="1539"/>
      <c r="CL7" s="1539"/>
      <c r="CM7" s="1539"/>
      <c r="CN7" s="1539"/>
      <c r="CO7" s="1539"/>
      <c r="CP7" s="1539"/>
      <c r="CQ7" s="1539"/>
      <c r="CR7" s="1539"/>
      <c r="CS7" s="1539"/>
      <c r="CT7" s="1539"/>
      <c r="CU7" s="1539"/>
      <c r="CV7" s="1539"/>
      <c r="CW7" s="1539"/>
      <c r="CX7" s="1539"/>
      <c r="CY7" s="1539"/>
      <c r="CZ7" s="1539"/>
      <c r="DA7" s="1539"/>
      <c r="DB7" s="1539"/>
      <c r="DC7" s="1539"/>
      <c r="DD7" s="1539"/>
      <c r="DE7" s="1539"/>
      <c r="DF7" s="1539"/>
      <c r="DG7" s="1539"/>
      <c r="DH7" s="1539"/>
      <c r="DI7" s="1539"/>
      <c r="DJ7" s="1539"/>
      <c r="DK7" s="1539"/>
      <c r="DL7" s="1539"/>
      <c r="DM7" s="1539"/>
      <c r="DN7" s="1539"/>
      <c r="DO7" s="1539"/>
      <c r="DP7" s="1539"/>
      <c r="DQ7" s="1539"/>
      <c r="DR7" s="1539"/>
      <c r="DS7" s="1539"/>
      <c r="DT7" s="1539"/>
      <c r="DU7" s="1539"/>
      <c r="DV7" s="1539"/>
      <c r="DW7" s="1539"/>
      <c r="DX7" s="1539"/>
      <c r="DY7" s="1539"/>
      <c r="DZ7" s="1539"/>
      <c r="EA7" s="1539"/>
      <c r="EB7" s="1539"/>
      <c r="EC7" s="1539"/>
      <c r="ED7" s="1539"/>
      <c r="EE7" s="1539"/>
      <c r="EF7" s="1539"/>
      <c r="EG7" s="1539"/>
      <c r="EH7" s="1539"/>
      <c r="EI7" s="1539"/>
      <c r="EJ7" s="1539"/>
      <c r="EK7" s="1539"/>
      <c r="EL7" s="1539"/>
      <c r="EM7" s="1539"/>
      <c r="EN7" s="1539"/>
      <c r="EO7" s="1539"/>
      <c r="EP7" s="1539"/>
      <c r="EQ7" s="1539"/>
      <c r="ER7" s="1539"/>
      <c r="ES7" s="1539"/>
      <c r="ET7" s="1539"/>
      <c r="EU7" s="1539"/>
      <c r="EV7" s="1539"/>
      <c r="EW7" s="1539"/>
      <c r="EX7" s="1539"/>
      <c r="EY7" s="1539"/>
      <c r="EZ7" s="1539"/>
      <c r="FA7" s="1539"/>
      <c r="FB7" s="1539"/>
      <c r="FC7" s="1539"/>
      <c r="FD7" s="1539"/>
      <c r="FE7" s="1539"/>
      <c r="FF7" s="1539"/>
      <c r="FG7" s="1539"/>
      <c r="FH7" s="1539"/>
      <c r="FI7" s="1539"/>
      <c r="FJ7" s="1539"/>
      <c r="FK7" s="1539"/>
      <c r="FL7" s="1539"/>
      <c r="FM7" s="1539"/>
      <c r="FN7" s="1539"/>
      <c r="FO7" s="1539"/>
      <c r="FP7" s="1539"/>
      <c r="FQ7" s="1539"/>
      <c r="FR7" s="1539"/>
      <c r="FS7" s="1539"/>
      <c r="FT7" s="1539"/>
      <c r="FU7" s="1539"/>
      <c r="FV7" s="1539"/>
      <c r="FW7" s="1539"/>
      <c r="FX7" s="1539"/>
      <c r="FY7" s="1539"/>
      <c r="FZ7" s="1539"/>
      <c r="GA7" s="1539"/>
      <c r="GB7" s="1539"/>
      <c r="GC7" s="1539"/>
      <c r="GD7" s="1539"/>
      <c r="GE7" s="1539"/>
      <c r="GF7" s="1539"/>
      <c r="GG7" s="1539"/>
      <c r="GH7" s="1539"/>
      <c r="GI7" s="1539"/>
      <c r="GJ7" s="1539"/>
      <c r="GK7" s="1539"/>
      <c r="GL7" s="1539"/>
      <c r="GM7" s="1539"/>
      <c r="GN7" s="1539"/>
      <c r="GO7" s="1539"/>
      <c r="GP7" s="1539"/>
      <c r="GQ7" s="1539"/>
      <c r="GR7" s="1539"/>
      <c r="GS7" s="1539"/>
      <c r="GT7" s="1539"/>
      <c r="GU7" s="1539"/>
      <c r="GV7" s="1539"/>
      <c r="GW7" s="1539"/>
      <c r="GX7" s="1539"/>
      <c r="GY7" s="1539"/>
      <c r="GZ7" s="1539"/>
      <c r="HA7" s="1539"/>
      <c r="HB7" s="1539"/>
      <c r="HC7" s="1539"/>
      <c r="HD7" s="1539"/>
      <c r="HE7" s="1539"/>
      <c r="HF7" s="1539"/>
      <c r="HG7" s="1539"/>
      <c r="HH7" s="1539"/>
      <c r="HI7" s="1539"/>
      <c r="HJ7" s="1539"/>
      <c r="HK7" s="1539"/>
      <c r="HL7" s="1539"/>
      <c r="HM7" s="1539"/>
      <c r="HN7" s="1539"/>
      <c r="HO7" s="1539"/>
      <c r="HP7" s="1539"/>
      <c r="HQ7" s="1539"/>
      <c r="HR7" s="1539"/>
      <c r="HS7" s="1539"/>
      <c r="HT7" s="1539"/>
      <c r="HU7" s="1539"/>
      <c r="HV7" s="1539"/>
      <c r="HW7" s="1539"/>
      <c r="HX7" s="1539"/>
      <c r="HY7" s="1539"/>
      <c r="HZ7" s="1539"/>
      <c r="IA7" s="1539"/>
      <c r="IB7" s="1539"/>
      <c r="IC7" s="1539"/>
      <c r="ID7" s="1539"/>
      <c r="IE7" s="1539"/>
      <c r="IF7" s="1539"/>
      <c r="IG7" s="1539"/>
      <c r="IH7" s="1539"/>
      <c r="II7" s="1539"/>
      <c r="IJ7" s="1539"/>
      <c r="IK7" s="1539"/>
      <c r="IL7" s="1539"/>
      <c r="IM7" s="1539"/>
      <c r="IN7" s="1539"/>
      <c r="IO7" s="1539"/>
      <c r="IP7" s="1539"/>
      <c r="IQ7" s="1539"/>
      <c r="IR7" s="1539"/>
      <c r="IS7" s="1539"/>
    </row>
    <row r="8" spans="1:253" ht="23.1" customHeight="1" x14ac:dyDescent="0.3">
      <c r="A8" s="3559" t="s">
        <v>923</v>
      </c>
      <c r="B8" s="3559"/>
      <c r="C8" s="3559"/>
      <c r="D8" s="3559"/>
      <c r="E8" s="3559"/>
      <c r="F8" s="3559"/>
      <c r="G8" s="3559"/>
      <c r="H8" s="3559"/>
      <c r="I8" s="3559"/>
      <c r="J8" s="3559"/>
      <c r="K8" s="3559"/>
      <c r="L8" s="3559"/>
      <c r="M8" s="3560"/>
      <c r="N8" s="1539"/>
      <c r="O8" s="1539"/>
      <c r="P8" s="1539"/>
      <c r="Q8" s="1539"/>
      <c r="R8" s="1539"/>
      <c r="S8" s="1539"/>
      <c r="T8" s="1539"/>
      <c r="U8" s="1539"/>
      <c r="V8" s="1539"/>
      <c r="W8" s="1539"/>
      <c r="X8" s="1539"/>
      <c r="Y8" s="1539"/>
      <c r="Z8" s="1539"/>
      <c r="AA8" s="1539"/>
      <c r="AB8" s="1539"/>
      <c r="AC8" s="1539"/>
      <c r="AD8" s="1539"/>
      <c r="AE8" s="1539"/>
      <c r="AF8" s="1539"/>
      <c r="AG8" s="1539"/>
      <c r="AH8" s="1539"/>
      <c r="AI8" s="1539"/>
      <c r="AJ8" s="1539"/>
      <c r="AK8" s="1539"/>
      <c r="AL8" s="1539"/>
      <c r="AM8" s="1539"/>
      <c r="AN8" s="1539"/>
      <c r="AO8" s="1539"/>
      <c r="AP8" s="1539"/>
      <c r="AQ8" s="1539"/>
      <c r="AR8" s="1539"/>
      <c r="AS8" s="1539"/>
      <c r="AT8" s="1539"/>
      <c r="AU8" s="1539"/>
      <c r="AV8" s="1539"/>
      <c r="AW8" s="1539"/>
      <c r="AX8" s="1539"/>
      <c r="AY8" s="1539"/>
      <c r="AZ8" s="1539"/>
      <c r="BA8" s="1539"/>
      <c r="BB8" s="1539"/>
      <c r="BC8" s="1539"/>
      <c r="BD8" s="1539"/>
      <c r="BE8" s="1539"/>
      <c r="BF8" s="1539"/>
      <c r="BG8" s="1539"/>
      <c r="BH8" s="1539"/>
      <c r="BI8" s="1539"/>
      <c r="BJ8" s="1539"/>
      <c r="BK8" s="1539"/>
      <c r="BL8" s="1539"/>
      <c r="BM8" s="1539"/>
      <c r="BN8" s="1539"/>
      <c r="BO8" s="1539"/>
      <c r="BP8" s="1539"/>
      <c r="BQ8" s="1539"/>
      <c r="BR8" s="1539"/>
      <c r="BS8" s="1539"/>
      <c r="BT8" s="1539"/>
      <c r="BU8" s="1539"/>
      <c r="BV8" s="1539"/>
      <c r="BW8" s="1539"/>
      <c r="BX8" s="1539"/>
      <c r="BY8" s="1539"/>
      <c r="BZ8" s="1539"/>
      <c r="CA8" s="1539"/>
      <c r="CB8" s="1539"/>
      <c r="CC8" s="1539"/>
      <c r="CD8" s="1539"/>
      <c r="CE8" s="1539"/>
      <c r="CF8" s="1539"/>
      <c r="CG8" s="1539"/>
      <c r="CH8" s="1539"/>
      <c r="CI8" s="1539"/>
      <c r="CJ8" s="1539"/>
      <c r="CK8" s="1539"/>
      <c r="CL8" s="1539"/>
      <c r="CM8" s="1539"/>
      <c r="CN8" s="1539"/>
      <c r="CO8" s="1539"/>
      <c r="CP8" s="1539"/>
      <c r="CQ8" s="1539"/>
      <c r="CR8" s="1539"/>
      <c r="CS8" s="1539"/>
      <c r="CT8" s="1539"/>
      <c r="CU8" s="1539"/>
      <c r="CV8" s="1539"/>
      <c r="CW8" s="1539"/>
      <c r="CX8" s="1539"/>
      <c r="CY8" s="1539"/>
      <c r="CZ8" s="1539"/>
      <c r="DA8" s="1539"/>
      <c r="DB8" s="1539"/>
      <c r="DC8" s="1539"/>
      <c r="DD8" s="1539"/>
      <c r="DE8" s="1539"/>
      <c r="DF8" s="1539"/>
      <c r="DG8" s="1539"/>
      <c r="DH8" s="1539"/>
      <c r="DI8" s="1539"/>
      <c r="DJ8" s="1539"/>
      <c r="DK8" s="1539"/>
      <c r="DL8" s="1539"/>
      <c r="DM8" s="1539"/>
      <c r="DN8" s="1539"/>
      <c r="DO8" s="1539"/>
      <c r="DP8" s="1539"/>
      <c r="DQ8" s="1539"/>
      <c r="DR8" s="1539"/>
      <c r="DS8" s="1539"/>
      <c r="DT8" s="1539"/>
      <c r="DU8" s="1539"/>
      <c r="DV8" s="1539"/>
      <c r="DW8" s="1539"/>
      <c r="DX8" s="1539"/>
      <c r="DY8" s="1539"/>
      <c r="DZ8" s="1539"/>
      <c r="EA8" s="1539"/>
      <c r="EB8" s="1539"/>
      <c r="EC8" s="1539"/>
      <c r="ED8" s="1539"/>
      <c r="EE8" s="1539"/>
      <c r="EF8" s="1539"/>
      <c r="EG8" s="1539"/>
      <c r="EH8" s="1539"/>
      <c r="EI8" s="1539"/>
      <c r="EJ8" s="1539"/>
      <c r="EK8" s="1539"/>
      <c r="EL8" s="1539"/>
      <c r="EM8" s="1539"/>
      <c r="EN8" s="1539"/>
      <c r="EO8" s="1539"/>
      <c r="EP8" s="1539"/>
      <c r="EQ8" s="1539"/>
      <c r="ER8" s="1539"/>
      <c r="ES8" s="1539"/>
      <c r="ET8" s="1539"/>
      <c r="EU8" s="1539"/>
      <c r="EV8" s="1539"/>
      <c r="EW8" s="1539"/>
      <c r="EX8" s="1539"/>
      <c r="EY8" s="1539"/>
      <c r="EZ8" s="1539"/>
      <c r="FA8" s="1539"/>
      <c r="FB8" s="1539"/>
      <c r="FC8" s="1539"/>
      <c r="FD8" s="1539"/>
      <c r="FE8" s="1539"/>
      <c r="FF8" s="1539"/>
      <c r="FG8" s="1539"/>
      <c r="FH8" s="1539"/>
      <c r="FI8" s="1539"/>
      <c r="FJ8" s="1539"/>
      <c r="FK8" s="1539"/>
      <c r="FL8" s="1539"/>
      <c r="FM8" s="1539"/>
      <c r="FN8" s="1539"/>
      <c r="FO8" s="1539"/>
      <c r="FP8" s="1539"/>
      <c r="FQ8" s="1539"/>
      <c r="FR8" s="1539"/>
      <c r="FS8" s="1539"/>
      <c r="FT8" s="1539"/>
      <c r="FU8" s="1539"/>
      <c r="FV8" s="1539"/>
      <c r="FW8" s="1539"/>
      <c r="FX8" s="1539"/>
      <c r="FY8" s="1539"/>
      <c r="FZ8" s="1539"/>
      <c r="GA8" s="1539"/>
      <c r="GB8" s="1539"/>
      <c r="GC8" s="1539"/>
      <c r="GD8" s="1539"/>
      <c r="GE8" s="1539"/>
      <c r="GF8" s="1539"/>
      <c r="GG8" s="1539"/>
      <c r="GH8" s="1539"/>
      <c r="GI8" s="1539"/>
      <c r="GJ8" s="1539"/>
      <c r="GK8" s="1539"/>
      <c r="GL8" s="1539"/>
      <c r="GM8" s="1539"/>
      <c r="GN8" s="1539"/>
      <c r="GO8" s="1539"/>
      <c r="GP8" s="1539"/>
      <c r="GQ8" s="1539"/>
      <c r="GR8" s="1539"/>
      <c r="GS8" s="1539"/>
      <c r="GT8" s="1539"/>
      <c r="GU8" s="1539"/>
      <c r="GV8" s="1539"/>
      <c r="GW8" s="1539"/>
      <c r="GX8" s="1539"/>
      <c r="GY8" s="1539"/>
      <c r="GZ8" s="1539"/>
      <c r="HA8" s="1539"/>
      <c r="HB8" s="1539"/>
      <c r="HC8" s="1539"/>
      <c r="HD8" s="1539"/>
      <c r="HE8" s="1539"/>
      <c r="HF8" s="1539"/>
      <c r="HG8" s="1539"/>
      <c r="HH8" s="1539"/>
      <c r="HI8" s="1539"/>
      <c r="HJ8" s="1539"/>
      <c r="HK8" s="1539"/>
      <c r="HL8" s="1539"/>
      <c r="HM8" s="1539"/>
      <c r="HN8" s="1539"/>
      <c r="HO8" s="1539"/>
      <c r="HP8" s="1539"/>
      <c r="HQ8" s="1539"/>
      <c r="HR8" s="1539"/>
      <c r="HS8" s="1539"/>
      <c r="HT8" s="1539"/>
      <c r="HU8" s="1539"/>
      <c r="HV8" s="1539"/>
      <c r="HW8" s="1539"/>
      <c r="HX8" s="1539"/>
      <c r="HY8" s="1539"/>
      <c r="HZ8" s="1539"/>
      <c r="IA8" s="1539"/>
      <c r="IB8" s="1539"/>
      <c r="IC8" s="1539"/>
      <c r="ID8" s="1539"/>
      <c r="IE8" s="1539"/>
      <c r="IF8" s="1539"/>
      <c r="IG8" s="1539"/>
      <c r="IH8" s="1539"/>
      <c r="II8" s="1539"/>
      <c r="IJ8" s="1539"/>
      <c r="IK8" s="1539"/>
      <c r="IL8" s="1539"/>
      <c r="IM8" s="1539"/>
      <c r="IN8" s="1539"/>
      <c r="IO8" s="1539"/>
      <c r="IP8" s="1539"/>
      <c r="IQ8" s="1539"/>
      <c r="IR8" s="1539"/>
      <c r="IS8" s="1539"/>
    </row>
    <row r="9" spans="1:253" ht="23.1" customHeight="1" x14ac:dyDescent="0.35">
      <c r="A9" s="1541"/>
      <c r="B9" s="1542"/>
      <c r="C9" s="1542"/>
      <c r="D9" s="1542"/>
      <c r="E9" s="1542"/>
      <c r="F9" s="1542"/>
      <c r="G9" s="1542"/>
      <c r="H9" s="1542"/>
      <c r="I9" s="1542"/>
      <c r="J9" s="1542"/>
      <c r="K9" s="1542"/>
      <c r="L9" s="1542"/>
      <c r="M9" s="1542"/>
      <c r="N9" s="1539"/>
      <c r="O9" s="1539"/>
      <c r="P9" s="1539"/>
      <c r="Q9" s="1539"/>
      <c r="R9" s="1539"/>
      <c r="S9" s="1539"/>
      <c r="T9" s="1539"/>
      <c r="U9" s="1539"/>
      <c r="V9" s="1539"/>
      <c r="W9" s="1539"/>
      <c r="X9" s="1539"/>
      <c r="Y9" s="1539"/>
      <c r="Z9" s="1539"/>
      <c r="AA9" s="1539"/>
      <c r="AB9" s="1539"/>
      <c r="AC9" s="1539"/>
      <c r="AD9" s="1539"/>
      <c r="AE9" s="1539"/>
      <c r="AF9" s="1539"/>
      <c r="AG9" s="1539"/>
      <c r="AH9" s="1539"/>
      <c r="AI9" s="1539"/>
      <c r="AJ9" s="1539"/>
      <c r="AK9" s="1539"/>
      <c r="AL9" s="1539"/>
      <c r="AM9" s="1539"/>
      <c r="AN9" s="1539"/>
      <c r="AO9" s="1539"/>
      <c r="AP9" s="1539"/>
      <c r="AQ9" s="1539"/>
      <c r="AR9" s="1539"/>
      <c r="AS9" s="1539"/>
      <c r="AT9" s="1539"/>
      <c r="AU9" s="1539"/>
      <c r="AV9" s="1539"/>
      <c r="AW9" s="1539"/>
      <c r="AX9" s="1539"/>
      <c r="AY9" s="1539"/>
      <c r="AZ9" s="1539"/>
      <c r="BA9" s="1539"/>
      <c r="BB9" s="1539"/>
      <c r="BC9" s="1539"/>
      <c r="BD9" s="1539"/>
      <c r="BE9" s="1539"/>
      <c r="BF9" s="1539"/>
      <c r="BG9" s="1539"/>
      <c r="BH9" s="1539"/>
      <c r="BI9" s="1539"/>
      <c r="BJ9" s="1539"/>
      <c r="BK9" s="1539"/>
      <c r="BL9" s="1539"/>
      <c r="BM9" s="1539"/>
      <c r="BN9" s="1539"/>
      <c r="BO9" s="1539"/>
      <c r="BP9" s="1539"/>
      <c r="BQ9" s="1539"/>
      <c r="BR9" s="1539"/>
      <c r="BS9" s="1539"/>
      <c r="BT9" s="1539"/>
      <c r="BU9" s="1539"/>
      <c r="BV9" s="1539"/>
      <c r="BW9" s="1539"/>
      <c r="BX9" s="1539"/>
      <c r="BY9" s="1539"/>
      <c r="BZ9" s="1539"/>
      <c r="CA9" s="1539"/>
      <c r="CB9" s="1539"/>
      <c r="CC9" s="1539"/>
      <c r="CD9" s="1539"/>
      <c r="CE9" s="1539"/>
      <c r="CF9" s="1539"/>
      <c r="CG9" s="1539"/>
      <c r="CH9" s="1539"/>
      <c r="CI9" s="1539"/>
      <c r="CJ9" s="1539"/>
      <c r="CK9" s="1539"/>
      <c r="CL9" s="1539"/>
      <c r="CM9" s="1539"/>
      <c r="CN9" s="1539"/>
      <c r="CO9" s="1539"/>
      <c r="CP9" s="1539"/>
      <c r="CQ9" s="1539"/>
      <c r="CR9" s="1539"/>
      <c r="CS9" s="1539"/>
      <c r="CT9" s="1539"/>
      <c r="CU9" s="1539"/>
      <c r="CV9" s="1539"/>
      <c r="CW9" s="1539"/>
      <c r="CX9" s="1539"/>
      <c r="CY9" s="1539"/>
      <c r="CZ9" s="1539"/>
      <c r="DA9" s="1539"/>
      <c r="DB9" s="1539"/>
      <c r="DC9" s="1539"/>
      <c r="DD9" s="1539"/>
      <c r="DE9" s="1539"/>
      <c r="DF9" s="1539"/>
      <c r="DG9" s="1539"/>
      <c r="DH9" s="1539"/>
      <c r="DI9" s="1539"/>
      <c r="DJ9" s="1539"/>
      <c r="DK9" s="1539"/>
      <c r="DL9" s="1539"/>
      <c r="DM9" s="1539"/>
      <c r="DN9" s="1539"/>
      <c r="DO9" s="1539"/>
      <c r="DP9" s="1539"/>
      <c r="DQ9" s="1539"/>
      <c r="DR9" s="1539"/>
      <c r="DS9" s="1539"/>
      <c r="DT9" s="1539"/>
      <c r="DU9" s="1539"/>
      <c r="DV9" s="1539"/>
      <c r="DW9" s="1539"/>
      <c r="DX9" s="1539"/>
      <c r="DY9" s="1539"/>
      <c r="DZ9" s="1539"/>
      <c r="EA9" s="1539"/>
      <c r="EB9" s="1539"/>
      <c r="EC9" s="1539"/>
      <c r="ED9" s="1539"/>
      <c r="EE9" s="1539"/>
      <c r="EF9" s="1539"/>
      <c r="EG9" s="1539"/>
      <c r="EH9" s="1539"/>
      <c r="EI9" s="1539"/>
      <c r="EJ9" s="1539"/>
      <c r="EK9" s="1539"/>
      <c r="EL9" s="1539"/>
      <c r="EM9" s="1539"/>
      <c r="EN9" s="1539"/>
      <c r="EO9" s="1539"/>
      <c r="EP9" s="1539"/>
      <c r="EQ9" s="1539"/>
      <c r="ER9" s="1539"/>
      <c r="ES9" s="1539"/>
      <c r="ET9" s="1539"/>
      <c r="EU9" s="1539"/>
      <c r="EV9" s="1539"/>
      <c r="EW9" s="1539"/>
      <c r="EX9" s="1539"/>
      <c r="EY9" s="1539"/>
      <c r="EZ9" s="1539"/>
      <c r="FA9" s="1539"/>
      <c r="FB9" s="1539"/>
      <c r="FC9" s="1539"/>
      <c r="FD9" s="1539"/>
      <c r="FE9" s="1539"/>
      <c r="FF9" s="1539"/>
      <c r="FG9" s="1539"/>
      <c r="FH9" s="1539"/>
      <c r="FI9" s="1539"/>
      <c r="FJ9" s="1539"/>
      <c r="FK9" s="1539"/>
      <c r="FL9" s="1539"/>
      <c r="FM9" s="1539"/>
      <c r="FN9" s="1539"/>
      <c r="FO9" s="1539"/>
      <c r="FP9" s="1539"/>
      <c r="FQ9" s="1539"/>
      <c r="FR9" s="1539"/>
      <c r="FS9" s="1539"/>
      <c r="FT9" s="1539"/>
      <c r="FU9" s="1539"/>
      <c r="FV9" s="1539"/>
      <c r="FW9" s="1539"/>
      <c r="FX9" s="1539"/>
      <c r="FY9" s="1539"/>
      <c r="FZ9" s="1539"/>
      <c r="GA9" s="1539"/>
      <c r="GB9" s="1539"/>
      <c r="GC9" s="1539"/>
      <c r="GD9" s="1539"/>
      <c r="GE9" s="1539"/>
      <c r="GF9" s="1539"/>
      <c r="GG9" s="1539"/>
      <c r="GH9" s="1539"/>
      <c r="GI9" s="1539"/>
      <c r="GJ9" s="1539"/>
      <c r="GK9" s="1539"/>
      <c r="GL9" s="1539"/>
      <c r="GM9" s="1539"/>
      <c r="GN9" s="1539"/>
      <c r="GO9" s="1539"/>
      <c r="GP9" s="1539"/>
      <c r="GQ9" s="1539"/>
      <c r="GR9" s="1539"/>
      <c r="GS9" s="1539"/>
      <c r="GT9" s="1539"/>
      <c r="GU9" s="1539"/>
      <c r="GV9" s="1539"/>
      <c r="GW9" s="1539"/>
      <c r="GX9" s="1539"/>
      <c r="GY9" s="1539"/>
      <c r="GZ9" s="1539"/>
      <c r="HA9" s="1539"/>
      <c r="HB9" s="1539"/>
      <c r="HC9" s="1539"/>
      <c r="HD9" s="1539"/>
      <c r="HE9" s="1539"/>
      <c r="HF9" s="1539"/>
      <c r="HG9" s="1539"/>
      <c r="HH9" s="1539"/>
      <c r="HI9" s="1539"/>
      <c r="HJ9" s="1539"/>
      <c r="HK9" s="1539"/>
      <c r="HL9" s="1539"/>
      <c r="HM9" s="1539"/>
      <c r="HN9" s="1539"/>
      <c r="HO9" s="1539"/>
      <c r="HP9" s="1539"/>
      <c r="HQ9" s="1539"/>
      <c r="HR9" s="1539"/>
      <c r="HS9" s="1539"/>
      <c r="HT9" s="1539"/>
      <c r="HU9" s="1539"/>
      <c r="HV9" s="1539"/>
      <c r="HW9" s="1539"/>
      <c r="HX9" s="1539"/>
      <c r="HY9" s="1539"/>
      <c r="HZ9" s="1539"/>
      <c r="IA9" s="1539"/>
      <c r="IB9" s="1539"/>
      <c r="IC9" s="1539"/>
      <c r="ID9" s="1539"/>
      <c r="IE9" s="1539"/>
      <c r="IF9" s="1539"/>
      <c r="IG9" s="1539"/>
      <c r="IH9" s="1539"/>
      <c r="II9" s="1539"/>
      <c r="IJ9" s="1539"/>
      <c r="IK9" s="1539"/>
      <c r="IL9" s="1539"/>
      <c r="IM9" s="1539"/>
      <c r="IN9" s="1539"/>
      <c r="IO9" s="1539"/>
      <c r="IP9" s="1539"/>
      <c r="IQ9" s="1539"/>
      <c r="IR9" s="1539"/>
      <c r="IS9" s="1539"/>
    </row>
    <row r="10" spans="1:253" ht="48" customHeight="1" x14ac:dyDescent="0.3">
      <c r="A10" s="3571" t="s">
        <v>1121</v>
      </c>
      <c r="B10" s="3572"/>
      <c r="C10" s="3573"/>
      <c r="D10" s="3573"/>
      <c r="E10" s="3573"/>
      <c r="F10" s="3573"/>
      <c r="G10" s="3573"/>
      <c r="H10" s="3573"/>
      <c r="I10" s="3573"/>
      <c r="J10" s="3573"/>
      <c r="K10" s="3573"/>
      <c r="L10" s="3573"/>
      <c r="M10" s="3573"/>
      <c r="N10" s="1539"/>
      <c r="O10" s="1539"/>
      <c r="P10" s="1539"/>
      <c r="Q10" s="1539"/>
      <c r="R10" s="1539"/>
      <c r="S10" s="1539"/>
      <c r="T10" s="1539"/>
      <c r="U10" s="1539"/>
      <c r="V10" s="1539"/>
      <c r="W10" s="1539"/>
      <c r="X10" s="1539"/>
      <c r="Y10" s="1539"/>
      <c r="Z10" s="1539"/>
      <c r="AA10" s="1539"/>
      <c r="AB10" s="1539"/>
      <c r="AC10" s="1539"/>
      <c r="AD10" s="1539"/>
      <c r="AE10" s="1539"/>
      <c r="AF10" s="1539"/>
      <c r="AG10" s="1539"/>
      <c r="AH10" s="1539"/>
      <c r="AI10" s="1539"/>
      <c r="AJ10" s="1539"/>
      <c r="AK10" s="1539"/>
      <c r="AL10" s="1539"/>
      <c r="AM10" s="1539"/>
      <c r="AN10" s="1539"/>
      <c r="AO10" s="1539"/>
      <c r="AP10" s="1539"/>
      <c r="AQ10" s="1539"/>
      <c r="AR10" s="1539"/>
      <c r="AS10" s="1539"/>
      <c r="AT10" s="1539"/>
      <c r="AU10" s="1539"/>
      <c r="AV10" s="1539"/>
      <c r="AW10" s="1539"/>
      <c r="AX10" s="1539"/>
      <c r="AY10" s="1539"/>
      <c r="AZ10" s="1539"/>
      <c r="BA10" s="1539"/>
      <c r="BB10" s="1539"/>
      <c r="BC10" s="1539"/>
      <c r="BD10" s="1539"/>
      <c r="BE10" s="1539"/>
      <c r="BF10" s="1539"/>
      <c r="BG10" s="1539"/>
      <c r="BH10" s="1539"/>
      <c r="BI10" s="1539"/>
      <c r="BJ10" s="1539"/>
      <c r="BK10" s="1539"/>
      <c r="BL10" s="1539"/>
      <c r="BM10" s="1539"/>
      <c r="BN10" s="1539"/>
      <c r="BO10" s="1539"/>
      <c r="BP10" s="1539"/>
      <c r="BQ10" s="1539"/>
      <c r="BR10" s="1539"/>
      <c r="BS10" s="1539"/>
      <c r="BT10" s="1539"/>
      <c r="BU10" s="1539"/>
      <c r="BV10" s="1539"/>
      <c r="BW10" s="1539"/>
      <c r="BX10" s="1539"/>
      <c r="BY10" s="1539"/>
      <c r="BZ10" s="1539"/>
      <c r="CA10" s="1539"/>
      <c r="CB10" s="1539"/>
      <c r="CC10" s="1539"/>
      <c r="CD10" s="1539"/>
      <c r="CE10" s="1539"/>
      <c r="CF10" s="1539"/>
      <c r="CG10" s="1539"/>
      <c r="CH10" s="1539"/>
      <c r="CI10" s="1539"/>
      <c r="CJ10" s="1539"/>
      <c r="CK10" s="1539"/>
      <c r="CL10" s="1539"/>
      <c r="CM10" s="1539"/>
      <c r="CN10" s="1539"/>
      <c r="CO10" s="1539"/>
      <c r="CP10" s="1539"/>
      <c r="CQ10" s="1539"/>
      <c r="CR10" s="1539"/>
      <c r="CS10" s="1539"/>
      <c r="CT10" s="1539"/>
      <c r="CU10" s="1539"/>
      <c r="CV10" s="1539"/>
      <c r="CW10" s="1539"/>
      <c r="CX10" s="1539"/>
      <c r="CY10" s="1539"/>
      <c r="CZ10" s="1539"/>
      <c r="DA10" s="1539"/>
      <c r="DB10" s="1539"/>
      <c r="DC10" s="1539"/>
      <c r="DD10" s="1539"/>
      <c r="DE10" s="1539"/>
      <c r="DF10" s="1539"/>
      <c r="DG10" s="1539"/>
      <c r="DH10" s="1539"/>
      <c r="DI10" s="1539"/>
      <c r="DJ10" s="1539"/>
      <c r="DK10" s="1539"/>
      <c r="DL10" s="1539"/>
      <c r="DM10" s="1539"/>
      <c r="DN10" s="1539"/>
      <c r="DO10" s="1539"/>
      <c r="DP10" s="1539"/>
      <c r="DQ10" s="1539"/>
      <c r="DR10" s="1539"/>
      <c r="DS10" s="1539"/>
      <c r="DT10" s="1539"/>
      <c r="DU10" s="1539"/>
      <c r="DV10" s="1539"/>
      <c r="DW10" s="1539"/>
      <c r="DX10" s="1539"/>
      <c r="DY10" s="1539"/>
      <c r="DZ10" s="1539"/>
      <c r="EA10" s="1539"/>
      <c r="EB10" s="1539"/>
      <c r="EC10" s="1539"/>
      <c r="ED10" s="1539"/>
      <c r="EE10" s="1539"/>
      <c r="EF10" s="1539"/>
      <c r="EG10" s="1539"/>
      <c r="EH10" s="1539"/>
      <c r="EI10" s="1539"/>
      <c r="EJ10" s="1539"/>
      <c r="EK10" s="1539"/>
      <c r="EL10" s="1539"/>
      <c r="EM10" s="1539"/>
      <c r="EN10" s="1539"/>
      <c r="EO10" s="1539"/>
      <c r="EP10" s="1539"/>
      <c r="EQ10" s="1539"/>
      <c r="ER10" s="1539"/>
      <c r="ES10" s="1539"/>
      <c r="ET10" s="1539"/>
      <c r="EU10" s="1539"/>
      <c r="EV10" s="1539"/>
      <c r="EW10" s="1539"/>
      <c r="EX10" s="1539"/>
      <c r="EY10" s="1539"/>
      <c r="EZ10" s="1539"/>
      <c r="FA10" s="1539"/>
      <c r="FB10" s="1539"/>
      <c r="FC10" s="1539"/>
      <c r="FD10" s="1539"/>
      <c r="FE10" s="1539"/>
      <c r="FF10" s="1539"/>
      <c r="FG10" s="1539"/>
      <c r="FH10" s="1539"/>
      <c r="FI10" s="1539"/>
      <c r="FJ10" s="1539"/>
      <c r="FK10" s="1539"/>
      <c r="FL10" s="1539"/>
      <c r="FM10" s="1539"/>
      <c r="FN10" s="1539"/>
      <c r="FO10" s="1539"/>
      <c r="FP10" s="1539"/>
      <c r="FQ10" s="1539"/>
      <c r="FR10" s="1539"/>
      <c r="FS10" s="1539"/>
      <c r="FT10" s="1539"/>
      <c r="FU10" s="1539"/>
      <c r="FV10" s="1539"/>
      <c r="FW10" s="1539"/>
      <c r="FX10" s="1539"/>
      <c r="FY10" s="1539"/>
      <c r="FZ10" s="1539"/>
      <c r="GA10" s="1539"/>
      <c r="GB10" s="1539"/>
      <c r="GC10" s="1539"/>
      <c r="GD10" s="1539"/>
      <c r="GE10" s="1539"/>
      <c r="GF10" s="1539"/>
      <c r="GG10" s="1539"/>
      <c r="GH10" s="1539"/>
      <c r="GI10" s="1539"/>
      <c r="GJ10" s="1539"/>
      <c r="GK10" s="1539"/>
      <c r="GL10" s="1539"/>
      <c r="GM10" s="1539"/>
      <c r="GN10" s="1539"/>
      <c r="GO10" s="1539"/>
      <c r="GP10" s="1539"/>
      <c r="GQ10" s="1539"/>
      <c r="GR10" s="1539"/>
      <c r="GS10" s="1539"/>
      <c r="GT10" s="1539"/>
      <c r="GU10" s="1539"/>
      <c r="GV10" s="1539"/>
      <c r="GW10" s="1539"/>
      <c r="GX10" s="1539"/>
      <c r="GY10" s="1539"/>
      <c r="GZ10" s="1539"/>
      <c r="HA10" s="1539"/>
      <c r="HB10" s="1539"/>
      <c r="HC10" s="1539"/>
      <c r="HD10" s="1539"/>
      <c r="HE10" s="1539"/>
      <c r="HF10" s="1539"/>
      <c r="HG10" s="1539"/>
      <c r="HH10" s="1539"/>
      <c r="HI10" s="1539"/>
      <c r="HJ10" s="1539"/>
      <c r="HK10" s="1539"/>
      <c r="HL10" s="1539"/>
      <c r="HM10" s="1539"/>
      <c r="HN10" s="1539"/>
      <c r="HO10" s="1539"/>
      <c r="HP10" s="1539"/>
      <c r="HQ10" s="1539"/>
      <c r="HR10" s="1539"/>
      <c r="HS10" s="1539"/>
      <c r="HT10" s="1539"/>
      <c r="HU10" s="1539"/>
      <c r="HV10" s="1539"/>
      <c r="HW10" s="1539"/>
      <c r="HX10" s="1539"/>
      <c r="HY10" s="1539"/>
      <c r="HZ10" s="1539"/>
      <c r="IA10" s="1539"/>
      <c r="IB10" s="1539"/>
      <c r="IC10" s="1539"/>
      <c r="ID10" s="1539"/>
      <c r="IE10" s="1539"/>
      <c r="IF10" s="1539"/>
      <c r="IG10" s="1539"/>
      <c r="IH10" s="1539"/>
      <c r="II10" s="1539"/>
      <c r="IJ10" s="1539"/>
      <c r="IK10" s="1539"/>
      <c r="IL10" s="1539"/>
      <c r="IM10" s="1539"/>
      <c r="IN10" s="1539"/>
      <c r="IO10" s="1539"/>
      <c r="IP10" s="1539"/>
      <c r="IQ10" s="1539"/>
      <c r="IR10" s="1539"/>
      <c r="IS10" s="1539"/>
    </row>
    <row r="11" spans="1:253" ht="24" customHeight="1" x14ac:dyDescent="0.25">
      <c r="A11" s="1543"/>
      <c r="B11" s="1544"/>
      <c r="C11" s="1544"/>
      <c r="D11" s="1544"/>
      <c r="E11" s="1544"/>
      <c r="F11" s="1544"/>
      <c r="G11" s="1544"/>
      <c r="H11" s="1544"/>
      <c r="I11" s="1544"/>
      <c r="J11" s="1544"/>
      <c r="K11" s="1544"/>
      <c r="L11" s="1544"/>
      <c r="M11" s="1544"/>
      <c r="N11" s="1539"/>
      <c r="O11" s="1539"/>
      <c r="P11" s="1539"/>
      <c r="Q11" s="1539"/>
      <c r="R11" s="1539"/>
      <c r="S11" s="1539"/>
      <c r="T11" s="1539"/>
      <c r="U11" s="1539"/>
      <c r="V11" s="1539"/>
      <c r="W11" s="1539"/>
      <c r="X11" s="1539"/>
      <c r="Y11" s="1539"/>
      <c r="Z11" s="1539"/>
      <c r="AA11" s="1539"/>
      <c r="AB11" s="1539"/>
      <c r="AC11" s="1539"/>
      <c r="AD11" s="1539"/>
      <c r="AE11" s="1539"/>
      <c r="AF11" s="1539"/>
      <c r="AG11" s="1539"/>
      <c r="AH11" s="1539"/>
      <c r="AI11" s="1539"/>
      <c r="AJ11" s="1539"/>
      <c r="AK11" s="1539"/>
      <c r="AL11" s="1539"/>
      <c r="AM11" s="1539"/>
      <c r="AN11" s="1539"/>
      <c r="AO11" s="1539"/>
      <c r="AP11" s="1539"/>
      <c r="AQ11" s="1539"/>
      <c r="AR11" s="1539"/>
      <c r="AS11" s="1539"/>
      <c r="AT11" s="1539"/>
      <c r="AU11" s="1539"/>
      <c r="AV11" s="1539"/>
      <c r="AW11" s="1539"/>
      <c r="AX11" s="1539"/>
      <c r="AY11" s="1539"/>
      <c r="AZ11" s="1539"/>
      <c r="BA11" s="1539"/>
      <c r="BB11" s="1539"/>
      <c r="BC11" s="1539"/>
      <c r="BD11" s="1539"/>
      <c r="BE11" s="1539"/>
      <c r="BF11" s="1539"/>
      <c r="BG11" s="1539"/>
      <c r="BH11" s="1539"/>
      <c r="BI11" s="1539"/>
      <c r="BJ11" s="1539"/>
      <c r="BK11" s="1539"/>
      <c r="BL11" s="1539"/>
      <c r="BM11" s="1539"/>
      <c r="BN11" s="1539"/>
      <c r="BO11" s="1539"/>
      <c r="BP11" s="1539"/>
      <c r="BQ11" s="1539"/>
      <c r="BR11" s="1539"/>
      <c r="BS11" s="1539"/>
      <c r="BT11" s="1539"/>
      <c r="BU11" s="1539"/>
      <c r="BV11" s="1539"/>
      <c r="BW11" s="1539"/>
      <c r="BX11" s="1539"/>
      <c r="BY11" s="1539"/>
      <c r="BZ11" s="1539"/>
      <c r="CA11" s="1539"/>
      <c r="CB11" s="1539"/>
      <c r="CC11" s="1539"/>
      <c r="CD11" s="1539"/>
      <c r="CE11" s="1539"/>
      <c r="CF11" s="1539"/>
      <c r="CG11" s="1539"/>
      <c r="CH11" s="1539"/>
      <c r="CI11" s="1539"/>
      <c r="CJ11" s="1539"/>
      <c r="CK11" s="1539"/>
      <c r="CL11" s="1539"/>
      <c r="CM11" s="1539"/>
      <c r="CN11" s="1539"/>
      <c r="CO11" s="1539"/>
      <c r="CP11" s="1539"/>
      <c r="CQ11" s="1539"/>
      <c r="CR11" s="1539"/>
      <c r="CS11" s="1539"/>
      <c r="CT11" s="1539"/>
      <c r="CU11" s="1539"/>
      <c r="CV11" s="1539"/>
      <c r="CW11" s="1539"/>
      <c r="CX11" s="1539"/>
      <c r="CY11" s="1539"/>
      <c r="CZ11" s="1539"/>
      <c r="DA11" s="1539"/>
      <c r="DB11" s="1539"/>
      <c r="DC11" s="1539"/>
      <c r="DD11" s="1539"/>
      <c r="DE11" s="1539"/>
      <c r="DF11" s="1539"/>
      <c r="DG11" s="1539"/>
      <c r="DH11" s="1539"/>
      <c r="DI11" s="1539"/>
      <c r="DJ11" s="1539"/>
      <c r="DK11" s="1539"/>
      <c r="DL11" s="1539"/>
      <c r="DM11" s="1539"/>
      <c r="DN11" s="1539"/>
      <c r="DO11" s="1539"/>
      <c r="DP11" s="1539"/>
      <c r="DQ11" s="1539"/>
      <c r="DR11" s="1539"/>
      <c r="DS11" s="1539"/>
      <c r="DT11" s="1539"/>
      <c r="DU11" s="1539"/>
      <c r="DV11" s="1539"/>
      <c r="DW11" s="1539"/>
      <c r="DX11" s="1539"/>
      <c r="DY11" s="1539"/>
      <c r="DZ11" s="1539"/>
      <c r="EA11" s="1539"/>
      <c r="EB11" s="1539"/>
      <c r="EC11" s="1539"/>
      <c r="ED11" s="1539"/>
      <c r="EE11" s="1539"/>
      <c r="EF11" s="1539"/>
      <c r="EG11" s="1539"/>
      <c r="EH11" s="1539"/>
      <c r="EI11" s="1539"/>
      <c r="EJ11" s="1539"/>
      <c r="EK11" s="1539"/>
      <c r="EL11" s="1539"/>
      <c r="EM11" s="1539"/>
      <c r="EN11" s="1539"/>
      <c r="EO11" s="1539"/>
      <c r="EP11" s="1539"/>
      <c r="EQ11" s="1539"/>
      <c r="ER11" s="1539"/>
      <c r="ES11" s="1539"/>
      <c r="ET11" s="1539"/>
      <c r="EU11" s="1539"/>
      <c r="EV11" s="1539"/>
      <c r="EW11" s="1539"/>
      <c r="EX11" s="1539"/>
      <c r="EY11" s="1539"/>
      <c r="EZ11" s="1539"/>
      <c r="FA11" s="1539"/>
      <c r="FB11" s="1539"/>
      <c r="FC11" s="1539"/>
      <c r="FD11" s="1539"/>
      <c r="FE11" s="1539"/>
      <c r="FF11" s="1539"/>
      <c r="FG11" s="1539"/>
      <c r="FH11" s="1539"/>
      <c r="FI11" s="1539"/>
      <c r="FJ11" s="1539"/>
      <c r="FK11" s="1539"/>
      <c r="FL11" s="1539"/>
      <c r="FM11" s="1539"/>
      <c r="FN11" s="1539"/>
      <c r="FO11" s="1539"/>
      <c r="FP11" s="1539"/>
      <c r="FQ11" s="1539"/>
      <c r="FR11" s="1539"/>
      <c r="FS11" s="1539"/>
      <c r="FT11" s="1539"/>
      <c r="FU11" s="1539"/>
      <c r="FV11" s="1539"/>
      <c r="FW11" s="1539"/>
      <c r="FX11" s="1539"/>
      <c r="FY11" s="1539"/>
      <c r="FZ11" s="1539"/>
      <c r="GA11" s="1539"/>
      <c r="GB11" s="1539"/>
      <c r="GC11" s="1539"/>
      <c r="GD11" s="1539"/>
      <c r="GE11" s="1539"/>
      <c r="GF11" s="1539"/>
      <c r="GG11" s="1539"/>
      <c r="GH11" s="1539"/>
      <c r="GI11" s="1539"/>
      <c r="GJ11" s="1539"/>
      <c r="GK11" s="1539"/>
      <c r="GL11" s="1539"/>
      <c r="GM11" s="1539"/>
      <c r="GN11" s="1539"/>
      <c r="GO11" s="1539"/>
      <c r="GP11" s="1539"/>
      <c r="GQ11" s="1539"/>
      <c r="GR11" s="1539"/>
      <c r="GS11" s="1539"/>
      <c r="GT11" s="1539"/>
      <c r="GU11" s="1539"/>
      <c r="GV11" s="1539"/>
      <c r="GW11" s="1539"/>
      <c r="GX11" s="1539"/>
      <c r="GY11" s="1539"/>
      <c r="GZ11" s="1539"/>
      <c r="HA11" s="1539"/>
      <c r="HB11" s="1539"/>
      <c r="HC11" s="1539"/>
      <c r="HD11" s="1539"/>
      <c r="HE11" s="1539"/>
      <c r="HF11" s="1539"/>
      <c r="HG11" s="1539"/>
      <c r="HH11" s="1539"/>
      <c r="HI11" s="1539"/>
      <c r="HJ11" s="1539"/>
      <c r="HK11" s="1539"/>
      <c r="HL11" s="1539"/>
      <c r="HM11" s="1539"/>
      <c r="HN11" s="1539"/>
      <c r="HO11" s="1539"/>
      <c r="HP11" s="1539"/>
      <c r="HQ11" s="1539"/>
      <c r="HR11" s="1539"/>
      <c r="HS11" s="1539"/>
      <c r="HT11" s="1539"/>
      <c r="HU11" s="1539"/>
      <c r="HV11" s="1539"/>
      <c r="HW11" s="1539"/>
      <c r="HX11" s="1539"/>
      <c r="HY11" s="1539"/>
      <c r="HZ11" s="1539"/>
      <c r="IA11" s="1539"/>
      <c r="IB11" s="1539"/>
      <c r="IC11" s="1539"/>
      <c r="ID11" s="1539"/>
      <c r="IE11" s="1539"/>
      <c r="IF11" s="1539"/>
      <c r="IG11" s="1539"/>
      <c r="IH11" s="1539"/>
      <c r="II11" s="1539"/>
      <c r="IJ11" s="1539"/>
      <c r="IK11" s="1539"/>
      <c r="IL11" s="1539"/>
      <c r="IM11" s="1539"/>
      <c r="IN11" s="1539"/>
      <c r="IO11" s="1539"/>
      <c r="IP11" s="1539"/>
      <c r="IQ11" s="1539"/>
      <c r="IR11" s="1539"/>
      <c r="IS11" s="1539"/>
    </row>
    <row r="12" spans="1:253" ht="20.25" customHeight="1" x14ac:dyDescent="0.25">
      <c r="A12" s="3574" t="s">
        <v>184</v>
      </c>
      <c r="B12" s="3574" t="s">
        <v>930</v>
      </c>
      <c r="C12" s="3574" t="s">
        <v>929</v>
      </c>
      <c r="D12" s="3574" t="s">
        <v>186</v>
      </c>
      <c r="E12" s="3574" t="s">
        <v>986</v>
      </c>
      <c r="F12" s="3574" t="s">
        <v>928</v>
      </c>
      <c r="G12" s="3577" t="s">
        <v>975</v>
      </c>
      <c r="H12" s="3578"/>
      <c r="I12" s="3578"/>
      <c r="J12" s="3578"/>
      <c r="K12" s="3578"/>
      <c r="L12" s="3578"/>
      <c r="M12" s="3579"/>
      <c r="N12" s="1545"/>
      <c r="O12" s="1539"/>
      <c r="P12" s="1539"/>
      <c r="Q12" s="1539"/>
      <c r="R12" s="1539"/>
      <c r="S12" s="1539"/>
      <c r="T12" s="1539"/>
      <c r="U12" s="1539"/>
      <c r="V12" s="1539"/>
      <c r="W12" s="1539"/>
      <c r="X12" s="1539"/>
      <c r="Y12" s="1539"/>
      <c r="Z12" s="1539"/>
      <c r="AA12" s="1539"/>
      <c r="AB12" s="1539"/>
      <c r="AC12" s="1539"/>
      <c r="AD12" s="1539"/>
      <c r="AE12" s="1539"/>
      <c r="AF12" s="1539"/>
      <c r="AG12" s="1539"/>
      <c r="AH12" s="1539"/>
      <c r="AI12" s="1539"/>
      <c r="AJ12" s="1539"/>
      <c r="AK12" s="1539"/>
      <c r="AL12" s="1539"/>
      <c r="AM12" s="1539"/>
      <c r="AN12" s="1539"/>
      <c r="AO12" s="1539"/>
      <c r="AP12" s="1539"/>
      <c r="AQ12" s="1539"/>
      <c r="AR12" s="1539"/>
      <c r="AS12" s="1539"/>
      <c r="AT12" s="1539"/>
      <c r="AU12" s="1539"/>
      <c r="AV12" s="1539"/>
      <c r="AW12" s="1539"/>
      <c r="AX12" s="1539"/>
      <c r="AY12" s="1539"/>
      <c r="AZ12" s="1539"/>
      <c r="BA12" s="1539"/>
      <c r="BB12" s="1539"/>
      <c r="BC12" s="1539"/>
      <c r="BD12" s="1539"/>
      <c r="BE12" s="1539"/>
      <c r="BF12" s="1539"/>
      <c r="BG12" s="1539"/>
      <c r="BH12" s="1539"/>
      <c r="BI12" s="1539"/>
      <c r="BJ12" s="1539"/>
      <c r="BK12" s="1539"/>
      <c r="BL12" s="1539"/>
      <c r="BM12" s="1539"/>
      <c r="BN12" s="1539"/>
      <c r="BO12" s="1539"/>
      <c r="BP12" s="1539"/>
      <c r="BQ12" s="1539"/>
      <c r="BR12" s="1539"/>
      <c r="BS12" s="1539"/>
      <c r="BT12" s="1539"/>
      <c r="BU12" s="1539"/>
      <c r="BV12" s="1539"/>
      <c r="BW12" s="1539"/>
      <c r="BX12" s="1539"/>
      <c r="BY12" s="1539"/>
      <c r="BZ12" s="1539"/>
      <c r="CA12" s="1539"/>
      <c r="CB12" s="1539"/>
      <c r="CC12" s="1539"/>
      <c r="CD12" s="1539"/>
      <c r="CE12" s="1539"/>
      <c r="CF12" s="1539"/>
      <c r="CG12" s="1539"/>
      <c r="CH12" s="1539"/>
      <c r="CI12" s="1539"/>
      <c r="CJ12" s="1539"/>
      <c r="CK12" s="1539"/>
      <c r="CL12" s="1539"/>
      <c r="CM12" s="1539"/>
      <c r="CN12" s="1539"/>
      <c r="CO12" s="1539"/>
      <c r="CP12" s="1539"/>
      <c r="CQ12" s="1539"/>
      <c r="CR12" s="1539"/>
      <c r="CS12" s="1539"/>
      <c r="CT12" s="1539"/>
      <c r="CU12" s="1539"/>
      <c r="CV12" s="1539"/>
      <c r="CW12" s="1539"/>
      <c r="CX12" s="1539"/>
      <c r="CY12" s="1539"/>
      <c r="CZ12" s="1539"/>
      <c r="DA12" s="1539"/>
      <c r="DB12" s="1539"/>
      <c r="DC12" s="1539"/>
      <c r="DD12" s="1539"/>
      <c r="DE12" s="1539"/>
      <c r="DF12" s="1539"/>
      <c r="DG12" s="1539"/>
      <c r="DH12" s="1539"/>
      <c r="DI12" s="1539"/>
      <c r="DJ12" s="1539"/>
      <c r="DK12" s="1539"/>
      <c r="DL12" s="1539"/>
      <c r="DM12" s="1539"/>
      <c r="DN12" s="1539"/>
      <c r="DO12" s="1539"/>
      <c r="DP12" s="1539"/>
      <c r="DQ12" s="1539"/>
      <c r="DR12" s="1539"/>
      <c r="DS12" s="1539"/>
      <c r="DT12" s="1539"/>
      <c r="DU12" s="1539"/>
      <c r="DV12" s="1539"/>
      <c r="DW12" s="1539"/>
      <c r="DX12" s="1539"/>
      <c r="DY12" s="1539"/>
      <c r="DZ12" s="1539"/>
      <c r="EA12" s="1539"/>
      <c r="EB12" s="1539"/>
      <c r="EC12" s="1539"/>
      <c r="ED12" s="1539"/>
      <c r="EE12" s="1539"/>
      <c r="EF12" s="1539"/>
      <c r="EG12" s="1539"/>
      <c r="EH12" s="1539"/>
      <c r="EI12" s="1539"/>
      <c r="EJ12" s="1539"/>
      <c r="EK12" s="1539"/>
      <c r="EL12" s="1539"/>
      <c r="EM12" s="1539"/>
      <c r="EN12" s="1539"/>
      <c r="EO12" s="1539"/>
      <c r="EP12" s="1539"/>
      <c r="EQ12" s="1539"/>
      <c r="ER12" s="1539"/>
      <c r="ES12" s="1539"/>
      <c r="ET12" s="1539"/>
      <c r="EU12" s="1539"/>
      <c r="EV12" s="1539"/>
      <c r="EW12" s="1539"/>
      <c r="EX12" s="1539"/>
      <c r="EY12" s="1539"/>
      <c r="EZ12" s="1539"/>
      <c r="FA12" s="1539"/>
      <c r="FB12" s="1539"/>
      <c r="FC12" s="1539"/>
      <c r="FD12" s="1539"/>
      <c r="FE12" s="1539"/>
      <c r="FF12" s="1539"/>
      <c r="FG12" s="1539"/>
      <c r="FH12" s="1539"/>
      <c r="FI12" s="1539"/>
      <c r="FJ12" s="1539"/>
      <c r="FK12" s="1539"/>
      <c r="FL12" s="1539"/>
      <c r="FM12" s="1539"/>
      <c r="FN12" s="1539"/>
      <c r="FO12" s="1539"/>
      <c r="FP12" s="1539"/>
      <c r="FQ12" s="1539"/>
      <c r="FR12" s="1539"/>
      <c r="FS12" s="1539"/>
      <c r="FT12" s="1539"/>
      <c r="FU12" s="1539"/>
      <c r="FV12" s="1539"/>
      <c r="FW12" s="1539"/>
      <c r="FX12" s="1539"/>
      <c r="FY12" s="1539"/>
      <c r="FZ12" s="1539"/>
      <c r="GA12" s="1539"/>
      <c r="GB12" s="1539"/>
      <c r="GC12" s="1539"/>
      <c r="GD12" s="1539"/>
      <c r="GE12" s="1539"/>
      <c r="GF12" s="1539"/>
      <c r="GG12" s="1539"/>
      <c r="GH12" s="1539"/>
      <c r="GI12" s="1539"/>
      <c r="GJ12" s="1539"/>
      <c r="GK12" s="1539"/>
      <c r="GL12" s="1539"/>
      <c r="GM12" s="1539"/>
      <c r="GN12" s="1539"/>
      <c r="GO12" s="1539"/>
      <c r="GP12" s="1539"/>
      <c r="GQ12" s="1539"/>
      <c r="GR12" s="1539"/>
      <c r="GS12" s="1539"/>
      <c r="GT12" s="1539"/>
      <c r="GU12" s="1539"/>
      <c r="GV12" s="1539"/>
      <c r="GW12" s="1539"/>
      <c r="GX12" s="1539"/>
      <c r="GY12" s="1539"/>
      <c r="GZ12" s="1539"/>
      <c r="HA12" s="1539"/>
      <c r="HB12" s="1539"/>
      <c r="HC12" s="1539"/>
      <c r="HD12" s="1539"/>
      <c r="HE12" s="1539"/>
      <c r="HF12" s="1539"/>
      <c r="HG12" s="1539"/>
      <c r="HH12" s="1539"/>
      <c r="HI12" s="1539"/>
      <c r="HJ12" s="1539"/>
      <c r="HK12" s="1539"/>
      <c r="HL12" s="1539"/>
      <c r="HM12" s="1539"/>
      <c r="HN12" s="1539"/>
      <c r="HO12" s="1539"/>
      <c r="HP12" s="1539"/>
      <c r="HQ12" s="1539"/>
      <c r="HR12" s="1539"/>
      <c r="HS12" s="1539"/>
      <c r="HT12" s="1539"/>
      <c r="HU12" s="1539"/>
      <c r="HV12" s="1539"/>
      <c r="HW12" s="1539"/>
      <c r="HX12" s="1539"/>
      <c r="HY12" s="1539"/>
      <c r="HZ12" s="1539"/>
      <c r="IA12" s="1539"/>
      <c r="IB12" s="1539"/>
      <c r="IC12" s="1539"/>
      <c r="ID12" s="1539"/>
      <c r="IE12" s="1539"/>
      <c r="IF12" s="1539"/>
      <c r="IG12" s="1539"/>
      <c r="IH12" s="1539"/>
      <c r="II12" s="1539"/>
      <c r="IJ12" s="1539"/>
      <c r="IK12" s="1539"/>
      <c r="IL12" s="1539"/>
      <c r="IM12" s="1539"/>
      <c r="IN12" s="1539"/>
      <c r="IO12" s="1539"/>
      <c r="IP12" s="1539"/>
      <c r="IQ12" s="1539"/>
      <c r="IR12" s="1539"/>
      <c r="IS12" s="1539"/>
    </row>
    <row r="13" spans="1:253" ht="18" x14ac:dyDescent="0.25">
      <c r="A13" s="3575"/>
      <c r="B13" s="3582"/>
      <c r="C13" s="3575"/>
      <c r="D13" s="3575"/>
      <c r="E13" s="3575"/>
      <c r="F13" s="3575"/>
      <c r="G13" s="3577" t="s">
        <v>189</v>
      </c>
      <c r="H13" s="3580"/>
      <c r="I13" s="3580"/>
      <c r="J13" s="3580"/>
      <c r="K13" s="3580"/>
      <c r="L13" s="3581"/>
      <c r="M13" s="1546"/>
      <c r="N13" s="1545"/>
      <c r="O13" s="1539"/>
      <c r="P13" s="1539"/>
      <c r="Q13" s="1539"/>
      <c r="R13" s="1539"/>
      <c r="S13" s="1539"/>
      <c r="T13" s="1539"/>
      <c r="U13" s="1539"/>
      <c r="V13" s="1539"/>
      <c r="W13" s="1539"/>
      <c r="X13" s="1539"/>
      <c r="Y13" s="1539"/>
      <c r="Z13" s="1539"/>
      <c r="AA13" s="1539"/>
      <c r="AB13" s="1539"/>
      <c r="AC13" s="1539"/>
      <c r="AD13" s="1539"/>
      <c r="AE13" s="1539"/>
      <c r="AF13" s="1539"/>
      <c r="AG13" s="1539"/>
      <c r="AH13" s="1539"/>
      <c r="AI13" s="1539"/>
      <c r="AJ13" s="1539"/>
      <c r="AK13" s="1539"/>
      <c r="AL13" s="1539"/>
      <c r="AM13" s="1539"/>
      <c r="AN13" s="1539"/>
      <c r="AO13" s="1539"/>
      <c r="AP13" s="1539"/>
      <c r="AQ13" s="1539"/>
      <c r="AR13" s="1539"/>
      <c r="AS13" s="1539"/>
      <c r="AT13" s="1539"/>
      <c r="AU13" s="1539"/>
      <c r="AV13" s="1539"/>
      <c r="AW13" s="1539"/>
      <c r="AX13" s="1539"/>
      <c r="AY13" s="1539"/>
      <c r="AZ13" s="1539"/>
      <c r="BA13" s="1539"/>
      <c r="BB13" s="1539"/>
      <c r="BC13" s="1539"/>
      <c r="BD13" s="1539"/>
      <c r="BE13" s="1539"/>
      <c r="BF13" s="1539"/>
      <c r="BG13" s="1539"/>
      <c r="BH13" s="1539"/>
      <c r="BI13" s="1539"/>
      <c r="BJ13" s="1539"/>
      <c r="BK13" s="1539"/>
      <c r="BL13" s="1539"/>
      <c r="BM13" s="1539"/>
      <c r="BN13" s="1539"/>
      <c r="BO13" s="1539"/>
      <c r="BP13" s="1539"/>
      <c r="BQ13" s="1539"/>
      <c r="BR13" s="1539"/>
      <c r="BS13" s="1539"/>
      <c r="BT13" s="1539"/>
      <c r="BU13" s="1539"/>
      <c r="BV13" s="1539"/>
      <c r="BW13" s="1539"/>
      <c r="BX13" s="1539"/>
      <c r="BY13" s="1539"/>
      <c r="BZ13" s="1539"/>
      <c r="CA13" s="1539"/>
      <c r="CB13" s="1539"/>
      <c r="CC13" s="1539"/>
      <c r="CD13" s="1539"/>
      <c r="CE13" s="1539"/>
      <c r="CF13" s="1539"/>
      <c r="CG13" s="1539"/>
      <c r="CH13" s="1539"/>
      <c r="CI13" s="1539"/>
      <c r="CJ13" s="1539"/>
      <c r="CK13" s="1539"/>
      <c r="CL13" s="1539"/>
      <c r="CM13" s="1539"/>
      <c r="CN13" s="1539"/>
      <c r="CO13" s="1539"/>
      <c r="CP13" s="1539"/>
      <c r="CQ13" s="1539"/>
      <c r="CR13" s="1539"/>
      <c r="CS13" s="1539"/>
      <c r="CT13" s="1539"/>
      <c r="CU13" s="1539"/>
      <c r="CV13" s="1539"/>
      <c r="CW13" s="1539"/>
      <c r="CX13" s="1539"/>
      <c r="CY13" s="1539"/>
      <c r="CZ13" s="1539"/>
      <c r="DA13" s="1539"/>
      <c r="DB13" s="1539"/>
      <c r="DC13" s="1539"/>
      <c r="DD13" s="1539"/>
      <c r="DE13" s="1539"/>
      <c r="DF13" s="1539"/>
      <c r="DG13" s="1539"/>
      <c r="DH13" s="1539"/>
      <c r="DI13" s="1539"/>
      <c r="DJ13" s="1539"/>
      <c r="DK13" s="1539"/>
      <c r="DL13" s="1539"/>
      <c r="DM13" s="1539"/>
      <c r="DN13" s="1539"/>
      <c r="DO13" s="1539"/>
      <c r="DP13" s="1539"/>
      <c r="DQ13" s="1539"/>
      <c r="DR13" s="1539"/>
      <c r="DS13" s="1539"/>
      <c r="DT13" s="1539"/>
      <c r="DU13" s="1539"/>
      <c r="DV13" s="1539"/>
      <c r="DW13" s="1539"/>
      <c r="DX13" s="1539"/>
      <c r="DY13" s="1539"/>
      <c r="DZ13" s="1539"/>
      <c r="EA13" s="1539"/>
      <c r="EB13" s="1539"/>
      <c r="EC13" s="1539"/>
      <c r="ED13" s="1539"/>
      <c r="EE13" s="1539"/>
      <c r="EF13" s="1539"/>
      <c r="EG13" s="1539"/>
      <c r="EH13" s="1539"/>
      <c r="EI13" s="1539"/>
      <c r="EJ13" s="1539"/>
      <c r="EK13" s="1539"/>
      <c r="EL13" s="1539"/>
      <c r="EM13" s="1539"/>
      <c r="EN13" s="1539"/>
      <c r="EO13" s="1539"/>
      <c r="EP13" s="1539"/>
      <c r="EQ13" s="1539"/>
      <c r="ER13" s="1539"/>
      <c r="ES13" s="1539"/>
      <c r="ET13" s="1539"/>
      <c r="EU13" s="1539"/>
      <c r="EV13" s="1539"/>
      <c r="EW13" s="1539"/>
      <c r="EX13" s="1539"/>
      <c r="EY13" s="1539"/>
      <c r="EZ13" s="1539"/>
      <c r="FA13" s="1539"/>
      <c r="FB13" s="1539"/>
      <c r="FC13" s="1539"/>
      <c r="FD13" s="1539"/>
      <c r="FE13" s="1539"/>
      <c r="FF13" s="1539"/>
      <c r="FG13" s="1539"/>
      <c r="FH13" s="1539"/>
      <c r="FI13" s="1539"/>
      <c r="FJ13" s="1539"/>
      <c r="FK13" s="1539"/>
      <c r="FL13" s="1539"/>
      <c r="FM13" s="1539"/>
      <c r="FN13" s="1539"/>
      <c r="FO13" s="1539"/>
      <c r="FP13" s="1539"/>
      <c r="FQ13" s="1539"/>
      <c r="FR13" s="1539"/>
      <c r="FS13" s="1539"/>
      <c r="FT13" s="1539"/>
      <c r="FU13" s="1539"/>
      <c r="FV13" s="1539"/>
      <c r="FW13" s="1539"/>
      <c r="FX13" s="1539"/>
      <c r="FY13" s="1539"/>
      <c r="FZ13" s="1539"/>
      <c r="GA13" s="1539"/>
      <c r="GB13" s="1539"/>
      <c r="GC13" s="1539"/>
      <c r="GD13" s="1539"/>
      <c r="GE13" s="1539"/>
      <c r="GF13" s="1539"/>
      <c r="GG13" s="1539"/>
      <c r="GH13" s="1539"/>
      <c r="GI13" s="1539"/>
      <c r="GJ13" s="1539"/>
      <c r="GK13" s="1539"/>
      <c r="GL13" s="1539"/>
      <c r="GM13" s="1539"/>
      <c r="GN13" s="1539"/>
      <c r="GO13" s="1539"/>
      <c r="GP13" s="1539"/>
      <c r="GQ13" s="1539"/>
      <c r="GR13" s="1539"/>
      <c r="GS13" s="1539"/>
      <c r="GT13" s="1539"/>
      <c r="GU13" s="1539"/>
      <c r="GV13" s="1539"/>
      <c r="GW13" s="1539"/>
      <c r="GX13" s="1539"/>
      <c r="GY13" s="1539"/>
      <c r="GZ13" s="1539"/>
      <c r="HA13" s="1539"/>
      <c r="HB13" s="1539"/>
      <c r="HC13" s="1539"/>
      <c r="HD13" s="1539"/>
      <c r="HE13" s="1539"/>
      <c r="HF13" s="1539"/>
      <c r="HG13" s="1539"/>
      <c r="HH13" s="1539"/>
      <c r="HI13" s="1539"/>
      <c r="HJ13" s="1539"/>
      <c r="HK13" s="1539"/>
      <c r="HL13" s="1539"/>
      <c r="HM13" s="1539"/>
      <c r="HN13" s="1539"/>
      <c r="HO13" s="1539"/>
      <c r="HP13" s="1539"/>
      <c r="HQ13" s="1539"/>
      <c r="HR13" s="1539"/>
      <c r="HS13" s="1539"/>
      <c r="HT13" s="1539"/>
      <c r="HU13" s="1539"/>
      <c r="HV13" s="1539"/>
      <c r="HW13" s="1539"/>
      <c r="HX13" s="1539"/>
      <c r="HY13" s="1539"/>
      <c r="HZ13" s="1539"/>
      <c r="IA13" s="1539"/>
      <c r="IB13" s="1539"/>
      <c r="IC13" s="1539"/>
      <c r="ID13" s="1539"/>
      <c r="IE13" s="1539"/>
      <c r="IF13" s="1539"/>
      <c r="IG13" s="1539"/>
      <c r="IH13" s="1539"/>
      <c r="II13" s="1539"/>
      <c r="IJ13" s="1539"/>
      <c r="IK13" s="1539"/>
      <c r="IL13" s="1539"/>
      <c r="IM13" s="1539"/>
      <c r="IN13" s="1539"/>
      <c r="IO13" s="1539"/>
      <c r="IP13" s="1539"/>
      <c r="IQ13" s="1539"/>
      <c r="IR13" s="1539"/>
      <c r="IS13" s="1539"/>
    </row>
    <row r="14" spans="1:253" ht="58.5" customHeight="1" x14ac:dyDescent="0.25">
      <c r="A14" s="3576"/>
      <c r="B14" s="3583"/>
      <c r="C14" s="3576"/>
      <c r="D14" s="3576"/>
      <c r="E14" s="3576"/>
      <c r="F14" s="3576"/>
      <c r="G14" s="1547" t="s">
        <v>215</v>
      </c>
      <c r="H14" s="1547" t="s">
        <v>152</v>
      </c>
      <c r="I14" s="1547" t="s">
        <v>153</v>
      </c>
      <c r="J14" s="1547" t="s">
        <v>154</v>
      </c>
      <c r="K14" s="1547" t="s">
        <v>155</v>
      </c>
      <c r="L14" s="1547" t="s">
        <v>190</v>
      </c>
      <c r="M14" s="1548" t="s">
        <v>76</v>
      </c>
      <c r="N14" s="1545"/>
      <c r="O14" s="1539"/>
      <c r="P14" s="1539"/>
      <c r="Q14" s="1539"/>
      <c r="R14" s="1539"/>
      <c r="S14" s="1539"/>
      <c r="T14" s="1539"/>
      <c r="U14" s="1539"/>
      <c r="V14" s="1539"/>
      <c r="W14" s="1539"/>
      <c r="X14" s="1539"/>
      <c r="Y14" s="1539"/>
      <c r="Z14" s="1539"/>
      <c r="AA14" s="1539"/>
      <c r="AB14" s="1539"/>
      <c r="AC14" s="1539"/>
      <c r="AD14" s="1539"/>
      <c r="AE14" s="1539"/>
      <c r="AF14" s="1539"/>
      <c r="AG14" s="1539"/>
      <c r="AH14" s="1539"/>
      <c r="AI14" s="1539"/>
      <c r="AJ14" s="1539"/>
      <c r="AK14" s="1539"/>
      <c r="AL14" s="1539"/>
      <c r="AM14" s="1539"/>
      <c r="AN14" s="1539"/>
      <c r="AO14" s="1539"/>
      <c r="AP14" s="1539"/>
      <c r="AQ14" s="1539"/>
      <c r="AR14" s="1539"/>
      <c r="AS14" s="1539"/>
      <c r="AT14" s="1539"/>
      <c r="AU14" s="1539"/>
      <c r="AV14" s="1539"/>
      <c r="AW14" s="1539"/>
      <c r="AX14" s="1539"/>
      <c r="AY14" s="1539"/>
      <c r="AZ14" s="1539"/>
      <c r="BA14" s="1539"/>
      <c r="BB14" s="1539"/>
      <c r="BC14" s="1539"/>
      <c r="BD14" s="1539"/>
      <c r="BE14" s="1539"/>
      <c r="BF14" s="1539"/>
      <c r="BG14" s="1539"/>
      <c r="BH14" s="1539"/>
      <c r="BI14" s="1539"/>
      <c r="BJ14" s="1539"/>
      <c r="BK14" s="1539"/>
      <c r="BL14" s="1539"/>
      <c r="BM14" s="1539"/>
      <c r="BN14" s="1539"/>
      <c r="BO14" s="1539"/>
      <c r="BP14" s="1539"/>
      <c r="BQ14" s="1539"/>
      <c r="BR14" s="1539"/>
      <c r="BS14" s="1539"/>
      <c r="BT14" s="1539"/>
      <c r="BU14" s="1539"/>
      <c r="BV14" s="1539"/>
      <c r="BW14" s="1539"/>
      <c r="BX14" s="1539"/>
      <c r="BY14" s="1539"/>
      <c r="BZ14" s="1539"/>
      <c r="CA14" s="1539"/>
      <c r="CB14" s="1539"/>
      <c r="CC14" s="1539"/>
      <c r="CD14" s="1539"/>
      <c r="CE14" s="1539"/>
      <c r="CF14" s="1539"/>
      <c r="CG14" s="1539"/>
      <c r="CH14" s="1539"/>
      <c r="CI14" s="1539"/>
      <c r="CJ14" s="1539"/>
      <c r="CK14" s="1539"/>
      <c r="CL14" s="1539"/>
      <c r="CM14" s="1539"/>
      <c r="CN14" s="1539"/>
      <c r="CO14" s="1539"/>
      <c r="CP14" s="1539"/>
      <c r="CQ14" s="1539"/>
      <c r="CR14" s="1539"/>
      <c r="CS14" s="1539"/>
      <c r="CT14" s="1539"/>
      <c r="CU14" s="1539"/>
      <c r="CV14" s="1539"/>
      <c r="CW14" s="1539"/>
      <c r="CX14" s="1539"/>
      <c r="CY14" s="1539"/>
      <c r="CZ14" s="1539"/>
      <c r="DA14" s="1539"/>
      <c r="DB14" s="1539"/>
      <c r="DC14" s="1539"/>
      <c r="DD14" s="1539"/>
      <c r="DE14" s="1539"/>
      <c r="DF14" s="1539"/>
      <c r="DG14" s="1539"/>
      <c r="DH14" s="1539"/>
      <c r="DI14" s="1539"/>
      <c r="DJ14" s="1539"/>
      <c r="DK14" s="1539"/>
      <c r="DL14" s="1539"/>
      <c r="DM14" s="1539"/>
      <c r="DN14" s="1539"/>
      <c r="DO14" s="1539"/>
      <c r="DP14" s="1539"/>
      <c r="DQ14" s="1539"/>
      <c r="DR14" s="1539"/>
      <c r="DS14" s="1539"/>
      <c r="DT14" s="1539"/>
      <c r="DU14" s="1539"/>
      <c r="DV14" s="1539"/>
      <c r="DW14" s="1539"/>
      <c r="DX14" s="1539"/>
      <c r="DY14" s="1539"/>
      <c r="DZ14" s="1539"/>
      <c r="EA14" s="1539"/>
      <c r="EB14" s="1539"/>
      <c r="EC14" s="1539"/>
      <c r="ED14" s="1539"/>
      <c r="EE14" s="1539"/>
      <c r="EF14" s="1539"/>
      <c r="EG14" s="1539"/>
      <c r="EH14" s="1539"/>
      <c r="EI14" s="1539"/>
      <c r="EJ14" s="1539"/>
      <c r="EK14" s="1539"/>
      <c r="EL14" s="1539"/>
      <c r="EM14" s="1539"/>
      <c r="EN14" s="1539"/>
      <c r="EO14" s="1539"/>
      <c r="EP14" s="1539"/>
      <c r="EQ14" s="1539"/>
      <c r="ER14" s="1539"/>
      <c r="ES14" s="1539"/>
      <c r="ET14" s="1539"/>
      <c r="EU14" s="1539"/>
      <c r="EV14" s="1539"/>
      <c r="EW14" s="1539"/>
      <c r="EX14" s="1539"/>
      <c r="EY14" s="1539"/>
      <c r="EZ14" s="1539"/>
      <c r="FA14" s="1539"/>
      <c r="FB14" s="1539"/>
      <c r="FC14" s="1539"/>
      <c r="FD14" s="1539"/>
      <c r="FE14" s="1539"/>
      <c r="FF14" s="1539"/>
      <c r="FG14" s="1539"/>
      <c r="FH14" s="1539"/>
      <c r="FI14" s="1539"/>
      <c r="FJ14" s="1539"/>
      <c r="FK14" s="1539"/>
      <c r="FL14" s="1539"/>
      <c r="FM14" s="1539"/>
      <c r="FN14" s="1539"/>
      <c r="FO14" s="1539"/>
      <c r="FP14" s="1539"/>
      <c r="FQ14" s="1539"/>
      <c r="FR14" s="1539"/>
      <c r="FS14" s="1539"/>
      <c r="FT14" s="1539"/>
      <c r="FU14" s="1539"/>
      <c r="FV14" s="1539"/>
      <c r="FW14" s="1539"/>
      <c r="FX14" s="1539"/>
      <c r="FY14" s="1539"/>
      <c r="FZ14" s="1539"/>
      <c r="GA14" s="1539"/>
      <c r="GB14" s="1539"/>
      <c r="GC14" s="1539"/>
      <c r="GD14" s="1539"/>
      <c r="GE14" s="1539"/>
      <c r="GF14" s="1539"/>
      <c r="GG14" s="1539"/>
      <c r="GH14" s="1539"/>
      <c r="GI14" s="1539"/>
      <c r="GJ14" s="1539"/>
      <c r="GK14" s="1539"/>
      <c r="GL14" s="1539"/>
      <c r="GM14" s="1539"/>
      <c r="GN14" s="1539"/>
      <c r="GO14" s="1539"/>
      <c r="GP14" s="1539"/>
      <c r="GQ14" s="1539"/>
      <c r="GR14" s="1539"/>
      <c r="GS14" s="1539"/>
      <c r="GT14" s="1539"/>
      <c r="GU14" s="1539"/>
      <c r="GV14" s="1539"/>
      <c r="GW14" s="1539"/>
      <c r="GX14" s="1539"/>
      <c r="GY14" s="1539"/>
      <c r="GZ14" s="1539"/>
      <c r="HA14" s="1539"/>
      <c r="HB14" s="1539"/>
      <c r="HC14" s="1539"/>
      <c r="HD14" s="1539"/>
      <c r="HE14" s="1539"/>
      <c r="HF14" s="1539"/>
      <c r="HG14" s="1539"/>
      <c r="HH14" s="1539"/>
      <c r="HI14" s="1539"/>
      <c r="HJ14" s="1539"/>
      <c r="HK14" s="1539"/>
      <c r="HL14" s="1539"/>
      <c r="HM14" s="1539"/>
      <c r="HN14" s="1539"/>
      <c r="HO14" s="1539"/>
      <c r="HP14" s="1539"/>
      <c r="HQ14" s="1539"/>
      <c r="HR14" s="1539"/>
      <c r="HS14" s="1539"/>
      <c r="HT14" s="1539"/>
      <c r="HU14" s="1539"/>
      <c r="HV14" s="1539"/>
      <c r="HW14" s="1539"/>
      <c r="HX14" s="1539"/>
      <c r="HY14" s="1539"/>
      <c r="HZ14" s="1539"/>
      <c r="IA14" s="1539"/>
      <c r="IB14" s="1539"/>
      <c r="IC14" s="1539"/>
      <c r="ID14" s="1539"/>
      <c r="IE14" s="1539"/>
      <c r="IF14" s="1539"/>
      <c r="IG14" s="1539"/>
      <c r="IH14" s="1539"/>
      <c r="II14" s="1539"/>
      <c r="IJ14" s="1539"/>
      <c r="IK14" s="1539"/>
      <c r="IL14" s="1539"/>
      <c r="IM14" s="1539"/>
      <c r="IN14" s="1539"/>
      <c r="IO14" s="1539"/>
      <c r="IP14" s="1539"/>
      <c r="IQ14" s="1539"/>
      <c r="IR14" s="1539"/>
      <c r="IS14" s="1539"/>
    </row>
    <row r="15" spans="1:253" ht="24" customHeight="1" x14ac:dyDescent="0.3">
      <c r="A15" s="917" t="s">
        <v>985</v>
      </c>
      <c r="B15" s="1549"/>
      <c r="C15" s="1550"/>
      <c r="D15" s="1550"/>
      <c r="E15" s="1550"/>
      <c r="F15" s="1550"/>
      <c r="G15" s="1550"/>
      <c r="H15" s="1550"/>
      <c r="I15" s="1550"/>
      <c r="J15" s="1550"/>
      <c r="K15" s="1550"/>
      <c r="L15" s="1550"/>
      <c r="M15" s="1551"/>
      <c r="N15" s="1545"/>
    </row>
    <row r="16" spans="1:253" ht="24" customHeight="1" x14ac:dyDescent="0.3">
      <c r="A16" s="1292"/>
      <c r="B16" s="1292"/>
      <c r="C16" s="1581"/>
      <c r="D16" s="1581"/>
      <c r="E16" s="1581"/>
      <c r="F16" s="1581">
        <f>D16-E16</f>
        <v>0</v>
      </c>
      <c r="G16" s="1581"/>
      <c r="H16" s="1581"/>
      <c r="I16" s="1581"/>
      <c r="J16" s="1581"/>
      <c r="K16" s="1581"/>
      <c r="L16" s="1581"/>
      <c r="M16" s="2098">
        <f>SUM(G16:L16)</f>
        <v>0</v>
      </c>
      <c r="N16" s="2099"/>
      <c r="O16" s="2100"/>
    </row>
    <row r="17" spans="1:15" ht="24" customHeight="1" x14ac:dyDescent="0.3">
      <c r="A17" s="913"/>
      <c r="B17" s="2115"/>
      <c r="C17" s="2101"/>
      <c r="D17" s="2101"/>
      <c r="E17" s="2101"/>
      <c r="F17" s="2102">
        <f>D17-E17</f>
        <v>0</v>
      </c>
      <c r="G17" s="2101"/>
      <c r="H17" s="2101"/>
      <c r="I17" s="2101"/>
      <c r="J17" s="2101"/>
      <c r="K17" s="2101"/>
      <c r="L17" s="2101"/>
      <c r="M17" s="2098">
        <f>SUM(G17:L17)</f>
        <v>0</v>
      </c>
      <c r="N17" s="2099"/>
      <c r="O17" s="2100"/>
    </row>
    <row r="18" spans="1:15" ht="24" customHeight="1" x14ac:dyDescent="0.3">
      <c r="A18" s="913"/>
      <c r="B18" s="2115"/>
      <c r="C18" s="2101"/>
      <c r="D18" s="2101"/>
      <c r="E18" s="2101"/>
      <c r="F18" s="2102">
        <f>D18-E18</f>
        <v>0</v>
      </c>
      <c r="G18" s="2101"/>
      <c r="H18" s="2101"/>
      <c r="I18" s="2101"/>
      <c r="J18" s="2101"/>
      <c r="K18" s="2101"/>
      <c r="L18" s="2101"/>
      <c r="M18" s="2098">
        <f>SUM(G18:L18)</f>
        <v>0</v>
      </c>
      <c r="N18" s="2099"/>
      <c r="O18" s="2100"/>
    </row>
    <row r="19" spans="1:15" ht="24" customHeight="1" x14ac:dyDescent="0.3">
      <c r="A19" s="913"/>
      <c r="B19" s="2115"/>
      <c r="C19" s="2101"/>
      <c r="D19" s="2101"/>
      <c r="E19" s="2101"/>
      <c r="F19" s="2102">
        <f>D19-E19</f>
        <v>0</v>
      </c>
      <c r="G19" s="2101"/>
      <c r="H19" s="2101"/>
      <c r="I19" s="2101"/>
      <c r="J19" s="2101"/>
      <c r="K19" s="2101"/>
      <c r="L19" s="2101"/>
      <c r="M19" s="2098">
        <f>SUM(G19:L19)</f>
        <v>0</v>
      </c>
      <c r="N19" s="2099"/>
      <c r="O19" s="2100"/>
    </row>
    <row r="20" spans="1:15" ht="24" customHeight="1" x14ac:dyDescent="0.35">
      <c r="A20" s="1552" t="s">
        <v>1182</v>
      </c>
      <c r="B20" s="2116"/>
      <c r="C20" s="2103">
        <f t="shared" ref="C20:M20" si="0">SUM(C16:C19)</f>
        <v>0</v>
      </c>
      <c r="D20" s="2103">
        <f t="shared" si="0"/>
        <v>0</v>
      </c>
      <c r="E20" s="2103">
        <f t="shared" si="0"/>
        <v>0</v>
      </c>
      <c r="F20" s="2104">
        <f t="shared" si="0"/>
        <v>0</v>
      </c>
      <c r="G20" s="2103">
        <f t="shared" si="0"/>
        <v>0</v>
      </c>
      <c r="H20" s="2103">
        <f t="shared" si="0"/>
        <v>0</v>
      </c>
      <c r="I20" s="2103">
        <f t="shared" si="0"/>
        <v>0</v>
      </c>
      <c r="J20" s="2103">
        <f t="shared" si="0"/>
        <v>0</v>
      </c>
      <c r="K20" s="2103">
        <f t="shared" si="0"/>
        <v>0</v>
      </c>
      <c r="L20" s="2103">
        <f t="shared" si="0"/>
        <v>0</v>
      </c>
      <c r="M20" s="2105">
        <f t="shared" si="0"/>
        <v>0</v>
      </c>
      <c r="N20" s="2099"/>
      <c r="O20" s="2100"/>
    </row>
    <row r="21" spans="1:15" ht="24" customHeight="1" x14ac:dyDescent="0.3">
      <c r="A21" s="1657" t="s">
        <v>1122</v>
      </c>
      <c r="B21" s="2117"/>
      <c r="C21" s="2106"/>
      <c r="D21" s="2106"/>
      <c r="E21" s="2106"/>
      <c r="F21" s="2107"/>
      <c r="G21" s="2106"/>
      <c r="H21" s="2106"/>
      <c r="I21" s="2106"/>
      <c r="J21" s="2106"/>
      <c r="K21" s="2106"/>
      <c r="L21" s="2106"/>
      <c r="M21" s="2108"/>
      <c r="N21" s="2099"/>
      <c r="O21" s="2100"/>
    </row>
    <row r="22" spans="1:15" ht="20.25" x14ac:dyDescent="0.3">
      <c r="A22" s="1292"/>
      <c r="B22" s="1292"/>
      <c r="C22" s="2102"/>
      <c r="D22" s="2102"/>
      <c r="E22" s="2102"/>
      <c r="F22" s="2102">
        <f>D22-E22</f>
        <v>0</v>
      </c>
      <c r="G22" s="2102"/>
      <c r="H22" s="2102"/>
      <c r="I22" s="2102"/>
      <c r="J22" s="2102"/>
      <c r="K22" s="2102"/>
      <c r="L22" s="2102"/>
      <c r="M22" s="2098">
        <f>SUM(G22:L22)</f>
        <v>0</v>
      </c>
      <c r="N22" s="2099"/>
      <c r="O22" s="2100"/>
    </row>
    <row r="23" spans="1:15" ht="24" customHeight="1" x14ac:dyDescent="0.3">
      <c r="A23" s="1292"/>
      <c r="B23" s="1292"/>
      <c r="C23" s="2101"/>
      <c r="D23" s="2101"/>
      <c r="E23" s="2101"/>
      <c r="F23" s="2102">
        <f>D23-E23</f>
        <v>0</v>
      </c>
      <c r="G23" s="2101"/>
      <c r="H23" s="2101"/>
      <c r="I23" s="2101"/>
      <c r="J23" s="2101"/>
      <c r="K23" s="2101"/>
      <c r="L23" s="2101"/>
      <c r="M23" s="2098">
        <f>SUM(G23:L23)</f>
        <v>0</v>
      </c>
      <c r="N23" s="2099"/>
      <c r="O23" s="2100"/>
    </row>
    <row r="24" spans="1:15" ht="24" customHeight="1" x14ac:dyDescent="0.3">
      <c r="A24" s="1292"/>
      <c r="B24" s="1292"/>
      <c r="C24" s="2101"/>
      <c r="D24" s="2101"/>
      <c r="E24" s="2101"/>
      <c r="F24" s="2102">
        <f>D24-E24</f>
        <v>0</v>
      </c>
      <c r="G24" s="2101"/>
      <c r="H24" s="2101"/>
      <c r="I24" s="2101"/>
      <c r="J24" s="2101"/>
      <c r="K24" s="2101"/>
      <c r="L24" s="2101"/>
      <c r="M24" s="2098">
        <f>SUM(G24:L24)</f>
        <v>0</v>
      </c>
      <c r="N24" s="2099"/>
      <c r="O24" s="2100"/>
    </row>
    <row r="25" spans="1:15" ht="24" customHeight="1" x14ac:dyDescent="0.3">
      <c r="A25" s="913"/>
      <c r="B25" s="2115"/>
      <c r="C25" s="2101"/>
      <c r="D25" s="2101"/>
      <c r="E25" s="2101"/>
      <c r="F25" s="2102">
        <f>D25-E25</f>
        <v>0</v>
      </c>
      <c r="G25" s="2101"/>
      <c r="H25" s="2101"/>
      <c r="I25" s="2101"/>
      <c r="J25" s="2101"/>
      <c r="K25" s="2101"/>
      <c r="L25" s="2101"/>
      <c r="M25" s="2098">
        <f>SUM(G25:L25)</f>
        <v>0</v>
      </c>
      <c r="N25" s="2099"/>
      <c r="O25" s="2100"/>
    </row>
    <row r="26" spans="1:15" ht="24" customHeight="1" x14ac:dyDescent="0.35">
      <c r="A26" s="1552" t="s">
        <v>1183</v>
      </c>
      <c r="B26" s="2116"/>
      <c r="C26" s="2103">
        <f t="shared" ref="C26:M26" si="1">SUM(C22:C25)</f>
        <v>0</v>
      </c>
      <c r="D26" s="2103">
        <f t="shared" si="1"/>
        <v>0</v>
      </c>
      <c r="E26" s="2103">
        <f t="shared" si="1"/>
        <v>0</v>
      </c>
      <c r="F26" s="2104">
        <f t="shared" si="1"/>
        <v>0</v>
      </c>
      <c r="G26" s="2103">
        <f t="shared" si="1"/>
        <v>0</v>
      </c>
      <c r="H26" s="2103">
        <f t="shared" si="1"/>
        <v>0</v>
      </c>
      <c r="I26" s="2103">
        <f t="shared" si="1"/>
        <v>0</v>
      </c>
      <c r="J26" s="2103">
        <f t="shared" si="1"/>
        <v>0</v>
      </c>
      <c r="K26" s="2103">
        <f t="shared" si="1"/>
        <v>0</v>
      </c>
      <c r="L26" s="2103">
        <f t="shared" si="1"/>
        <v>0</v>
      </c>
      <c r="M26" s="2105">
        <f t="shared" si="1"/>
        <v>0</v>
      </c>
      <c r="N26" s="2099"/>
      <c r="O26" s="2100"/>
    </row>
    <row r="27" spans="1:15" ht="24" customHeight="1" x14ac:dyDescent="0.3">
      <c r="A27" s="917" t="s">
        <v>931</v>
      </c>
      <c r="B27" s="2117"/>
      <c r="C27" s="2106"/>
      <c r="D27" s="2106"/>
      <c r="E27" s="2106"/>
      <c r="F27" s="2107"/>
      <c r="G27" s="2106"/>
      <c r="H27" s="2106"/>
      <c r="I27" s="2106"/>
      <c r="J27" s="2106"/>
      <c r="K27" s="2106"/>
      <c r="L27" s="2106"/>
      <c r="M27" s="2108"/>
      <c r="N27" s="2099"/>
      <c r="O27" s="2100"/>
    </row>
    <row r="28" spans="1:15" ht="20.25" x14ac:dyDescent="0.3">
      <c r="A28" s="1292"/>
      <c r="B28" s="1292"/>
      <c r="C28" s="1581"/>
      <c r="D28" s="1581"/>
      <c r="E28" s="1581"/>
      <c r="F28" s="1581">
        <f>SUM(D28-E28)</f>
        <v>0</v>
      </c>
      <c r="G28" s="1581"/>
      <c r="H28" s="1581"/>
      <c r="I28" s="1581"/>
      <c r="J28" s="1581"/>
      <c r="K28" s="1581"/>
      <c r="L28" s="1581"/>
      <c r="M28" s="2098">
        <f>SUM(G28:L28)</f>
        <v>0</v>
      </c>
      <c r="N28" s="2099"/>
      <c r="O28" s="2100"/>
    </row>
    <row r="29" spans="1:15" ht="24" customHeight="1" x14ac:dyDescent="0.3">
      <c r="A29" s="1292"/>
      <c r="B29" s="1292"/>
      <c r="C29" s="1581"/>
      <c r="D29" s="1581"/>
      <c r="E29" s="1581"/>
      <c r="F29" s="1581">
        <f>SUM(D29-E29)</f>
        <v>0</v>
      </c>
      <c r="G29" s="1581"/>
      <c r="H29" s="1581"/>
      <c r="I29" s="1581"/>
      <c r="J29" s="1581"/>
      <c r="K29" s="1581"/>
      <c r="L29" s="1581"/>
      <c r="M29" s="2098">
        <f>SUM(G29:L29)</f>
        <v>0</v>
      </c>
      <c r="N29" s="2099"/>
      <c r="O29" s="2100"/>
    </row>
    <row r="30" spans="1:15" ht="24" customHeight="1" x14ac:dyDescent="0.3">
      <c r="A30" s="1292"/>
      <c r="B30" s="1292"/>
      <c r="C30" s="1581"/>
      <c r="D30" s="1581"/>
      <c r="E30" s="1581"/>
      <c r="F30" s="1581">
        <f>SUM(D30-E30)</f>
        <v>0</v>
      </c>
      <c r="G30" s="1581"/>
      <c r="H30" s="1581"/>
      <c r="I30" s="1581"/>
      <c r="J30" s="1581"/>
      <c r="K30" s="1581"/>
      <c r="L30" s="1581"/>
      <c r="M30" s="2098">
        <f>SUM(G30:L30)</f>
        <v>0</v>
      </c>
      <c r="N30" s="2099"/>
      <c r="O30" s="2100"/>
    </row>
    <row r="31" spans="1:15" ht="24" customHeight="1" x14ac:dyDescent="0.3">
      <c r="A31" s="913"/>
      <c r="B31" s="2115"/>
      <c r="C31" s="2101"/>
      <c r="D31" s="2101"/>
      <c r="E31" s="2101"/>
      <c r="F31" s="2102">
        <f>D31-E31</f>
        <v>0</v>
      </c>
      <c r="G31" s="2101"/>
      <c r="H31" s="2101"/>
      <c r="I31" s="2101"/>
      <c r="J31" s="2101"/>
      <c r="K31" s="2101"/>
      <c r="L31" s="2101"/>
      <c r="M31" s="2098">
        <f>SUM(G31:L31)</f>
        <v>0</v>
      </c>
      <c r="N31" s="2099"/>
      <c r="O31" s="2100"/>
    </row>
    <row r="32" spans="1:15" ht="24" customHeight="1" x14ac:dyDescent="0.35">
      <c r="A32" s="1552" t="s">
        <v>1184</v>
      </c>
      <c r="B32" s="2116"/>
      <c r="C32" s="2103">
        <f t="shared" ref="C32:M32" si="2">SUM(C28:C31)</f>
        <v>0</v>
      </c>
      <c r="D32" s="2103">
        <f t="shared" si="2"/>
        <v>0</v>
      </c>
      <c r="E32" s="2103">
        <f t="shared" si="2"/>
        <v>0</v>
      </c>
      <c r="F32" s="2104">
        <f t="shared" si="2"/>
        <v>0</v>
      </c>
      <c r="G32" s="2103">
        <f t="shared" si="2"/>
        <v>0</v>
      </c>
      <c r="H32" s="2103">
        <f t="shared" si="2"/>
        <v>0</v>
      </c>
      <c r="I32" s="2103">
        <f t="shared" si="2"/>
        <v>0</v>
      </c>
      <c r="J32" s="2103">
        <f t="shared" si="2"/>
        <v>0</v>
      </c>
      <c r="K32" s="2103">
        <f t="shared" si="2"/>
        <v>0</v>
      </c>
      <c r="L32" s="2103">
        <f t="shared" si="2"/>
        <v>0</v>
      </c>
      <c r="M32" s="2105">
        <f t="shared" si="2"/>
        <v>0</v>
      </c>
      <c r="N32" s="2099"/>
      <c r="O32" s="2100"/>
    </row>
    <row r="33" spans="1:16" ht="24" customHeight="1" x14ac:dyDescent="0.3">
      <c r="A33" s="917" t="s">
        <v>932</v>
      </c>
      <c r="B33" s="2117"/>
      <c r="C33" s="2106"/>
      <c r="D33" s="2106"/>
      <c r="E33" s="2106"/>
      <c r="F33" s="2107"/>
      <c r="G33" s="2106"/>
      <c r="H33" s="2106"/>
      <c r="I33" s="2106"/>
      <c r="J33" s="2106"/>
      <c r="K33" s="2106"/>
      <c r="L33" s="2106"/>
      <c r="M33" s="2108"/>
      <c r="N33" s="2099"/>
      <c r="O33" s="2100"/>
    </row>
    <row r="34" spans="1:16" ht="20.25" x14ac:dyDescent="0.3">
      <c r="A34" s="1292"/>
      <c r="B34" s="1292"/>
      <c r="C34" s="1581"/>
      <c r="D34" s="1581"/>
      <c r="E34" s="1581"/>
      <c r="F34" s="1581">
        <f>SUM(D34-E34)</f>
        <v>0</v>
      </c>
      <c r="G34" s="1581"/>
      <c r="H34" s="1581"/>
      <c r="I34" s="1581"/>
      <c r="J34" s="1581"/>
      <c r="K34" s="1581"/>
      <c r="L34" s="1581"/>
      <c r="M34" s="2098">
        <f>SUM(G34:L34)</f>
        <v>0</v>
      </c>
      <c r="N34" s="2099"/>
      <c r="O34" s="2100"/>
    </row>
    <row r="35" spans="1:16" ht="24" customHeight="1" x14ac:dyDescent="0.3">
      <c r="A35" s="913"/>
      <c r="B35" s="2115"/>
      <c r="C35" s="2101"/>
      <c r="D35" s="2101"/>
      <c r="E35" s="2101"/>
      <c r="F35" s="2102">
        <f>SUM(D35-E35)</f>
        <v>0</v>
      </c>
      <c r="G35" s="2101"/>
      <c r="H35" s="2101"/>
      <c r="I35" s="2101"/>
      <c r="J35" s="2101"/>
      <c r="K35" s="2101"/>
      <c r="L35" s="2101"/>
      <c r="M35" s="2098">
        <f>SUM(G35:L35)</f>
        <v>0</v>
      </c>
      <c r="N35" s="2099"/>
      <c r="O35" s="2100"/>
    </row>
    <row r="36" spans="1:16" ht="24" customHeight="1" x14ac:dyDescent="0.3">
      <c r="A36" s="913"/>
      <c r="B36" s="2118"/>
      <c r="C36" s="2102"/>
      <c r="D36" s="2102"/>
      <c r="E36" s="2102"/>
      <c r="F36" s="2102">
        <f>SUM(D36-E36)</f>
        <v>0</v>
      </c>
      <c r="G36" s="2102"/>
      <c r="H36" s="2102"/>
      <c r="I36" s="2102"/>
      <c r="J36" s="2102"/>
      <c r="K36" s="2102"/>
      <c r="L36" s="2102"/>
      <c r="M36" s="2098">
        <f>SUM(G36:L36)</f>
        <v>0</v>
      </c>
      <c r="N36" s="2099"/>
      <c r="O36" s="2100"/>
    </row>
    <row r="37" spans="1:16" ht="24" customHeight="1" x14ac:dyDescent="0.3">
      <c r="A37" s="913"/>
      <c r="B37" s="2118"/>
      <c r="C37" s="2102"/>
      <c r="D37" s="2102"/>
      <c r="E37" s="2102"/>
      <c r="F37" s="2102">
        <f>SUM(D37-E37)</f>
        <v>0</v>
      </c>
      <c r="G37" s="2102"/>
      <c r="H37" s="2102"/>
      <c r="I37" s="2102"/>
      <c r="J37" s="2102"/>
      <c r="K37" s="2102"/>
      <c r="L37" s="2102"/>
      <c r="M37" s="2098">
        <f>SUM(G37:L37)</f>
        <v>0</v>
      </c>
      <c r="N37" s="2099"/>
      <c r="O37" s="2100"/>
    </row>
    <row r="38" spans="1:16" ht="24" customHeight="1" x14ac:dyDescent="0.35">
      <c r="A38" s="1553" t="s">
        <v>1185</v>
      </c>
      <c r="B38" s="2119"/>
      <c r="C38" s="2109">
        <f t="shared" ref="C38:M38" si="3">SUM(C34:C37)</f>
        <v>0</v>
      </c>
      <c r="D38" s="2109">
        <f t="shared" si="3"/>
        <v>0</v>
      </c>
      <c r="E38" s="2109">
        <f t="shared" si="3"/>
        <v>0</v>
      </c>
      <c r="F38" s="2110">
        <f t="shared" si="3"/>
        <v>0</v>
      </c>
      <c r="G38" s="2109">
        <f t="shared" si="3"/>
        <v>0</v>
      </c>
      <c r="H38" s="2109">
        <f t="shared" si="3"/>
        <v>0</v>
      </c>
      <c r="I38" s="2109">
        <f t="shared" si="3"/>
        <v>0</v>
      </c>
      <c r="J38" s="2109">
        <f t="shared" si="3"/>
        <v>0</v>
      </c>
      <c r="K38" s="2109">
        <f t="shared" si="3"/>
        <v>0</v>
      </c>
      <c r="L38" s="2109">
        <f t="shared" si="3"/>
        <v>0</v>
      </c>
      <c r="M38" s="2111">
        <f t="shared" si="3"/>
        <v>0</v>
      </c>
      <c r="N38" s="2099"/>
      <c r="O38" s="2100"/>
    </row>
    <row r="39" spans="1:16" ht="32.1" customHeight="1" x14ac:dyDescent="0.35">
      <c r="A39" s="1554" t="s">
        <v>76</v>
      </c>
      <c r="B39" s="2092"/>
      <c r="C39" s="2112">
        <f>+C20+C26+C32+C38</f>
        <v>0</v>
      </c>
      <c r="D39" s="2112">
        <f t="shared" ref="D39:M39" si="4">+D20+D26+D32+D38</f>
        <v>0</v>
      </c>
      <c r="E39" s="2112">
        <f t="shared" si="4"/>
        <v>0</v>
      </c>
      <c r="F39" s="2113">
        <f t="shared" si="4"/>
        <v>0</v>
      </c>
      <c r="G39" s="2112">
        <f t="shared" si="4"/>
        <v>0</v>
      </c>
      <c r="H39" s="2112">
        <f t="shared" si="4"/>
        <v>0</v>
      </c>
      <c r="I39" s="2112">
        <f t="shared" si="4"/>
        <v>0</v>
      </c>
      <c r="J39" s="2112">
        <f t="shared" si="4"/>
        <v>0</v>
      </c>
      <c r="K39" s="2112">
        <f t="shared" si="4"/>
        <v>0</v>
      </c>
      <c r="L39" s="2112">
        <f t="shared" si="4"/>
        <v>0</v>
      </c>
      <c r="M39" s="2114">
        <f t="shared" si="4"/>
        <v>0</v>
      </c>
      <c r="N39" s="2099"/>
      <c r="O39" s="1555">
        <f>+F39-M39</f>
        <v>0</v>
      </c>
      <c r="P39" s="1556" t="s">
        <v>419</v>
      </c>
    </row>
    <row r="40" spans="1:16" ht="24" customHeight="1" thickBot="1" x14ac:dyDescent="0.3">
      <c r="A40" s="1557"/>
      <c r="B40" s="1558"/>
      <c r="C40" s="1558"/>
      <c r="D40" s="1558"/>
      <c r="E40" s="1558"/>
      <c r="F40" s="1558"/>
      <c r="G40" s="1558"/>
      <c r="H40" s="1558"/>
      <c r="I40" s="1558"/>
      <c r="J40" s="1558"/>
      <c r="K40" s="1558"/>
      <c r="L40" s="1558"/>
      <c r="M40" s="1558"/>
      <c r="N40" s="1539"/>
    </row>
    <row r="41" spans="1:16" ht="18" customHeight="1" thickTop="1" x14ac:dyDescent="0.25">
      <c r="A41" s="1559"/>
      <c r="B41" s="1560"/>
      <c r="C41" s="1560"/>
      <c r="D41" s="1560"/>
      <c r="E41" s="1560"/>
      <c r="F41" s="1560"/>
      <c r="G41" s="1560"/>
      <c r="H41" s="1560"/>
      <c r="I41" s="1560"/>
      <c r="J41" s="1560"/>
      <c r="K41" s="1560"/>
      <c r="L41" s="1560"/>
      <c r="M41" s="1560"/>
      <c r="N41" s="1539"/>
    </row>
    <row r="42" spans="1:16" ht="18" x14ac:dyDescent="0.25">
      <c r="A42" s="1545"/>
      <c r="B42" s="1539"/>
      <c r="C42" s="1539"/>
      <c r="D42" s="1539"/>
      <c r="E42" s="1539"/>
      <c r="F42" s="1539"/>
      <c r="G42" s="1539"/>
      <c r="H42" s="1539"/>
      <c r="I42" s="1539"/>
      <c r="J42" s="1539"/>
      <c r="K42" s="1539"/>
      <c r="L42" s="1539"/>
      <c r="M42" s="1539"/>
      <c r="N42" s="1539"/>
    </row>
  </sheetData>
  <customSheetViews>
    <customSheetView guid="{FEEF2554-A379-444E-B2CE-7A0B08BFD568}" scale="50" fitToPage="1">
      <selection activeCell="R21" sqref="R21"/>
      <pageMargins left="0.70866141732283472" right="0.70866141732283472" top="0.74803149606299213" bottom="0.74803149606299213" header="0.31496062992125984" footer="0.31496062992125984"/>
      <printOptions horizontalCentered="1"/>
      <pageSetup scale="31" orientation="landscape" r:id="rId1"/>
      <headerFooter differentOddEven="1" differentFirst="1">
        <evenHeader>&amp;R&amp;"arial,Regular"&amp;12UNCLASSIFIED / NON CLASSIFIÉ</evenHeader>
        <firstHeader>&amp;R&amp;"arial,Regular"&amp;12UNCLASSIFIED / NON CLASSIFIÉ</firstHeader>
      </headerFooter>
    </customSheetView>
    <customSheetView guid="{9999B627-875C-491A-9C70-2AB672A610C9}" scale="50" showPageBreaks="1" fitToPage="1" printArea="1">
      <selection activeCell="R21" sqref="R21"/>
      <pageMargins left="0.70866141732283472" right="0.70866141732283472" top="0.74803149606299213" bottom="0.74803149606299213" header="0.31496062992125984" footer="0.31496062992125984"/>
      <printOptions horizontalCentered="1"/>
      <pageSetup scale="31" orientation="landscape" r:id="rId2"/>
      <headerFooter differentOddEven="1" differentFirst="1">
        <evenHeader>&amp;R&amp;"arial,Regular"&amp;12UNCLASSIFIED / NON CLASSIFIÉ</evenHeader>
        <firstHeader>&amp;R&amp;"arial,Regular"&amp;12UNCLASSIFIED / NON CLASSIFIÉ</firstHeader>
      </headerFooter>
    </customSheetView>
    <customSheetView guid="{9E1ED2EF-94DF-4EBB-BF10-FA6D2C6EF217}" scale="70" showPageBreaks="1" fitToPage="1" printArea="1">
      <pageMargins left="0.70866141732283472" right="0.70866141732283472" top="0.74803149606299213" bottom="0.74803149606299213" header="0.31496062992125984" footer="0.31496062992125984"/>
      <printOptions horizontalCentered="1"/>
      <pageSetup scale="31" orientation="landscape" r:id="rId3"/>
      <headerFooter differentOddEven="1" differentFirst="1">
        <evenHeader>&amp;R&amp;"arial,Regular"&amp;12UNCLASSIFIED / NON CLASSIFIÉ</evenHeader>
        <firstHeader>&amp;R&amp;"arial,Regular"&amp;12UNCLASSIFIED / NON CLASSIFIÉ</firstHeader>
      </headerFooter>
    </customSheetView>
  </customSheetViews>
  <mergeCells count="16">
    <mergeCell ref="A10:M10"/>
    <mergeCell ref="A12:A14"/>
    <mergeCell ref="C12:C14"/>
    <mergeCell ref="D12:D14"/>
    <mergeCell ref="E12:E14"/>
    <mergeCell ref="F12:F14"/>
    <mergeCell ref="G12:M12"/>
    <mergeCell ref="G13:L13"/>
    <mergeCell ref="B12:B14"/>
    <mergeCell ref="A8:M8"/>
    <mergeCell ref="A7:M7"/>
    <mergeCell ref="A2:M2"/>
    <mergeCell ref="A3:M3"/>
    <mergeCell ref="A4:M4"/>
    <mergeCell ref="A5:M5"/>
    <mergeCell ref="A6:M6"/>
  </mergeCells>
  <printOptions horizontalCentered="1"/>
  <pageMargins left="0.70866141732283472" right="0.70866141732283472" top="0.74803149606299213" bottom="0.74803149606299213" header="0.31496062992125984" footer="0.31496062992125984"/>
  <pageSetup scale="31" orientation="landscape" r:id="rId4"/>
  <headerFooter differentOddEven="1" differentFirst="1">
    <evenHeader>&amp;R&amp;"arial,Regular"&amp;12UNCLASSIFIED / NON CLASSIFIÉ</evenHeader>
    <firstHeader>&amp;R&amp;"arial,Regular"&amp;12UNCLASSIFIED / NON CLASSIFIÉ</first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4">
    <pageSetUpPr fitToPage="1"/>
  </sheetPr>
  <dimension ref="A1:P33"/>
  <sheetViews>
    <sheetView showGridLines="0" zoomScale="70" zoomScaleNormal="70" workbookViewId="0"/>
  </sheetViews>
  <sheetFormatPr defaultColWidth="9.6640625" defaultRowHeight="15" x14ac:dyDescent="0.2"/>
  <cols>
    <col min="1" max="1" width="30.5546875" style="1" customWidth="1"/>
    <col min="2" max="2" width="30.88671875" style="1" customWidth="1"/>
    <col min="3" max="5" width="30.6640625" style="1" customWidth="1"/>
    <col min="6" max="6" width="2.88671875" style="1" customWidth="1"/>
    <col min="7" max="7" width="13.6640625" style="1888" customWidth="1"/>
    <col min="8" max="8" width="5.6640625" style="1" customWidth="1"/>
    <col min="9" max="16384" width="9.6640625" style="1"/>
  </cols>
  <sheetData>
    <row r="1" spans="1:16" ht="18" customHeight="1" x14ac:dyDescent="0.25">
      <c r="A1" s="7"/>
      <c r="B1" s="10"/>
      <c r="C1" s="10"/>
      <c r="D1" s="10"/>
      <c r="E1" s="10"/>
      <c r="F1" s="7"/>
      <c r="G1" s="1996"/>
      <c r="H1" s="42"/>
      <c r="I1" s="22"/>
      <c r="J1" s="7"/>
      <c r="K1" s="7"/>
      <c r="L1" s="7"/>
      <c r="M1" s="7"/>
      <c r="N1" s="7"/>
      <c r="O1" s="7"/>
      <c r="P1" s="7"/>
    </row>
    <row r="2" spans="1:16" ht="24" customHeight="1" x14ac:dyDescent="0.35">
      <c r="A2" s="3608">
        <f>CORPORATION</f>
        <v>0</v>
      </c>
      <c r="B2" s="3608"/>
      <c r="C2" s="3608"/>
      <c r="D2" s="3608"/>
      <c r="E2" s="3608"/>
      <c r="F2" s="7"/>
      <c r="G2" s="1996"/>
      <c r="H2" s="42"/>
      <c r="I2" s="22"/>
      <c r="J2" s="7"/>
      <c r="K2" s="7"/>
      <c r="L2" s="7"/>
      <c r="M2" s="7"/>
      <c r="N2" s="7"/>
      <c r="O2" s="7"/>
      <c r="P2" s="7"/>
    </row>
    <row r="3" spans="1:16" ht="24" customHeight="1" x14ac:dyDescent="0.35">
      <c r="A3" s="2781" t="s">
        <v>13</v>
      </c>
      <c r="B3" s="2781"/>
      <c r="C3" s="2781"/>
      <c r="D3" s="2781"/>
      <c r="E3" s="2781"/>
      <c r="F3" s="7"/>
      <c r="G3" s="1996"/>
      <c r="H3" s="42"/>
      <c r="I3" s="22"/>
      <c r="J3" s="7"/>
      <c r="K3" s="7"/>
      <c r="L3" s="7"/>
      <c r="M3" s="7"/>
      <c r="N3" s="7"/>
      <c r="O3" s="7"/>
      <c r="P3" s="7"/>
    </row>
    <row r="4" spans="1:16" ht="24" customHeight="1" x14ac:dyDescent="0.35">
      <c r="A4" s="2903" t="s">
        <v>896</v>
      </c>
      <c r="B4" s="2903"/>
      <c r="C4" s="2903"/>
      <c r="D4" s="2903"/>
      <c r="E4" s="2903"/>
      <c r="F4" s="7"/>
      <c r="G4" s="1996"/>
      <c r="H4" s="42"/>
      <c r="I4" s="22"/>
      <c r="J4" s="7"/>
      <c r="K4" s="7"/>
      <c r="L4" s="7"/>
      <c r="M4" s="7"/>
      <c r="N4" s="7"/>
      <c r="O4" s="7"/>
      <c r="P4" s="7"/>
    </row>
    <row r="5" spans="1:16" ht="24" customHeight="1" x14ac:dyDescent="0.35">
      <c r="A5" s="2746">
        <f>PERIOD</f>
        <v>0</v>
      </c>
      <c r="B5" s="2746"/>
      <c r="C5" s="2746"/>
      <c r="D5" s="2746"/>
      <c r="E5" s="2746"/>
      <c r="F5" s="7"/>
      <c r="G5" s="1996"/>
      <c r="H5" s="42"/>
      <c r="I5" s="22"/>
      <c r="J5" s="7"/>
      <c r="K5" s="7"/>
      <c r="L5" s="7"/>
      <c r="M5" s="7"/>
      <c r="N5" s="7"/>
      <c r="O5" s="7"/>
      <c r="P5" s="7"/>
    </row>
    <row r="6" spans="1:16" ht="24" customHeight="1" x14ac:dyDescent="0.3">
      <c r="A6" s="2783" t="s">
        <v>198</v>
      </c>
      <c r="B6" s="2783"/>
      <c r="C6" s="2783"/>
      <c r="D6" s="2783"/>
      <c r="E6" s="2783"/>
      <c r="F6" s="7"/>
      <c r="G6" s="1996"/>
      <c r="H6" s="42"/>
      <c r="I6" s="22"/>
      <c r="J6" s="7"/>
      <c r="K6" s="7"/>
      <c r="L6" s="7"/>
      <c r="M6" s="7"/>
      <c r="N6" s="7"/>
      <c r="O6" s="7"/>
      <c r="P6" s="7"/>
    </row>
    <row r="7" spans="1:16" s="1027" customFormat="1" ht="24" customHeight="1" x14ac:dyDescent="0.3">
      <c r="A7" s="1432"/>
      <c r="B7" s="1432"/>
      <c r="C7" s="1432"/>
      <c r="D7" s="1432"/>
      <c r="E7" s="1432"/>
      <c r="G7" s="2120"/>
      <c r="H7" s="1410"/>
      <c r="I7" s="1216"/>
    </row>
    <row r="8" spans="1:16" s="1027" customFormat="1" ht="24" customHeight="1" x14ac:dyDescent="0.3">
      <c r="A8" s="2740" t="s">
        <v>551</v>
      </c>
      <c r="B8" s="2740"/>
      <c r="C8" s="2740"/>
      <c r="D8" s="2740"/>
      <c r="E8" s="2740"/>
      <c r="G8" s="1998"/>
      <c r="H8" s="1410"/>
      <c r="I8" s="1216"/>
    </row>
    <row r="9" spans="1:16" s="1027" customFormat="1" ht="24" customHeight="1" x14ac:dyDescent="0.25">
      <c r="A9" s="1216"/>
      <c r="B9" s="709"/>
      <c r="C9" s="709"/>
      <c r="D9" s="709"/>
      <c r="E9" s="709"/>
      <c r="G9" s="1998"/>
      <c r="H9" s="1410"/>
      <c r="I9" s="1216"/>
    </row>
    <row r="10" spans="1:16" ht="24" customHeight="1" x14ac:dyDescent="0.25">
      <c r="A10" s="3587" t="s">
        <v>486</v>
      </c>
      <c r="B10" s="3588"/>
      <c r="C10" s="3591" t="s">
        <v>220</v>
      </c>
      <c r="D10" s="3592"/>
      <c r="E10" s="3595" t="s">
        <v>562</v>
      </c>
      <c r="F10" s="44"/>
      <c r="G10" s="52"/>
      <c r="H10" s="42"/>
      <c r="I10" s="22"/>
      <c r="J10" s="7"/>
      <c r="K10" s="7"/>
      <c r="L10" s="7"/>
      <c r="M10" s="7"/>
      <c r="N10" s="7"/>
      <c r="O10" s="7"/>
      <c r="P10" s="7"/>
    </row>
    <row r="11" spans="1:16" ht="24" customHeight="1" x14ac:dyDescent="0.25">
      <c r="A11" s="3589"/>
      <c r="B11" s="3590"/>
      <c r="C11" s="3593"/>
      <c r="D11" s="3594"/>
      <c r="E11" s="3596"/>
      <c r="F11" s="44"/>
      <c r="G11" s="52"/>
      <c r="H11" s="42"/>
      <c r="I11" s="22"/>
      <c r="J11" s="7"/>
      <c r="K11" s="7"/>
      <c r="L11" s="7"/>
      <c r="M11" s="7"/>
      <c r="N11" s="7"/>
      <c r="O11" s="7"/>
      <c r="P11" s="7"/>
    </row>
    <row r="12" spans="1:16" ht="36" customHeight="1" x14ac:dyDescent="0.25">
      <c r="A12" s="3597" t="s">
        <v>894</v>
      </c>
      <c r="B12" s="3381"/>
      <c r="C12" s="3381"/>
      <c r="D12" s="3381"/>
      <c r="E12" s="3382"/>
      <c r="F12" s="44"/>
      <c r="G12" s="52"/>
      <c r="H12" s="42"/>
      <c r="I12" s="22"/>
      <c r="J12" s="7"/>
      <c r="K12" s="7"/>
      <c r="L12" s="7"/>
      <c r="M12" s="7"/>
      <c r="N12" s="7"/>
      <c r="O12" s="7"/>
      <c r="P12" s="7"/>
    </row>
    <row r="13" spans="1:16" ht="24" customHeight="1" x14ac:dyDescent="0.3">
      <c r="A13" s="3598"/>
      <c r="B13" s="3599"/>
      <c r="C13" s="3609"/>
      <c r="D13" s="3610"/>
      <c r="E13" s="1042"/>
      <c r="F13" s="44"/>
      <c r="G13" s="2121"/>
      <c r="H13" s="42"/>
      <c r="I13" s="22"/>
      <c r="J13" s="7"/>
      <c r="K13" s="7"/>
      <c r="L13" s="7"/>
      <c r="M13" s="7"/>
      <c r="N13" s="7"/>
      <c r="O13" s="7"/>
      <c r="P13" s="7"/>
    </row>
    <row r="14" spans="1:16" ht="24" customHeight="1" x14ac:dyDescent="0.3">
      <c r="A14" s="3600"/>
      <c r="B14" s="3601"/>
      <c r="C14" s="3600"/>
      <c r="D14" s="3601"/>
      <c r="E14" s="1117"/>
      <c r="F14" s="44"/>
      <c r="G14" s="2121"/>
      <c r="H14" s="42"/>
      <c r="I14" s="22"/>
      <c r="J14" s="7"/>
      <c r="K14" s="7"/>
      <c r="L14" s="7"/>
      <c r="M14" s="7"/>
      <c r="N14" s="7"/>
      <c r="O14" s="7"/>
      <c r="P14" s="7"/>
    </row>
    <row r="15" spans="1:16" ht="24" customHeight="1" x14ac:dyDescent="0.3">
      <c r="A15" s="3602"/>
      <c r="B15" s="3603"/>
      <c r="C15" s="3600"/>
      <c r="D15" s="3601"/>
      <c r="E15" s="1117"/>
      <c r="F15" s="44"/>
      <c r="G15" s="2121"/>
      <c r="H15" s="42"/>
      <c r="I15" s="22"/>
      <c r="J15" s="7"/>
      <c r="K15" s="7"/>
      <c r="L15" s="7"/>
      <c r="M15" s="7"/>
      <c r="N15" s="7"/>
      <c r="O15" s="7"/>
      <c r="P15" s="7"/>
    </row>
    <row r="16" spans="1:16" ht="24" customHeight="1" x14ac:dyDescent="0.3">
      <c r="A16" s="3604"/>
      <c r="B16" s="3605"/>
      <c r="C16" s="3600"/>
      <c r="D16" s="3601"/>
      <c r="E16" s="1117"/>
      <c r="F16" s="44"/>
      <c r="G16" s="2121"/>
      <c r="H16" s="42"/>
      <c r="I16" s="22"/>
      <c r="J16" s="7"/>
      <c r="K16" s="7"/>
      <c r="L16" s="7"/>
      <c r="M16" s="7"/>
      <c r="N16" s="7"/>
      <c r="O16" s="7"/>
      <c r="P16" s="7"/>
    </row>
    <row r="17" spans="1:16" ht="24" customHeight="1" x14ac:dyDescent="0.3">
      <c r="A17" s="3600"/>
      <c r="B17" s="3601"/>
      <c r="C17" s="3600"/>
      <c r="D17" s="3601"/>
      <c r="E17" s="1117"/>
      <c r="F17" s="44"/>
      <c r="G17" s="2121"/>
      <c r="H17" s="42"/>
      <c r="I17" s="22"/>
      <c r="J17" s="7"/>
      <c r="K17" s="7"/>
      <c r="L17" s="7"/>
      <c r="M17" s="7"/>
      <c r="N17" s="7"/>
      <c r="O17" s="7"/>
      <c r="P17" s="7"/>
    </row>
    <row r="18" spans="1:16" ht="24" customHeight="1" x14ac:dyDescent="0.3">
      <c r="A18" s="3600"/>
      <c r="B18" s="3601"/>
      <c r="C18" s="3600"/>
      <c r="D18" s="3601"/>
      <c r="E18" s="1117"/>
      <c r="F18" s="44"/>
      <c r="G18" s="2121"/>
      <c r="H18" s="42"/>
      <c r="I18" s="22"/>
      <c r="J18" s="7"/>
      <c r="K18" s="7"/>
      <c r="L18" s="7"/>
      <c r="M18" s="7"/>
      <c r="N18" s="7"/>
      <c r="O18" s="7"/>
      <c r="P18" s="7"/>
    </row>
    <row r="19" spans="1:16" ht="24" customHeight="1" x14ac:dyDescent="0.3">
      <c r="A19" s="3600"/>
      <c r="B19" s="3601"/>
      <c r="C19" s="3600"/>
      <c r="D19" s="3601"/>
      <c r="E19" s="1117"/>
      <c r="F19" s="44"/>
      <c r="G19" s="2121"/>
      <c r="H19" s="42"/>
      <c r="I19" s="22"/>
      <c r="J19" s="7"/>
      <c r="K19" s="7"/>
      <c r="L19" s="7"/>
      <c r="M19" s="7"/>
      <c r="N19" s="7"/>
      <c r="O19" s="7"/>
      <c r="P19" s="7"/>
    </row>
    <row r="20" spans="1:16" ht="24" customHeight="1" x14ac:dyDescent="0.3">
      <c r="A20" s="3606"/>
      <c r="B20" s="3607"/>
      <c r="C20" s="3606"/>
      <c r="D20" s="3607"/>
      <c r="E20" s="1117"/>
      <c r="F20" s="44"/>
      <c r="G20" s="2121"/>
      <c r="H20" s="42"/>
      <c r="I20" s="22"/>
      <c r="J20" s="7"/>
      <c r="K20" s="7"/>
      <c r="L20" s="7"/>
      <c r="M20" s="7"/>
      <c r="N20" s="7"/>
      <c r="O20" s="7"/>
      <c r="P20" s="7"/>
    </row>
    <row r="21" spans="1:16" ht="24" customHeight="1" x14ac:dyDescent="0.3">
      <c r="A21" s="3584" t="s">
        <v>1123</v>
      </c>
      <c r="B21" s="3585"/>
      <c r="C21" s="3585"/>
      <c r="D21" s="3586"/>
      <c r="E21" s="1356">
        <f>SUM(E13:E20)</f>
        <v>0</v>
      </c>
      <c r="F21" s="44"/>
      <c r="G21" s="910">
        <f>CC7_T1-CC4_T4</f>
        <v>0</v>
      </c>
      <c r="H21" s="92" t="s">
        <v>448</v>
      </c>
      <c r="I21" s="22"/>
      <c r="J21" s="7"/>
      <c r="K21" s="7"/>
      <c r="L21" s="7"/>
      <c r="M21" s="7"/>
      <c r="N21" s="7"/>
      <c r="O21" s="7"/>
      <c r="P21" s="7"/>
    </row>
    <row r="22" spans="1:16" ht="24" customHeight="1" x14ac:dyDescent="0.25">
      <c r="A22" s="3380" t="s">
        <v>895</v>
      </c>
      <c r="B22" s="3381"/>
      <c r="C22" s="3381"/>
      <c r="D22" s="3381"/>
      <c r="E22" s="3382"/>
      <c r="F22" s="44"/>
      <c r="G22" s="2121"/>
      <c r="H22" s="42"/>
      <c r="I22" s="22"/>
      <c r="J22" s="7"/>
      <c r="K22" s="7"/>
      <c r="L22" s="7"/>
      <c r="M22" s="7"/>
      <c r="N22" s="7"/>
      <c r="O22" s="7"/>
      <c r="P22" s="7"/>
    </row>
    <row r="23" spans="1:16" ht="24" customHeight="1" x14ac:dyDescent="0.3">
      <c r="A23" s="3611"/>
      <c r="B23" s="3612"/>
      <c r="C23" s="3611"/>
      <c r="D23" s="3612"/>
      <c r="E23" s="1042"/>
      <c r="F23" s="44"/>
      <c r="G23" s="2121"/>
      <c r="H23" s="42"/>
      <c r="I23" s="22"/>
      <c r="J23" s="7"/>
      <c r="K23" s="7"/>
      <c r="L23" s="7"/>
      <c r="M23" s="7"/>
      <c r="N23" s="7"/>
      <c r="O23" s="7"/>
      <c r="P23" s="7"/>
    </row>
    <row r="24" spans="1:16" ht="24" customHeight="1" x14ac:dyDescent="0.3">
      <c r="A24" s="3600"/>
      <c r="B24" s="3613"/>
      <c r="C24" s="3600"/>
      <c r="D24" s="3613"/>
      <c r="E24" s="1117"/>
      <c r="F24" s="44"/>
      <c r="G24" s="2121"/>
      <c r="H24" s="42"/>
      <c r="I24" s="22"/>
      <c r="J24" s="7"/>
      <c r="K24" s="7"/>
      <c r="L24" s="7"/>
      <c r="M24" s="7"/>
      <c r="N24" s="7"/>
      <c r="O24" s="7"/>
      <c r="P24" s="7"/>
    </row>
    <row r="25" spans="1:16" ht="24" customHeight="1" x14ac:dyDescent="0.3">
      <c r="A25" s="3600"/>
      <c r="B25" s="3613"/>
      <c r="C25" s="3600"/>
      <c r="D25" s="3613"/>
      <c r="E25" s="1117"/>
      <c r="F25" s="44"/>
      <c r="G25" s="2121"/>
      <c r="H25" s="42"/>
      <c r="I25" s="22"/>
      <c r="J25" s="7"/>
      <c r="K25" s="7"/>
      <c r="L25" s="7"/>
      <c r="M25" s="7"/>
      <c r="N25" s="7"/>
      <c r="O25" s="7"/>
      <c r="P25" s="7"/>
    </row>
    <row r="26" spans="1:16" ht="24" customHeight="1" x14ac:dyDescent="0.3">
      <c r="A26" s="3600"/>
      <c r="B26" s="3613"/>
      <c r="C26" s="3600"/>
      <c r="D26" s="3613"/>
      <c r="E26" s="1117"/>
      <c r="F26" s="44"/>
      <c r="G26" s="2121"/>
      <c r="H26" s="42"/>
      <c r="I26" s="22"/>
      <c r="J26" s="7"/>
      <c r="K26" s="7"/>
      <c r="L26" s="7"/>
      <c r="M26" s="7"/>
      <c r="N26" s="7"/>
      <c r="O26" s="7"/>
      <c r="P26" s="7"/>
    </row>
    <row r="27" spans="1:16" ht="24" customHeight="1" x14ac:dyDescent="0.3">
      <c r="A27" s="3600"/>
      <c r="B27" s="3613"/>
      <c r="C27" s="3600"/>
      <c r="D27" s="3613"/>
      <c r="E27" s="1117"/>
      <c r="F27" s="44"/>
      <c r="G27" s="2121"/>
      <c r="H27" s="42"/>
      <c r="I27" s="22"/>
      <c r="J27" s="7"/>
      <c r="K27" s="7"/>
      <c r="L27" s="7"/>
      <c r="M27" s="7"/>
      <c r="N27" s="7"/>
      <c r="O27" s="7"/>
      <c r="P27" s="7"/>
    </row>
    <row r="28" spans="1:16" ht="24" customHeight="1" x14ac:dyDescent="0.3">
      <c r="A28" s="3614"/>
      <c r="B28" s="3607"/>
      <c r="C28" s="3614"/>
      <c r="D28" s="3607"/>
      <c r="E28" s="1117"/>
      <c r="F28" s="44"/>
      <c r="G28" s="2121"/>
      <c r="H28" s="42"/>
      <c r="I28" s="22"/>
      <c r="J28" s="7"/>
      <c r="K28" s="7"/>
      <c r="L28" s="7"/>
      <c r="M28" s="7"/>
      <c r="N28" s="7"/>
      <c r="O28" s="7"/>
      <c r="P28" s="7"/>
    </row>
    <row r="29" spans="1:16" ht="24" customHeight="1" x14ac:dyDescent="0.3">
      <c r="A29" s="3584" t="s">
        <v>1124</v>
      </c>
      <c r="B29" s="3585"/>
      <c r="C29" s="3585"/>
      <c r="D29" s="3586"/>
      <c r="E29" s="875">
        <f>SUM(E23:E28)</f>
        <v>0</v>
      </c>
      <c r="F29" s="44"/>
      <c r="G29" s="2121"/>
      <c r="H29" s="42"/>
      <c r="I29" s="22"/>
      <c r="J29" s="7"/>
      <c r="K29" s="7"/>
      <c r="L29" s="7"/>
      <c r="M29" s="7"/>
      <c r="N29" s="7"/>
      <c r="O29" s="7"/>
      <c r="P29" s="7"/>
    </row>
    <row r="30" spans="1:16" ht="24.75" customHeight="1" thickBot="1" x14ac:dyDescent="0.35">
      <c r="A30" s="876"/>
      <c r="B30" s="877"/>
      <c r="C30" s="877"/>
      <c r="D30" s="877"/>
      <c r="E30" s="878"/>
      <c r="F30" s="7"/>
      <c r="G30" s="2121"/>
      <c r="H30" s="42"/>
      <c r="I30" s="22"/>
      <c r="J30" s="7"/>
      <c r="K30" s="7"/>
      <c r="L30" s="7"/>
      <c r="M30" s="7"/>
      <c r="N30" s="7"/>
      <c r="O30" s="7"/>
      <c r="P30" s="7"/>
    </row>
    <row r="31" spans="1:16" ht="21" thickTop="1" x14ac:dyDescent="0.3">
      <c r="A31" s="440"/>
      <c r="B31" s="413"/>
      <c r="C31" s="413"/>
      <c r="D31" s="413"/>
      <c r="E31" s="412"/>
      <c r="F31" s="7"/>
      <c r="G31" s="2121"/>
      <c r="H31" s="42"/>
      <c r="I31" s="22"/>
      <c r="J31" s="7"/>
      <c r="K31" s="7"/>
      <c r="L31" s="7"/>
      <c r="M31" s="7"/>
      <c r="N31" s="7"/>
      <c r="O31" s="7"/>
      <c r="P31" s="7"/>
    </row>
    <row r="32" spans="1:16" ht="18" x14ac:dyDescent="0.25">
      <c r="A32" s="439"/>
      <c r="B32" s="439"/>
      <c r="C32" s="439"/>
      <c r="D32" s="439"/>
      <c r="E32" s="439"/>
      <c r="F32" s="7"/>
      <c r="G32" s="1996"/>
      <c r="H32" s="42"/>
      <c r="I32" s="22"/>
      <c r="J32" s="7"/>
      <c r="K32" s="7"/>
      <c r="L32" s="7"/>
      <c r="M32" s="7"/>
      <c r="N32" s="7"/>
      <c r="O32" s="7"/>
      <c r="P32" s="7"/>
    </row>
    <row r="33" spans="1:16" ht="18" x14ac:dyDescent="0.25">
      <c r="A33" s="439"/>
      <c r="B33" s="439"/>
      <c r="C33" s="439"/>
      <c r="D33" s="439"/>
      <c r="E33" s="439"/>
      <c r="F33" s="7"/>
      <c r="G33" s="1996"/>
      <c r="H33" s="42"/>
      <c r="I33" s="22"/>
      <c r="J33" s="7"/>
      <c r="K33" s="7"/>
      <c r="L33" s="7"/>
      <c r="M33" s="7"/>
      <c r="N33" s="7"/>
      <c r="O33" s="7"/>
      <c r="P33" s="7"/>
    </row>
  </sheetData>
  <customSheetViews>
    <customSheetView guid="{6476E056-C602-4049-8E13-D0438C39A2F7}" scale="60" showPageBreaks="1" showGridLines="0" fitToPage="1" printArea="1">
      <selection activeCell="A14" sqref="A14:B14"/>
      <pageMargins left="0.35433070866141736" right="0.35433070866141736" top="0.4" bottom="0.74803149606299213" header="0.31496062992125984" footer="0.31496062992125984"/>
      <pageSetup scale="53" orientation="portrait" r:id="rId1"/>
    </customSheetView>
    <customSheetView guid="{FEEF2554-A379-444E-B2CE-7A0B08BFD568}" scale="50" showGridLines="0" fitToPage="1">
      <selection activeCell="J32" sqref="J32"/>
      <pageMargins left="0.94488188976377963" right="0.55118110236220474" top="0.23622047244094491" bottom="0.23622047244094491" header="0" footer="0"/>
      <pageSetup scale="47" orientation="portrait" r:id="rId2"/>
      <headerFooter differentOddEven="1" differentFirst="1" alignWithMargins="0">
        <evenHeader>&amp;R&amp;"arial,Regular"&amp;12UNCLASSIFIED / NON CLASSIFIÉ</evenHeader>
        <firstHeader>&amp;R&amp;"arial,Regular"&amp;12UNCLASSIFIED / NON CLASSIFIÉ</firstHeader>
      </headerFooter>
    </customSheetView>
    <customSheetView guid="{9999B627-875C-491A-9C70-2AB672A610C9}" scale="50" showPageBreaks="1" showGridLines="0" fitToPage="1" printArea="1">
      <selection activeCell="J32" sqref="J32"/>
      <pageMargins left="0.94488188976377963" right="0.55118110236220474" top="0.23622047244094491" bottom="0.23622047244094491" header="0" footer="0"/>
      <pageSetup scale="47" orientation="portrait" r:id="rId3"/>
      <headerFooter differentOddEven="1" differentFirst="1" alignWithMargins="0">
        <evenHeader>&amp;R&amp;"arial,Regular"&amp;12UNCLASSIFIED / NON CLASSIFIÉ</evenHeader>
        <firstHeader>&amp;R&amp;"arial,Regular"&amp;12UNCLASSIFIED / NON CLASSIFIÉ</firstHeader>
      </headerFooter>
    </customSheetView>
    <customSheetView guid="{9E1ED2EF-94DF-4EBB-BF10-FA6D2C6EF217}" scale="70" showPageBreaks="1" showGridLines="0" fitToPage="1" printArea="1">
      <pageMargins left="0.94488188976377963" right="0.55118110236220474" top="0.23622047244094491" bottom="0.23622047244094491" header="0" footer="0"/>
      <pageSetup scale="47" orientation="portrait" r:id="rId4"/>
      <headerFooter differentOddEven="1" differentFirst="1" alignWithMargins="0">
        <evenHeader>&amp;R&amp;"arial,Regular"&amp;12UNCLASSIFIED / NON CLASSIFIÉ</evenHeader>
        <firstHeader>&amp;R&amp;"arial,Regular"&amp;12UNCLASSIFIED / NON CLASSIFIÉ</firstHeader>
      </headerFooter>
    </customSheetView>
  </customSheetViews>
  <mergeCells count="41">
    <mergeCell ref="A26:B26"/>
    <mergeCell ref="A27:B27"/>
    <mergeCell ref="A28:B28"/>
    <mergeCell ref="C23:D23"/>
    <mergeCell ref="C26:D26"/>
    <mergeCell ref="C27:D27"/>
    <mergeCell ref="C28:D28"/>
    <mergeCell ref="A25:B25"/>
    <mergeCell ref="C25:D25"/>
    <mergeCell ref="C18:D18"/>
    <mergeCell ref="C19:D19"/>
    <mergeCell ref="C20:D20"/>
    <mergeCell ref="A23:B23"/>
    <mergeCell ref="C24:D24"/>
    <mergeCell ref="A24:B24"/>
    <mergeCell ref="C13:D13"/>
    <mergeCell ref="C14:D14"/>
    <mergeCell ref="C15:D15"/>
    <mergeCell ref="C16:D16"/>
    <mergeCell ref="C17:D17"/>
    <mergeCell ref="A2:E2"/>
    <mergeCell ref="A3:E3"/>
    <mergeCell ref="A4:E4"/>
    <mergeCell ref="A5:E5"/>
    <mergeCell ref="A6:E6"/>
    <mergeCell ref="A8:E8"/>
    <mergeCell ref="A29:D29"/>
    <mergeCell ref="A10:B11"/>
    <mergeCell ref="C10:D11"/>
    <mergeCell ref="E10:E11"/>
    <mergeCell ref="A12:E12"/>
    <mergeCell ref="A22:E22"/>
    <mergeCell ref="A21:D21"/>
    <mergeCell ref="A13:B13"/>
    <mergeCell ref="A14:B14"/>
    <mergeCell ref="A15:B15"/>
    <mergeCell ref="A16:B16"/>
    <mergeCell ref="A17:B17"/>
    <mergeCell ref="A18:B18"/>
    <mergeCell ref="A19:B19"/>
    <mergeCell ref="A20:B20"/>
  </mergeCells>
  <pageMargins left="0.94488188976377963" right="0.55118110236220474" top="0.23622047244094491" bottom="0.23622047244094491" header="0" footer="0"/>
  <pageSetup scale="47" orientation="portrait" r:id="rId5"/>
  <headerFooter differentOddEven="1" differentFirst="1" alignWithMargins="0">
    <evenHeader>&amp;R&amp;"arial,Regular"&amp;12UNCLASSIFIED / NON CLASSIFIÉ</evenHeader>
    <firstHeader>&amp;R&amp;"arial,Regular"&amp;12UNCLASSIFIED / NON CLASSIFIÉ</firstHeader>
  </headerFooter>
  <ignoredErrors>
    <ignoredError sqref="E29" unlockedFormula="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6">
    <pageSetUpPr fitToPage="1"/>
  </sheetPr>
  <dimension ref="A1:I67"/>
  <sheetViews>
    <sheetView zoomScale="70" zoomScaleNormal="70" zoomScaleSheetLayoutView="40" workbookViewId="0">
      <selection sqref="A1:F1"/>
    </sheetView>
  </sheetViews>
  <sheetFormatPr defaultColWidth="8.88671875" defaultRowHeight="15" x14ac:dyDescent="0.2"/>
  <cols>
    <col min="1" max="1" width="56.109375" style="535" customWidth="1"/>
    <col min="2" max="2" width="25.33203125" style="535" customWidth="1"/>
    <col min="3" max="5" width="20.77734375" style="535" customWidth="1"/>
    <col min="6" max="6" width="28.21875" style="535" customWidth="1"/>
    <col min="7" max="7" width="2.77734375" style="535" customWidth="1"/>
    <col min="8" max="8" width="14.109375" style="535" customWidth="1"/>
    <col min="9" max="16384" width="8.88671875" style="535"/>
  </cols>
  <sheetData>
    <row r="1" spans="1:8" ht="22.5" customHeight="1" x14ac:dyDescent="0.2">
      <c r="A1" s="3638"/>
      <c r="B1" s="3638"/>
      <c r="C1" s="3638"/>
      <c r="D1" s="3638"/>
      <c r="E1" s="3638"/>
      <c r="F1" s="3638"/>
      <c r="G1" s="606"/>
      <c r="H1" s="581"/>
    </row>
    <row r="2" spans="1:8" ht="18.75" customHeight="1" x14ac:dyDescent="0.35">
      <c r="A2" s="3641">
        <f>CORPORATION</f>
        <v>0</v>
      </c>
      <c r="B2" s="3641"/>
      <c r="C2" s="3641"/>
      <c r="D2" s="3641"/>
      <c r="E2" s="3641"/>
      <c r="F2" s="3641"/>
      <c r="G2" s="603"/>
      <c r="H2" s="581"/>
    </row>
    <row r="3" spans="1:8" ht="24.75" customHeight="1" x14ac:dyDescent="0.35">
      <c r="A3" s="3641" t="s">
        <v>261</v>
      </c>
      <c r="B3" s="3641"/>
      <c r="C3" s="3641"/>
      <c r="D3" s="3641"/>
      <c r="E3" s="3641"/>
      <c r="F3" s="3641"/>
      <c r="G3" s="603"/>
      <c r="H3" s="581"/>
    </row>
    <row r="4" spans="1:8" ht="25.5" customHeight="1" x14ac:dyDescent="0.35">
      <c r="A4" s="2799" t="s">
        <v>286</v>
      </c>
      <c r="B4" s="2799"/>
      <c r="C4" s="2799"/>
      <c r="D4" s="2799"/>
      <c r="E4" s="2799"/>
      <c r="F4" s="2799"/>
      <c r="G4" s="603"/>
      <c r="H4" s="581"/>
    </row>
    <row r="5" spans="1:8" ht="23.25" x14ac:dyDescent="0.35">
      <c r="A5" s="2746">
        <f>PERIOD</f>
        <v>0</v>
      </c>
      <c r="B5" s="2746"/>
      <c r="C5" s="2746"/>
      <c r="D5" s="2746"/>
      <c r="E5" s="2746"/>
      <c r="F5" s="2746"/>
      <c r="G5" s="604"/>
      <c r="H5" s="582"/>
    </row>
    <row r="6" spans="1:8" ht="20.25" x14ac:dyDescent="0.3">
      <c r="A6" s="3616" t="s">
        <v>198</v>
      </c>
      <c r="B6" s="3616"/>
      <c r="C6" s="3616"/>
      <c r="D6" s="3616"/>
      <c r="E6" s="3616"/>
      <c r="F6" s="3616"/>
      <c r="G6" s="601"/>
      <c r="H6" s="607"/>
    </row>
    <row r="7" spans="1:8" s="1444" customFormat="1" ht="20.25" x14ac:dyDescent="0.3">
      <c r="A7" s="3642"/>
      <c r="B7" s="3643"/>
      <c r="C7" s="3643"/>
      <c r="D7" s="3643"/>
      <c r="E7" s="3643"/>
      <c r="F7" s="3643"/>
      <c r="G7" s="1447"/>
      <c r="H7" s="1448"/>
    </row>
    <row r="8" spans="1:8" s="1445" customFormat="1" ht="20.25" customHeight="1" x14ac:dyDescent="0.3">
      <c r="A8" s="3620" t="s">
        <v>1225</v>
      </c>
      <c r="B8" s="3621"/>
      <c r="C8" s="3621"/>
      <c r="D8" s="3621"/>
      <c r="E8" s="3621"/>
      <c r="F8" s="3621"/>
      <c r="G8" s="1449"/>
      <c r="H8" s="1450"/>
    </row>
    <row r="9" spans="1:8" ht="21" customHeight="1" x14ac:dyDescent="0.25">
      <c r="A9" s="547"/>
      <c r="B9" s="547"/>
      <c r="C9" s="547"/>
      <c r="D9" s="547"/>
      <c r="E9" s="547"/>
      <c r="F9" s="547"/>
      <c r="G9" s="547"/>
      <c r="H9" s="546"/>
    </row>
    <row r="10" spans="1:8" ht="64.5" customHeight="1" x14ac:dyDescent="0.3">
      <c r="A10" s="3639" t="s">
        <v>263</v>
      </c>
      <c r="B10" s="3626" t="s">
        <v>453</v>
      </c>
      <c r="C10" s="3624" t="s">
        <v>1186</v>
      </c>
      <c r="D10" s="3624" t="s">
        <v>583</v>
      </c>
      <c r="E10" s="3628" t="s">
        <v>262</v>
      </c>
      <c r="F10" s="3629"/>
      <c r="G10" s="602"/>
      <c r="H10" s="3615"/>
    </row>
    <row r="11" spans="1:8" ht="64.5" customHeight="1" x14ac:dyDescent="0.3">
      <c r="A11" s="3640"/>
      <c r="B11" s="3627"/>
      <c r="C11" s="3625"/>
      <c r="D11" s="3625"/>
      <c r="E11" s="3630"/>
      <c r="F11" s="3631"/>
      <c r="G11" s="602"/>
      <c r="H11" s="3615"/>
    </row>
    <row r="12" spans="1:8" ht="20.25" x14ac:dyDescent="0.3">
      <c r="A12" s="559" t="s">
        <v>287</v>
      </c>
      <c r="B12" s="647"/>
      <c r="C12" s="647"/>
      <c r="D12" s="647"/>
      <c r="E12" s="3644"/>
      <c r="F12" s="3645"/>
      <c r="G12" s="553"/>
      <c r="H12" s="553"/>
    </row>
    <row r="13" spans="1:8" s="1043" customFormat="1" ht="20.25" x14ac:dyDescent="0.3">
      <c r="A13" s="564"/>
      <c r="B13" s="648"/>
      <c r="C13" s="648"/>
      <c r="D13" s="648"/>
      <c r="E13" s="3634"/>
      <c r="F13" s="3635"/>
      <c r="G13" s="553"/>
      <c r="H13" s="553"/>
    </row>
    <row r="14" spans="1:8" s="1043" customFormat="1" ht="20.25" x14ac:dyDescent="0.3">
      <c r="A14" s="1047"/>
      <c r="B14" s="1048"/>
      <c r="C14" s="560"/>
      <c r="D14" s="560">
        <f>SUM(B14:C14)</f>
        <v>0</v>
      </c>
      <c r="E14" s="3632"/>
      <c r="F14" s="3633"/>
      <c r="G14" s="553"/>
      <c r="H14" s="553"/>
    </row>
    <row r="15" spans="1:8" ht="20.25" x14ac:dyDescent="0.3">
      <c r="A15" s="1047"/>
      <c r="B15" s="1048"/>
      <c r="C15" s="1048"/>
      <c r="D15" s="1101">
        <f t="shared" ref="D15:D20" si="0">SUM(B15:C15)</f>
        <v>0</v>
      </c>
      <c r="E15" s="3632"/>
      <c r="F15" s="3633"/>
      <c r="G15" s="553"/>
      <c r="H15" s="553"/>
    </row>
    <row r="16" spans="1:8" ht="20.25" x14ac:dyDescent="0.3">
      <c r="A16" s="564"/>
      <c r="B16" s="560"/>
      <c r="C16" s="560"/>
      <c r="D16" s="560">
        <f t="shared" si="0"/>
        <v>0</v>
      </c>
      <c r="E16" s="3632"/>
      <c r="F16" s="3633"/>
      <c r="G16" s="563"/>
      <c r="H16" s="563"/>
    </row>
    <row r="17" spans="1:8" ht="20.25" x14ac:dyDescent="0.3">
      <c r="A17" s="564"/>
      <c r="B17" s="560"/>
      <c r="C17" s="560"/>
      <c r="D17" s="560">
        <f t="shared" si="0"/>
        <v>0</v>
      </c>
      <c r="E17" s="3632"/>
      <c r="F17" s="3633"/>
      <c r="G17" s="563"/>
      <c r="H17" s="563"/>
    </row>
    <row r="18" spans="1:8" ht="20.25" x14ac:dyDescent="0.3">
      <c r="A18" s="564"/>
      <c r="B18" s="560"/>
      <c r="C18" s="560"/>
      <c r="D18" s="560">
        <f t="shared" si="0"/>
        <v>0</v>
      </c>
      <c r="E18" s="3632"/>
      <c r="F18" s="3633"/>
      <c r="G18" s="563"/>
      <c r="H18" s="563"/>
    </row>
    <row r="19" spans="1:8" ht="20.25" x14ac:dyDescent="0.3">
      <c r="A19" s="564"/>
      <c r="B19" s="560"/>
      <c r="C19" s="560"/>
      <c r="D19" s="560">
        <f t="shared" si="0"/>
        <v>0</v>
      </c>
      <c r="E19" s="3632"/>
      <c r="F19" s="3633"/>
      <c r="G19" s="563"/>
      <c r="H19" s="563"/>
    </row>
    <row r="20" spans="1:8" ht="20.25" x14ac:dyDescent="0.3">
      <c r="A20" s="559" t="s">
        <v>76</v>
      </c>
      <c r="B20" s="565">
        <f>SUM(B12:B19)</f>
        <v>0</v>
      </c>
      <c r="C20" s="565">
        <f>SUM(C12:C19)</f>
        <v>0</v>
      </c>
      <c r="D20" s="565">
        <f t="shared" si="0"/>
        <v>0</v>
      </c>
      <c r="E20" s="3634"/>
      <c r="F20" s="3635"/>
      <c r="G20" s="563"/>
      <c r="H20" s="563"/>
    </row>
    <row r="21" spans="1:8" ht="20.25" x14ac:dyDescent="0.3">
      <c r="A21" s="559"/>
      <c r="B21" s="649"/>
      <c r="C21" s="649"/>
      <c r="D21" s="650"/>
      <c r="E21" s="3636"/>
      <c r="F21" s="3637"/>
      <c r="G21" s="563"/>
      <c r="H21" s="563"/>
    </row>
    <row r="22" spans="1:8" ht="20.25" x14ac:dyDescent="0.3">
      <c r="A22" s="566" t="s">
        <v>289</v>
      </c>
      <c r="B22" s="650"/>
      <c r="C22" s="650"/>
      <c r="D22" s="650"/>
      <c r="E22" s="3636"/>
      <c r="F22" s="3637"/>
      <c r="G22" s="563"/>
      <c r="H22" s="563"/>
    </row>
    <row r="23" spans="1:8" ht="20.25" x14ac:dyDescent="0.3">
      <c r="A23" s="564"/>
      <c r="B23" s="560"/>
      <c r="C23" s="560"/>
      <c r="D23" s="560">
        <f t="shared" ref="D23:D31" si="1">SUM(B23:C23)</f>
        <v>0</v>
      </c>
      <c r="E23" s="3632"/>
      <c r="F23" s="3633"/>
      <c r="G23" s="563"/>
      <c r="H23" s="563"/>
    </row>
    <row r="24" spans="1:8" ht="20.25" x14ac:dyDescent="0.3">
      <c r="A24" s="1047"/>
      <c r="B24" s="1048"/>
      <c r="C24" s="1048"/>
      <c r="D24" s="1101">
        <f t="shared" si="1"/>
        <v>0</v>
      </c>
      <c r="E24" s="3632"/>
      <c r="F24" s="3633"/>
      <c r="G24" s="563"/>
      <c r="H24" s="563"/>
    </row>
    <row r="25" spans="1:8" ht="20.25" x14ac:dyDescent="0.3">
      <c r="A25" s="1238"/>
      <c r="B25" s="1048"/>
      <c r="C25" s="1048"/>
      <c r="D25" s="1101">
        <f t="shared" si="1"/>
        <v>0</v>
      </c>
      <c r="E25" s="3646"/>
      <c r="F25" s="3647"/>
      <c r="G25" s="563"/>
      <c r="H25" s="563"/>
    </row>
    <row r="26" spans="1:8" ht="20.25" x14ac:dyDescent="0.3">
      <c r="A26" s="564"/>
      <c r="B26" s="560"/>
      <c r="C26" s="560"/>
      <c r="D26" s="560">
        <f t="shared" si="1"/>
        <v>0</v>
      </c>
      <c r="E26" s="3632"/>
      <c r="F26" s="3633"/>
      <c r="G26" s="563"/>
      <c r="H26" s="563"/>
    </row>
    <row r="27" spans="1:8" ht="20.25" x14ac:dyDescent="0.3">
      <c r="A27" s="564"/>
      <c r="B27" s="560"/>
      <c r="C27" s="560"/>
      <c r="D27" s="560">
        <f t="shared" si="1"/>
        <v>0</v>
      </c>
      <c r="E27" s="3632"/>
      <c r="F27" s="3633"/>
      <c r="G27" s="563"/>
      <c r="H27" s="563"/>
    </row>
    <row r="28" spans="1:8" ht="20.25" x14ac:dyDescent="0.3">
      <c r="A28" s="564"/>
      <c r="B28" s="560"/>
      <c r="C28" s="560"/>
      <c r="D28" s="560">
        <f t="shared" si="1"/>
        <v>0</v>
      </c>
      <c r="E28" s="3632"/>
      <c r="F28" s="3633"/>
      <c r="G28" s="563"/>
      <c r="H28" s="563"/>
    </row>
    <row r="29" spans="1:8" ht="20.25" x14ac:dyDescent="0.3">
      <c r="A29" s="559" t="s">
        <v>76</v>
      </c>
      <c r="B29" s="565">
        <f>SUM(B23:B28)</f>
        <v>0</v>
      </c>
      <c r="C29" s="565">
        <f>SUM(C23:C28)</f>
        <v>0</v>
      </c>
      <c r="D29" s="565">
        <f t="shared" si="1"/>
        <v>0</v>
      </c>
      <c r="E29" s="3634"/>
      <c r="F29" s="3635"/>
      <c r="G29" s="563"/>
      <c r="H29" s="563"/>
    </row>
    <row r="30" spans="1:8" ht="20.25" x14ac:dyDescent="0.3">
      <c r="A30" s="564"/>
      <c r="B30" s="650"/>
      <c r="C30" s="650"/>
      <c r="D30" s="650"/>
      <c r="E30" s="3636"/>
      <c r="F30" s="3637"/>
      <c r="G30" s="563"/>
      <c r="H30" s="563"/>
    </row>
    <row r="31" spans="1:8" ht="20.25" x14ac:dyDescent="0.3">
      <c r="A31" s="559" t="s">
        <v>421</v>
      </c>
      <c r="B31" s="565">
        <f>B20-B29</f>
        <v>0</v>
      </c>
      <c r="C31" s="565">
        <f>C20-C29</f>
        <v>0</v>
      </c>
      <c r="D31" s="565">
        <f t="shared" si="1"/>
        <v>0</v>
      </c>
      <c r="E31" s="3648"/>
      <c r="F31" s="3649"/>
      <c r="G31" s="563"/>
      <c r="H31" s="563"/>
    </row>
    <row r="32" spans="1:8" ht="20.25" x14ac:dyDescent="0.3">
      <c r="A32" s="559"/>
      <c r="B32" s="559"/>
      <c r="C32" s="559"/>
      <c r="D32" s="559"/>
      <c r="E32" s="3650"/>
      <c r="F32" s="3651"/>
      <c r="G32" s="570"/>
      <c r="H32" s="570"/>
    </row>
    <row r="33" spans="1:8" ht="20.25" x14ac:dyDescent="0.3">
      <c r="A33" s="3656"/>
      <c r="B33" s="3656"/>
      <c r="C33" s="3656"/>
      <c r="D33" s="3656"/>
      <c r="E33" s="3656"/>
      <c r="F33" s="3656"/>
      <c r="G33" s="583"/>
      <c r="H33" s="563"/>
    </row>
    <row r="34" spans="1:8" x14ac:dyDescent="0.2">
      <c r="A34" s="3657"/>
      <c r="B34" s="3657"/>
      <c r="C34" s="3657"/>
      <c r="D34" s="3657"/>
      <c r="E34" s="3657"/>
      <c r="F34" s="3657"/>
    </row>
    <row r="35" spans="1:8" ht="25.5" customHeight="1" x14ac:dyDescent="0.3">
      <c r="A35" s="3639" t="s">
        <v>264</v>
      </c>
      <c r="B35" s="3626" t="s">
        <v>453</v>
      </c>
      <c r="C35" s="3626" t="s">
        <v>443</v>
      </c>
      <c r="D35" s="3624" t="s">
        <v>582</v>
      </c>
      <c r="E35" s="3628" t="s">
        <v>262</v>
      </c>
      <c r="F35" s="3629"/>
      <c r="G35" s="602"/>
    </row>
    <row r="36" spans="1:8" ht="40.5" customHeight="1" x14ac:dyDescent="0.3">
      <c r="A36" s="3640"/>
      <c r="B36" s="3627"/>
      <c r="C36" s="3627"/>
      <c r="D36" s="3625"/>
      <c r="E36" s="3630"/>
      <c r="F36" s="3631"/>
      <c r="G36" s="602"/>
    </row>
    <row r="37" spans="1:8" ht="20.25" x14ac:dyDescent="0.3">
      <c r="A37" s="548"/>
      <c r="B37" s="647"/>
      <c r="C37" s="647"/>
      <c r="D37" s="647"/>
      <c r="E37" s="3652"/>
      <c r="F37" s="3653"/>
      <c r="G37" s="553"/>
    </row>
    <row r="38" spans="1:8" ht="20.25" x14ac:dyDescent="0.3">
      <c r="A38" s="554" t="s">
        <v>288</v>
      </c>
      <c r="B38" s="648"/>
      <c r="C38" s="648"/>
      <c r="D38" s="648"/>
      <c r="E38" s="3654"/>
      <c r="F38" s="3655"/>
      <c r="G38" s="553"/>
    </row>
    <row r="39" spans="1:8" ht="20.25" x14ac:dyDescent="0.3">
      <c r="A39" s="564"/>
      <c r="B39" s="560"/>
      <c r="C39" s="560"/>
      <c r="D39" s="560">
        <f>SUM(B39:C39)</f>
        <v>0</v>
      </c>
      <c r="E39" s="3632"/>
      <c r="F39" s="3633"/>
      <c r="G39" s="563"/>
    </row>
    <row r="40" spans="1:8" ht="20.25" x14ac:dyDescent="0.3">
      <c r="A40" s="1047"/>
      <c r="B40" s="1048"/>
      <c r="C40" s="1048"/>
      <c r="D40" s="1101">
        <f>SUM(B40:C40)</f>
        <v>0</v>
      </c>
      <c r="E40" s="3632"/>
      <c r="F40" s="3633"/>
      <c r="G40" s="563"/>
    </row>
    <row r="41" spans="1:8" ht="20.25" x14ac:dyDescent="0.3">
      <c r="A41" s="564"/>
      <c r="B41" s="560"/>
      <c r="C41" s="560"/>
      <c r="D41" s="560">
        <f>SUM(B41:C41)</f>
        <v>0</v>
      </c>
      <c r="E41" s="3632"/>
      <c r="F41" s="3633"/>
      <c r="G41" s="563"/>
    </row>
    <row r="42" spans="1:8" ht="20.25" x14ac:dyDescent="0.3">
      <c r="A42" s="564"/>
      <c r="B42" s="560"/>
      <c r="C42" s="560"/>
      <c r="D42" s="560">
        <f t="shared" ref="D42:D63" si="2">SUM(B42:C42)</f>
        <v>0</v>
      </c>
      <c r="E42" s="3632"/>
      <c r="F42" s="3633"/>
      <c r="G42" s="563"/>
    </row>
    <row r="43" spans="1:8" ht="20.25" x14ac:dyDescent="0.3">
      <c r="A43" s="564"/>
      <c r="B43" s="560"/>
      <c r="C43" s="560"/>
      <c r="D43" s="560">
        <f t="shared" si="2"/>
        <v>0</v>
      </c>
      <c r="E43" s="3632"/>
      <c r="F43" s="3633"/>
      <c r="G43" s="563"/>
    </row>
    <row r="44" spans="1:8" ht="20.25" x14ac:dyDescent="0.3">
      <c r="A44" s="564"/>
      <c r="B44" s="560"/>
      <c r="C44" s="560"/>
      <c r="D44" s="560">
        <f t="shared" si="2"/>
        <v>0</v>
      </c>
      <c r="E44" s="3632"/>
      <c r="F44" s="3633"/>
      <c r="G44" s="563"/>
    </row>
    <row r="45" spans="1:8" ht="20.25" x14ac:dyDescent="0.3">
      <c r="A45" s="559" t="s">
        <v>76</v>
      </c>
      <c r="B45" s="565">
        <f>SUM(B39:B44)</f>
        <v>0</v>
      </c>
      <c r="C45" s="565">
        <f>SUM(C39:C44)</f>
        <v>0</v>
      </c>
      <c r="D45" s="565">
        <f t="shared" si="2"/>
        <v>0</v>
      </c>
      <c r="E45" s="3634"/>
      <c r="F45" s="3635"/>
      <c r="G45" s="563"/>
    </row>
    <row r="46" spans="1:8" ht="20.25" x14ac:dyDescent="0.3">
      <c r="A46" s="564"/>
      <c r="B46" s="650"/>
      <c r="C46" s="650"/>
      <c r="D46" s="650"/>
      <c r="E46" s="3636"/>
      <c r="F46" s="3637"/>
      <c r="G46" s="563"/>
    </row>
    <row r="47" spans="1:8" ht="20.25" x14ac:dyDescent="0.3">
      <c r="A47" s="566" t="s">
        <v>290</v>
      </c>
      <c r="B47" s="650"/>
      <c r="C47" s="650"/>
      <c r="D47" s="650"/>
      <c r="E47" s="3636"/>
      <c r="F47" s="3637"/>
      <c r="G47" s="563"/>
    </row>
    <row r="48" spans="1:8" ht="20.25" x14ac:dyDescent="0.3">
      <c r="A48" s="564"/>
      <c r="B48" s="560"/>
      <c r="C48" s="560"/>
      <c r="D48" s="560">
        <f t="shared" si="2"/>
        <v>0</v>
      </c>
      <c r="E48" s="3632"/>
      <c r="F48" s="3633"/>
      <c r="G48" s="563"/>
    </row>
    <row r="49" spans="1:9" ht="20.25" x14ac:dyDescent="0.3">
      <c r="A49" s="1047"/>
      <c r="B49" s="1048"/>
      <c r="C49" s="1048"/>
      <c r="D49" s="1101">
        <f t="shared" si="2"/>
        <v>0</v>
      </c>
      <c r="E49" s="3632"/>
      <c r="F49" s="3633"/>
      <c r="G49" s="563"/>
    </row>
    <row r="50" spans="1:9" ht="20.25" x14ac:dyDescent="0.3">
      <c r="A50" s="1047"/>
      <c r="B50" s="1048"/>
      <c r="C50" s="1048"/>
      <c r="D50" s="1101">
        <f t="shared" si="2"/>
        <v>0</v>
      </c>
      <c r="E50" s="3632"/>
      <c r="F50" s="3633"/>
      <c r="G50" s="563"/>
    </row>
    <row r="51" spans="1:9" ht="20.25" x14ac:dyDescent="0.3">
      <c r="A51" s="1047"/>
      <c r="B51" s="1048"/>
      <c r="C51" s="1048"/>
      <c r="D51" s="1101">
        <f t="shared" si="2"/>
        <v>0</v>
      </c>
      <c r="E51" s="3632"/>
      <c r="F51" s="3633"/>
      <c r="G51" s="563"/>
    </row>
    <row r="52" spans="1:9" ht="20.25" x14ac:dyDescent="0.3">
      <c r="A52" s="564"/>
      <c r="B52" s="560"/>
      <c r="C52" s="560"/>
      <c r="D52" s="560">
        <f t="shared" si="2"/>
        <v>0</v>
      </c>
      <c r="E52" s="3632"/>
      <c r="F52" s="3633"/>
      <c r="G52" s="563"/>
    </row>
    <row r="53" spans="1:9" ht="20.25" x14ac:dyDescent="0.3">
      <c r="A53" s="564"/>
      <c r="B53" s="560"/>
      <c r="C53" s="560"/>
      <c r="D53" s="560">
        <f t="shared" si="2"/>
        <v>0</v>
      </c>
      <c r="E53" s="3632"/>
      <c r="F53" s="3633"/>
      <c r="G53" s="563"/>
    </row>
    <row r="54" spans="1:9" ht="20.25" x14ac:dyDescent="0.3">
      <c r="A54" s="559" t="s">
        <v>76</v>
      </c>
      <c r="B54" s="565">
        <f>SUM(B48:B53)</f>
        <v>0</v>
      </c>
      <c r="C54" s="565">
        <f>SUM(C48:C53)</f>
        <v>0</v>
      </c>
      <c r="D54" s="565">
        <f t="shared" si="2"/>
        <v>0</v>
      </c>
      <c r="E54" s="3634"/>
      <c r="F54" s="3635"/>
      <c r="G54" s="563"/>
    </row>
    <row r="55" spans="1:9" ht="20.25" x14ac:dyDescent="0.3">
      <c r="A55" s="564"/>
      <c r="B55" s="650"/>
      <c r="C55" s="650"/>
      <c r="D55" s="650"/>
      <c r="E55" s="3636"/>
      <c r="F55" s="3637"/>
      <c r="G55" s="563"/>
    </row>
    <row r="56" spans="1:9" ht="20.25" x14ac:dyDescent="0.3">
      <c r="A56" s="566" t="s">
        <v>291</v>
      </c>
      <c r="B56" s="650"/>
      <c r="C56" s="650"/>
      <c r="D56" s="650"/>
      <c r="E56" s="3636"/>
      <c r="F56" s="3637"/>
      <c r="G56" s="563"/>
    </row>
    <row r="57" spans="1:9" ht="20.25" x14ac:dyDescent="0.3">
      <c r="A57" s="1710"/>
      <c r="B57" s="560"/>
      <c r="C57" s="560"/>
      <c r="D57" s="560">
        <f t="shared" si="2"/>
        <v>0</v>
      </c>
      <c r="E57" s="3632"/>
      <c r="F57" s="3633"/>
      <c r="G57" s="563"/>
    </row>
    <row r="58" spans="1:9" ht="20.25" x14ac:dyDescent="0.3">
      <c r="A58" s="1049"/>
      <c r="B58" s="1048"/>
      <c r="C58" s="1048"/>
      <c r="D58" s="1101">
        <f t="shared" si="2"/>
        <v>0</v>
      </c>
      <c r="E58" s="3632"/>
      <c r="F58" s="3633"/>
      <c r="G58" s="563"/>
    </row>
    <row r="59" spans="1:9" ht="20.25" x14ac:dyDescent="0.3">
      <c r="A59" s="1049"/>
      <c r="B59" s="1048"/>
      <c r="C59" s="1048"/>
      <c r="D59" s="1101">
        <f t="shared" si="2"/>
        <v>0</v>
      </c>
      <c r="E59" s="3632"/>
      <c r="F59" s="3633"/>
      <c r="G59" s="563"/>
    </row>
    <row r="60" spans="1:9" ht="20.25" x14ac:dyDescent="0.3">
      <c r="A60" s="1710"/>
      <c r="B60" s="560"/>
      <c r="C60" s="560"/>
      <c r="D60" s="560">
        <f t="shared" si="2"/>
        <v>0</v>
      </c>
      <c r="E60" s="3632"/>
      <c r="F60" s="3633"/>
      <c r="G60" s="563"/>
    </row>
    <row r="61" spans="1:9" ht="20.25" x14ac:dyDescent="0.3">
      <c r="A61" s="564"/>
      <c r="B61" s="560"/>
      <c r="C61" s="560"/>
      <c r="D61" s="560">
        <f t="shared" si="2"/>
        <v>0</v>
      </c>
      <c r="E61" s="3632"/>
      <c r="F61" s="3633"/>
      <c r="G61" s="563"/>
    </row>
    <row r="62" spans="1:9" ht="20.25" x14ac:dyDescent="0.3">
      <c r="A62" s="564"/>
      <c r="B62" s="560"/>
      <c r="C62" s="560"/>
      <c r="D62" s="560">
        <f t="shared" si="2"/>
        <v>0</v>
      </c>
      <c r="E62" s="3632"/>
      <c r="F62" s="3633"/>
      <c r="G62" s="563"/>
    </row>
    <row r="63" spans="1:9" ht="20.25" x14ac:dyDescent="0.3">
      <c r="A63" s="559" t="s">
        <v>76</v>
      </c>
      <c r="B63" s="565">
        <f>SUM(B57:B62)</f>
        <v>0</v>
      </c>
      <c r="C63" s="565">
        <f>SUM(C57:C62)</f>
        <v>0</v>
      </c>
      <c r="D63" s="565">
        <f t="shared" si="2"/>
        <v>0</v>
      </c>
      <c r="E63" s="3634"/>
      <c r="F63" s="3635"/>
      <c r="G63" s="563"/>
      <c r="H63" s="353">
        <f>B45-B54-B63</f>
        <v>0</v>
      </c>
      <c r="I63" s="538" t="s">
        <v>487</v>
      </c>
    </row>
    <row r="64" spans="1:9" ht="24" customHeight="1" thickBot="1" x14ac:dyDescent="0.25">
      <c r="A64" s="668"/>
      <c r="B64" s="668"/>
      <c r="C64" s="668"/>
      <c r="D64" s="668"/>
      <c r="E64" s="668"/>
      <c r="F64" s="668"/>
    </row>
    <row r="65" spans="1:7" ht="15.75" thickTop="1" x14ac:dyDescent="0.2"/>
    <row r="66" spans="1:7" x14ac:dyDescent="0.2">
      <c r="A66" s="3622" t="s">
        <v>456</v>
      </c>
      <c r="B66" s="3623"/>
      <c r="C66" s="3623"/>
      <c r="D66" s="3623"/>
      <c r="E66" s="3623"/>
      <c r="F66" s="3623"/>
      <c r="G66" s="605"/>
    </row>
    <row r="67" spans="1:7" ht="63" customHeight="1" x14ac:dyDescent="0.2">
      <c r="A67" s="3617"/>
      <c r="B67" s="3618"/>
      <c r="C67" s="3618"/>
      <c r="D67" s="3618"/>
      <c r="E67" s="3618"/>
      <c r="F67" s="3619"/>
    </row>
  </sheetData>
  <customSheetViews>
    <customSheetView guid="{6476E056-C602-4049-8E13-D0438C39A2F7}" scale="50" showPageBreaks="1" fitToPage="1" printArea="1">
      <selection sqref="A1:F1"/>
      <colBreaks count="1" manualBreakCount="1">
        <brk id="9" max="1048575" man="1"/>
      </colBreaks>
      <pageMargins left="0.35433070866141736" right="0.35433070866141736" top="0.34" bottom="0.39" header="0.31496062992125984" footer="0.31496062992125984"/>
      <pageSetup scale="46" orientation="portrait" verticalDpi="1200" r:id="rId1"/>
    </customSheetView>
    <customSheetView guid="{FEEF2554-A379-444E-B2CE-7A0B08BFD568}" scale="50" fitToPage="1" topLeftCell="A34">
      <selection activeCell="B35" sqref="B35:B36"/>
      <colBreaks count="1" manualBreakCount="1">
        <brk id="9" max="1048575" man="1"/>
      </colBreaks>
      <pageMargins left="0.94488188976377963" right="0.55118110236220474" top="0.23622047244094491" bottom="0.23622047244094491" header="0" footer="0"/>
      <pageSetup scale="42" orientation="portrait" r:id="rId2"/>
      <headerFooter differentOddEven="1" differentFirst="1" alignWithMargins="0">
        <evenHeader>&amp;R&amp;"arial,Regular"&amp;12UNCLASSIFIED / NON CLASSIFIÉ</evenHeader>
        <firstHeader>&amp;R&amp;"arial,Regular"&amp;12UNCLASSIFIED / NON CLASSIFIÉ</firstHeader>
      </headerFooter>
    </customSheetView>
    <customSheetView guid="{9999B627-875C-491A-9C70-2AB672A610C9}" scale="50" showPageBreaks="1" fitToPage="1" printArea="1" topLeftCell="A34">
      <selection activeCell="B35" sqref="B35:B36"/>
      <colBreaks count="1" manualBreakCount="1">
        <brk id="9" max="1048575" man="1"/>
      </colBreaks>
      <pageMargins left="0.94488188976377963" right="0.55118110236220474" top="0.23622047244094491" bottom="0.23622047244094491" header="0" footer="0"/>
      <pageSetup scale="42" orientation="portrait" r:id="rId3"/>
      <headerFooter differentOddEven="1" differentFirst="1" alignWithMargins="0">
        <evenHeader>&amp;R&amp;"arial,Regular"&amp;12UNCLASSIFIED / NON CLASSIFIÉ</evenHeader>
        <firstHeader>&amp;R&amp;"arial,Regular"&amp;12UNCLASSIFIED / NON CLASSIFIÉ</firstHeader>
      </headerFooter>
    </customSheetView>
    <customSheetView guid="{9E1ED2EF-94DF-4EBB-BF10-FA6D2C6EF217}" scale="70" showPageBreaks="1" fitToPage="1" printArea="1">
      <selection activeCell="D10" sqref="D10:D11"/>
      <colBreaks count="1" manualBreakCount="1">
        <brk id="9" max="1048575" man="1"/>
      </colBreaks>
      <pageMargins left="0.94488188976377963" right="0.55118110236220474" top="0.23622047244094491" bottom="0.23622047244094491" header="0" footer="0"/>
      <pageSetup scale="42" orientation="portrait" r:id="rId4"/>
      <headerFooter differentOddEven="1" differentFirst="1" alignWithMargins="0">
        <evenHeader>&amp;R&amp;"arial,Regular"&amp;12UNCLASSIFIED / NON CLASSIFIÉ</evenHeader>
        <firstHeader>&amp;R&amp;"arial,Regular"&amp;12UNCLASSIFIED / NON CLASSIFIÉ</firstHeader>
      </headerFooter>
    </customSheetView>
  </customSheetViews>
  <mergeCells count="70">
    <mergeCell ref="E62:F62"/>
    <mergeCell ref="E63:F63"/>
    <mergeCell ref="A33:F34"/>
    <mergeCell ref="E57:F57"/>
    <mergeCell ref="E58:F58"/>
    <mergeCell ref="E59:F59"/>
    <mergeCell ref="E60:F60"/>
    <mergeCell ref="E61:F61"/>
    <mergeCell ref="E55:F55"/>
    <mergeCell ref="E56:F56"/>
    <mergeCell ref="E46:F46"/>
    <mergeCell ref="E47:F47"/>
    <mergeCell ref="E39:F39"/>
    <mergeCell ref="E40:F40"/>
    <mergeCell ref="E41:F41"/>
    <mergeCell ref="E53:F53"/>
    <mergeCell ref="E54:F54"/>
    <mergeCell ref="E32:F32"/>
    <mergeCell ref="E37:F37"/>
    <mergeCell ref="E38:F38"/>
    <mergeCell ref="E48:F48"/>
    <mergeCell ref="E49:F49"/>
    <mergeCell ref="E42:F42"/>
    <mergeCell ref="E43:F43"/>
    <mergeCell ref="E44:F44"/>
    <mergeCell ref="E45:F45"/>
    <mergeCell ref="E50:F50"/>
    <mergeCell ref="E29:F29"/>
    <mergeCell ref="E30:F30"/>
    <mergeCell ref="E31:F31"/>
    <mergeCell ref="E51:F51"/>
    <mergeCell ref="E52:F52"/>
    <mergeCell ref="E23:F23"/>
    <mergeCell ref="E24:F24"/>
    <mergeCell ref="E26:F26"/>
    <mergeCell ref="E27:F27"/>
    <mergeCell ref="E28:F28"/>
    <mergeCell ref="E25:F25"/>
    <mergeCell ref="A1:F1"/>
    <mergeCell ref="D10:D11"/>
    <mergeCell ref="A35:A36"/>
    <mergeCell ref="A10:A11"/>
    <mergeCell ref="E10:F11"/>
    <mergeCell ref="A2:F2"/>
    <mergeCell ref="A3:F3"/>
    <mergeCell ref="B10:B11"/>
    <mergeCell ref="A4:F4"/>
    <mergeCell ref="A7:F7"/>
    <mergeCell ref="E12:F12"/>
    <mergeCell ref="E13:F13"/>
    <mergeCell ref="E14:F14"/>
    <mergeCell ref="E15:F15"/>
    <mergeCell ref="E16:F16"/>
    <mergeCell ref="E22:F22"/>
    <mergeCell ref="H10:H11"/>
    <mergeCell ref="A6:F6"/>
    <mergeCell ref="A5:F5"/>
    <mergeCell ref="A67:F67"/>
    <mergeCell ref="A8:F8"/>
    <mergeCell ref="A66:F66"/>
    <mergeCell ref="C10:C11"/>
    <mergeCell ref="D35:D36"/>
    <mergeCell ref="B35:B36"/>
    <mergeCell ref="C35:C36"/>
    <mergeCell ref="E35:F36"/>
    <mergeCell ref="E17:F17"/>
    <mergeCell ref="E18:F18"/>
    <mergeCell ref="E19:F19"/>
    <mergeCell ref="E20:F20"/>
    <mergeCell ref="E21:F21"/>
  </mergeCells>
  <pageMargins left="0.94488188976377963" right="0.55118110236220474" top="0.23622047244094491" bottom="0.23622047244094491" header="0" footer="0"/>
  <pageSetup scale="43" orientation="portrait" r:id="rId5"/>
  <headerFooter differentOddEven="1" differentFirst="1" alignWithMargins="0">
    <evenHeader>&amp;R&amp;"arial,Regular"&amp;12UNCLASSIFIED / NON CLASSIFIÉ</evenHeader>
    <firstHeader>&amp;R&amp;"arial,Regular"&amp;12UNCLASSIFIED / NON CLASSIFIÉ</firstHeader>
  </headerFooter>
  <colBreaks count="1" manualBreakCount="1">
    <brk id="9"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7">
    <pageSetUpPr fitToPage="1"/>
  </sheetPr>
  <dimension ref="A1:P86"/>
  <sheetViews>
    <sheetView topLeftCell="B32" zoomScale="55" zoomScaleNormal="55" zoomScaleSheetLayoutView="40" workbookViewId="0">
      <selection activeCell="N55" sqref="N55"/>
    </sheetView>
  </sheetViews>
  <sheetFormatPr defaultColWidth="9.21875" defaultRowHeight="15" x14ac:dyDescent="0.2"/>
  <cols>
    <col min="1" max="1" width="56.109375" customWidth="1"/>
    <col min="2" max="2" width="25.33203125" customWidth="1"/>
    <col min="3" max="5" width="20.77734375" customWidth="1"/>
    <col min="6" max="6" width="28.21875" customWidth="1"/>
    <col min="7" max="7" width="20.77734375" customWidth="1"/>
    <col min="8" max="8" width="18" customWidth="1"/>
    <col min="9" max="9" width="8.88671875" style="229"/>
  </cols>
  <sheetData>
    <row r="1" spans="1:9" ht="30" customHeight="1" x14ac:dyDescent="0.2">
      <c r="A1" s="3638"/>
      <c r="B1" s="3638"/>
      <c r="C1" s="3638"/>
      <c r="D1" s="3638"/>
      <c r="E1" s="3638"/>
      <c r="F1" s="3638"/>
      <c r="G1" s="3638"/>
      <c r="H1" s="3638"/>
      <c r="I1" s="535"/>
    </row>
    <row r="2" spans="1:9" ht="30" customHeight="1" x14ac:dyDescent="0.35">
      <c r="A2" s="3641">
        <f>CORPORATION</f>
        <v>0</v>
      </c>
      <c r="B2" s="3641"/>
      <c r="C2" s="3641"/>
      <c r="D2" s="3641"/>
      <c r="E2" s="3641"/>
      <c r="F2" s="3641"/>
      <c r="G2" s="3638"/>
      <c r="H2" s="3638"/>
      <c r="I2" s="535"/>
    </row>
    <row r="3" spans="1:9" ht="30" customHeight="1" x14ac:dyDescent="0.35">
      <c r="A3" s="3641" t="s">
        <v>261</v>
      </c>
      <c r="B3" s="3641"/>
      <c r="C3" s="3641"/>
      <c r="D3" s="3641"/>
      <c r="E3" s="3641"/>
      <c r="F3" s="3641"/>
      <c r="G3" s="3638"/>
      <c r="H3" s="3638"/>
      <c r="I3" s="535"/>
    </row>
    <row r="4" spans="1:9" ht="30" customHeight="1" x14ac:dyDescent="0.35">
      <c r="A4" s="3641" t="s">
        <v>286</v>
      </c>
      <c r="B4" s="3641"/>
      <c r="C4" s="3641"/>
      <c r="D4" s="3641"/>
      <c r="E4" s="3641"/>
      <c r="F4" s="3641"/>
      <c r="G4" s="3638"/>
      <c r="H4" s="3638"/>
      <c r="I4" s="535"/>
    </row>
    <row r="5" spans="1:9" ht="23.25" x14ac:dyDescent="0.35">
      <c r="A5" s="3661">
        <f>PERIOD</f>
        <v>0</v>
      </c>
      <c r="B5" s="3661"/>
      <c r="C5" s="3661"/>
      <c r="D5" s="3661"/>
      <c r="E5" s="3661"/>
      <c r="F5" s="3661"/>
      <c r="G5" s="3662"/>
      <c r="H5" s="3662"/>
      <c r="I5" s="535"/>
    </row>
    <row r="6" spans="1:9" ht="20.25" x14ac:dyDescent="0.3">
      <c r="A6" s="3616" t="s">
        <v>198</v>
      </c>
      <c r="B6" s="3616"/>
      <c r="C6" s="3616"/>
      <c r="D6" s="3616"/>
      <c r="E6" s="3616"/>
      <c r="F6" s="3616"/>
      <c r="G6" s="3616"/>
      <c r="H6" s="3616"/>
      <c r="I6" s="535"/>
    </row>
    <row r="7" spans="1:9" ht="20.25" x14ac:dyDescent="0.3">
      <c r="A7" s="3663" t="s">
        <v>445</v>
      </c>
      <c r="B7" s="3663"/>
      <c r="C7" s="3663"/>
      <c r="D7" s="3663"/>
      <c r="E7" s="3663"/>
      <c r="F7" s="3663"/>
      <c r="G7" s="3664"/>
      <c r="H7" s="3664"/>
      <c r="I7" s="535"/>
    </row>
    <row r="8" spans="1:9" ht="18" x14ac:dyDescent="0.25">
      <c r="A8" s="543"/>
      <c r="B8" s="543"/>
      <c r="C8" s="543"/>
      <c r="D8" s="543"/>
      <c r="E8" s="543"/>
      <c r="F8" s="543"/>
      <c r="G8" s="543"/>
      <c r="H8" s="544"/>
      <c r="I8" s="535"/>
    </row>
    <row r="9" spans="1:9" ht="23.25" x14ac:dyDescent="0.35">
      <c r="A9" s="545"/>
      <c r="B9" s="545"/>
      <c r="C9" s="545"/>
      <c r="D9" s="545"/>
      <c r="E9" s="545"/>
      <c r="F9" s="545"/>
      <c r="G9" s="543"/>
      <c r="H9" s="546"/>
      <c r="I9" s="535"/>
    </row>
    <row r="10" spans="1:9" ht="20.25" x14ac:dyDescent="0.3">
      <c r="A10" s="3665" t="s">
        <v>455</v>
      </c>
      <c r="B10" s="3665"/>
      <c r="C10" s="3665"/>
      <c r="D10" s="3665"/>
      <c r="E10" s="3665"/>
      <c r="F10" s="3665"/>
      <c r="G10" s="3666"/>
      <c r="H10" s="3666"/>
      <c r="I10" s="535"/>
    </row>
    <row r="11" spans="1:9" ht="18" x14ac:dyDescent="0.25">
      <c r="A11" s="547"/>
      <c r="B11" s="547"/>
      <c r="C11" s="547"/>
      <c r="D11" s="547"/>
      <c r="E11" s="547"/>
      <c r="F11" s="547"/>
      <c r="G11" s="546"/>
      <c r="H11" s="546"/>
      <c r="I11" s="535"/>
    </row>
    <row r="12" spans="1:9" ht="64.5" customHeight="1" x14ac:dyDescent="0.2">
      <c r="A12" s="3659" t="s">
        <v>263</v>
      </c>
      <c r="B12" s="3626" t="s">
        <v>453</v>
      </c>
      <c r="C12" s="3626" t="s">
        <v>432</v>
      </c>
      <c r="D12" s="3626" t="s">
        <v>454</v>
      </c>
      <c r="E12" s="3628" t="s">
        <v>262</v>
      </c>
      <c r="F12" s="3629"/>
      <c r="G12" s="3667"/>
      <c r="H12" s="3615"/>
      <c r="I12" s="535"/>
    </row>
    <row r="13" spans="1:9" ht="64.5" customHeight="1" x14ac:dyDescent="0.2">
      <c r="A13" s="3660"/>
      <c r="B13" s="3627"/>
      <c r="C13" s="3627"/>
      <c r="D13" s="3627"/>
      <c r="E13" s="3630"/>
      <c r="F13" s="3631"/>
      <c r="G13" s="3668"/>
      <c r="H13" s="3615"/>
      <c r="I13" s="535"/>
    </row>
    <row r="14" spans="1:9" ht="20.25" x14ac:dyDescent="0.3">
      <c r="A14" s="548"/>
      <c r="B14" s="549"/>
      <c r="C14" s="549"/>
      <c r="D14" s="549"/>
      <c r="E14" s="550"/>
      <c r="F14" s="551"/>
      <c r="G14" s="552"/>
      <c r="H14" s="553"/>
      <c r="I14" s="535"/>
    </row>
    <row r="15" spans="1:9" ht="20.25" x14ac:dyDescent="0.3">
      <c r="A15" s="554" t="s">
        <v>287</v>
      </c>
      <c r="B15" s="555"/>
      <c r="C15" s="555"/>
      <c r="D15" s="555"/>
      <c r="E15" s="556"/>
      <c r="F15" s="557"/>
      <c r="G15" s="558"/>
      <c r="H15" s="553"/>
      <c r="I15" s="535"/>
    </row>
    <row r="16" spans="1:9" ht="20.25" x14ac:dyDescent="0.3">
      <c r="A16" s="559"/>
      <c r="B16" s="560"/>
      <c r="C16" s="560"/>
      <c r="D16" s="560">
        <f>SUM(B16:C16)</f>
        <v>0</v>
      </c>
      <c r="E16" s="561"/>
      <c r="F16" s="562"/>
      <c r="G16" s="558"/>
      <c r="H16" s="563"/>
      <c r="I16" s="535"/>
    </row>
    <row r="17" spans="1:9" ht="20.25" x14ac:dyDescent="0.3">
      <c r="A17" s="564"/>
      <c r="B17" s="560"/>
      <c r="C17" s="560"/>
      <c r="D17" s="560">
        <f t="shared" ref="D17:D23" si="0">SUM(B17:C17)</f>
        <v>0</v>
      </c>
      <c r="E17" s="561"/>
      <c r="F17" s="562"/>
      <c r="G17" s="558"/>
      <c r="H17" s="563"/>
      <c r="I17" s="535"/>
    </row>
    <row r="18" spans="1:9" ht="20.25" x14ac:dyDescent="0.3">
      <c r="A18" s="564"/>
      <c r="B18" s="560"/>
      <c r="C18" s="560"/>
      <c r="D18" s="560">
        <f t="shared" si="0"/>
        <v>0</v>
      </c>
      <c r="E18" s="561"/>
      <c r="F18" s="562"/>
      <c r="G18" s="558"/>
      <c r="H18" s="563"/>
      <c r="I18" s="535"/>
    </row>
    <row r="19" spans="1:9" ht="20.25" x14ac:dyDescent="0.3">
      <c r="A19" s="564"/>
      <c r="B19" s="560"/>
      <c r="C19" s="560"/>
      <c r="D19" s="560">
        <f t="shared" si="0"/>
        <v>0</v>
      </c>
      <c r="E19" s="561"/>
      <c r="F19" s="562"/>
      <c r="G19" s="558"/>
      <c r="H19" s="563"/>
      <c r="I19" s="535"/>
    </row>
    <row r="20" spans="1:9" ht="20.25" x14ac:dyDescent="0.3">
      <c r="A20" s="564" t="s">
        <v>76</v>
      </c>
      <c r="B20" s="560">
        <f>SUM(B16:B19)</f>
        <v>0</v>
      </c>
      <c r="C20" s="560">
        <f>SUM(C16:C19)</f>
        <v>0</v>
      </c>
      <c r="D20" s="560">
        <f t="shared" si="0"/>
        <v>0</v>
      </c>
      <c r="E20" s="561"/>
      <c r="F20" s="562"/>
      <c r="G20" s="558"/>
      <c r="H20" s="563"/>
      <c r="I20" s="535"/>
    </row>
    <row r="21" spans="1:9" ht="20.25" x14ac:dyDescent="0.3">
      <c r="A21" s="564"/>
      <c r="B21" s="560"/>
      <c r="C21" s="560"/>
      <c r="D21" s="560">
        <f t="shared" si="0"/>
        <v>0</v>
      </c>
      <c r="E21" s="561"/>
      <c r="F21" s="562"/>
      <c r="G21" s="558"/>
      <c r="H21" s="563"/>
      <c r="I21" s="535"/>
    </row>
    <row r="22" spans="1:9" ht="20.25" x14ac:dyDescent="0.3">
      <c r="A22" s="564"/>
      <c r="B22" s="560"/>
      <c r="C22" s="560"/>
      <c r="D22" s="560">
        <f t="shared" si="0"/>
        <v>0</v>
      </c>
      <c r="E22" s="561"/>
      <c r="F22" s="562"/>
      <c r="G22" s="558"/>
      <c r="H22" s="563"/>
      <c r="I22" s="535"/>
    </row>
    <row r="23" spans="1:9" ht="20.25" x14ac:dyDescent="0.3">
      <c r="A23" s="559"/>
      <c r="B23" s="565"/>
      <c r="C23" s="565"/>
      <c r="D23" s="560">
        <f t="shared" si="0"/>
        <v>0</v>
      </c>
      <c r="E23" s="561"/>
      <c r="F23" s="562"/>
      <c r="G23" s="558"/>
      <c r="H23" s="563"/>
      <c r="I23" s="535"/>
    </row>
    <row r="24" spans="1:9" ht="20.25" x14ac:dyDescent="0.3">
      <c r="A24" s="566" t="s">
        <v>289</v>
      </c>
      <c r="B24" s="560"/>
      <c r="C24" s="560"/>
      <c r="D24" s="560"/>
      <c r="E24" s="561"/>
      <c r="F24" s="562"/>
      <c r="G24" s="558"/>
      <c r="H24" s="563"/>
      <c r="I24" s="535"/>
    </row>
    <row r="25" spans="1:9" ht="20.25" x14ac:dyDescent="0.3">
      <c r="A25" s="559"/>
      <c r="B25" s="560"/>
      <c r="C25" s="560"/>
      <c r="D25" s="560">
        <f t="shared" ref="D25:D32" si="1">SUM(B25:C25)</f>
        <v>0</v>
      </c>
      <c r="E25" s="561"/>
      <c r="F25" s="562"/>
      <c r="G25" s="558"/>
      <c r="H25" s="563"/>
      <c r="I25" s="535"/>
    </row>
    <row r="26" spans="1:9" ht="20.25" x14ac:dyDescent="0.3">
      <c r="A26" s="564"/>
      <c r="B26" s="560"/>
      <c r="C26" s="560"/>
      <c r="D26" s="560">
        <f t="shared" si="1"/>
        <v>0</v>
      </c>
      <c r="E26" s="561"/>
      <c r="F26" s="562"/>
      <c r="G26" s="558"/>
      <c r="H26" s="563"/>
      <c r="I26" s="535"/>
    </row>
    <row r="27" spans="1:9" ht="20.25" x14ac:dyDescent="0.3">
      <c r="A27" s="564"/>
      <c r="B27" s="560"/>
      <c r="C27" s="560"/>
      <c r="D27" s="560">
        <f t="shared" si="1"/>
        <v>0</v>
      </c>
      <c r="E27" s="567"/>
      <c r="F27" s="562"/>
      <c r="G27" s="558"/>
      <c r="H27" s="563"/>
      <c r="I27" s="535"/>
    </row>
    <row r="28" spans="1:9" ht="20.25" x14ac:dyDescent="0.3">
      <c r="A28" s="564"/>
      <c r="B28" s="560"/>
      <c r="C28" s="560"/>
      <c r="D28" s="560">
        <f t="shared" si="1"/>
        <v>0</v>
      </c>
      <c r="E28" s="561"/>
      <c r="F28" s="562"/>
      <c r="G28" s="558"/>
      <c r="H28" s="563"/>
      <c r="I28" s="535"/>
    </row>
    <row r="29" spans="1:9" ht="20.25" x14ac:dyDescent="0.3">
      <c r="A29" s="564" t="s">
        <v>76</v>
      </c>
      <c r="B29" s="560">
        <f>SUM(B25:B28)</f>
        <v>0</v>
      </c>
      <c r="C29" s="560">
        <f>SUM(C25:C28)</f>
        <v>0</v>
      </c>
      <c r="D29" s="560">
        <f t="shared" si="1"/>
        <v>0</v>
      </c>
      <c r="E29" s="561"/>
      <c r="F29" s="562"/>
      <c r="G29" s="558"/>
      <c r="H29" s="563"/>
      <c r="I29" s="535"/>
    </row>
    <row r="30" spans="1:9" ht="20.25" x14ac:dyDescent="0.3">
      <c r="A30" s="564"/>
      <c r="B30" s="560"/>
      <c r="C30" s="560"/>
      <c r="D30" s="560">
        <f t="shared" si="1"/>
        <v>0</v>
      </c>
      <c r="E30" s="561"/>
      <c r="F30" s="562"/>
      <c r="G30" s="558"/>
      <c r="H30" s="563"/>
      <c r="I30" s="535"/>
    </row>
    <row r="31" spans="1:9" ht="20.25" x14ac:dyDescent="0.3">
      <c r="A31" s="564"/>
      <c r="B31" s="560"/>
      <c r="C31" s="560"/>
      <c r="D31" s="560">
        <f t="shared" si="1"/>
        <v>0</v>
      </c>
      <c r="E31" s="561"/>
      <c r="F31" s="562"/>
      <c r="G31" s="558"/>
      <c r="H31" s="563"/>
      <c r="I31" s="535"/>
    </row>
    <row r="32" spans="1:9" ht="20.25" x14ac:dyDescent="0.3">
      <c r="A32" s="559" t="s">
        <v>421</v>
      </c>
      <c r="B32" s="560">
        <f>B20-B29</f>
        <v>0</v>
      </c>
      <c r="C32" s="560">
        <f>C20-C29</f>
        <v>0</v>
      </c>
      <c r="D32" s="560">
        <f t="shared" si="1"/>
        <v>0</v>
      </c>
      <c r="E32" s="567"/>
      <c r="F32" s="562"/>
      <c r="G32" s="558"/>
      <c r="H32" s="563"/>
      <c r="I32" s="535"/>
    </row>
    <row r="33" spans="1:9" ht="20.25" x14ac:dyDescent="0.3">
      <c r="A33" s="559"/>
      <c r="B33" s="559"/>
      <c r="C33" s="559"/>
      <c r="D33" s="559"/>
      <c r="E33" s="559"/>
      <c r="F33" s="568"/>
      <c r="G33" s="569"/>
      <c r="H33" s="570"/>
      <c r="I33" s="535"/>
    </row>
    <row r="34" spans="1:9" ht="20.25" x14ac:dyDescent="0.3">
      <c r="A34" s="571"/>
      <c r="B34" s="571"/>
      <c r="C34" s="571"/>
      <c r="D34" s="571"/>
      <c r="E34" s="571"/>
      <c r="F34" s="571"/>
      <c r="G34" s="553"/>
      <c r="H34" s="563"/>
      <c r="I34" s="535"/>
    </row>
    <row r="35" spans="1:9" ht="33.75" customHeight="1" x14ac:dyDescent="0.2">
      <c r="A35" s="3659" t="s">
        <v>264</v>
      </c>
      <c r="B35" s="3626" t="s">
        <v>437</v>
      </c>
      <c r="C35" s="3626" t="s">
        <v>438</v>
      </c>
      <c r="D35" s="3626" t="s">
        <v>439</v>
      </c>
      <c r="E35" s="3626" t="s">
        <v>440</v>
      </c>
      <c r="F35" s="3626" t="s">
        <v>441</v>
      </c>
      <c r="G35" s="3669" t="s">
        <v>262</v>
      </c>
      <c r="H35" s="3670"/>
      <c r="I35" s="535"/>
    </row>
    <row r="36" spans="1:9" ht="33.75" customHeight="1" x14ac:dyDescent="0.2">
      <c r="A36" s="3660"/>
      <c r="B36" s="3627"/>
      <c r="C36" s="3627"/>
      <c r="D36" s="3627"/>
      <c r="E36" s="3627"/>
      <c r="F36" s="3627"/>
      <c r="G36" s="3671"/>
      <c r="H36" s="3631"/>
      <c r="I36" s="535"/>
    </row>
    <row r="37" spans="1:9" ht="20.25" x14ac:dyDescent="0.3">
      <c r="A37" s="548"/>
      <c r="B37" s="549"/>
      <c r="C37" s="549"/>
      <c r="D37" s="549"/>
      <c r="E37" s="549"/>
      <c r="F37" s="549"/>
      <c r="G37" s="572"/>
      <c r="H37" s="551"/>
      <c r="I37" s="535"/>
    </row>
    <row r="38" spans="1:9" ht="20.25" x14ac:dyDescent="0.3">
      <c r="A38" s="554" t="s">
        <v>288</v>
      </c>
      <c r="B38" s="555"/>
      <c r="C38" s="555"/>
      <c r="D38" s="555"/>
      <c r="E38" s="555"/>
      <c r="F38" s="555"/>
      <c r="G38" s="558"/>
      <c r="H38" s="557"/>
      <c r="I38" s="535"/>
    </row>
    <row r="39" spans="1:9" ht="20.25" x14ac:dyDescent="0.3">
      <c r="A39" s="559"/>
      <c r="B39" s="560"/>
      <c r="C39" s="560"/>
      <c r="D39" s="560"/>
      <c r="E39" s="560"/>
      <c r="F39" s="560">
        <f t="shared" ref="F39:F44" si="2">SUM(B39:E39)</f>
        <v>0</v>
      </c>
      <c r="G39" s="573"/>
      <c r="H39" s="562"/>
      <c r="I39" s="535"/>
    </row>
    <row r="40" spans="1:9" ht="20.25" x14ac:dyDescent="0.3">
      <c r="A40" s="564"/>
      <c r="B40" s="560"/>
      <c r="C40" s="560"/>
      <c r="D40" s="560"/>
      <c r="E40" s="560"/>
      <c r="F40" s="560">
        <f t="shared" si="2"/>
        <v>0</v>
      </c>
      <c r="G40" s="573"/>
      <c r="H40" s="562"/>
      <c r="I40" s="535"/>
    </row>
    <row r="41" spans="1:9" ht="20.25" x14ac:dyDescent="0.3">
      <c r="A41" s="564"/>
      <c r="B41" s="560"/>
      <c r="C41" s="560"/>
      <c r="D41" s="560"/>
      <c r="E41" s="560"/>
      <c r="F41" s="560">
        <f t="shared" si="2"/>
        <v>0</v>
      </c>
      <c r="G41" s="573"/>
      <c r="H41" s="562"/>
      <c r="I41" s="535"/>
    </row>
    <row r="42" spans="1:9" ht="20.25" x14ac:dyDescent="0.3">
      <c r="A42" s="564"/>
      <c r="B42" s="560"/>
      <c r="C42" s="560"/>
      <c r="D42" s="560"/>
      <c r="E42" s="560"/>
      <c r="F42" s="560">
        <f t="shared" si="2"/>
        <v>0</v>
      </c>
      <c r="G42" s="573"/>
      <c r="H42" s="562"/>
      <c r="I42" s="535"/>
    </row>
    <row r="43" spans="1:9" ht="20.25" x14ac:dyDescent="0.3">
      <c r="A43" s="564" t="s">
        <v>452</v>
      </c>
      <c r="B43" s="560">
        <f>SUM(B39:B42)</f>
        <v>0</v>
      </c>
      <c r="C43" s="560">
        <f>SUM(C39:C42)</f>
        <v>0</v>
      </c>
      <c r="D43" s="560"/>
      <c r="E43" s="560"/>
      <c r="F43" s="560">
        <f t="shared" si="2"/>
        <v>0</v>
      </c>
      <c r="G43" s="573"/>
      <c r="H43" s="562"/>
      <c r="I43" s="535"/>
    </row>
    <row r="44" spans="1:9" ht="20.25" x14ac:dyDescent="0.3">
      <c r="A44" s="564"/>
      <c r="B44" s="560"/>
      <c r="C44" s="560"/>
      <c r="D44" s="560"/>
      <c r="E44" s="560"/>
      <c r="F44" s="560">
        <f t="shared" si="2"/>
        <v>0</v>
      </c>
      <c r="G44" s="573"/>
      <c r="H44" s="562"/>
      <c r="I44" s="535"/>
    </row>
    <row r="45" spans="1:9" ht="20.25" x14ac:dyDescent="0.3">
      <c r="A45" s="566" t="s">
        <v>290</v>
      </c>
      <c r="B45" s="560"/>
      <c r="C45" s="560"/>
      <c r="D45" s="560"/>
      <c r="E45" s="560"/>
      <c r="F45" s="560"/>
      <c r="G45" s="573"/>
      <c r="H45" s="562"/>
      <c r="I45" s="535"/>
    </row>
    <row r="46" spans="1:9" ht="20.25" x14ac:dyDescent="0.3">
      <c r="A46" s="559"/>
      <c r="B46" s="565"/>
      <c r="C46" s="565"/>
      <c r="D46" s="565"/>
      <c r="E46" s="565"/>
      <c r="F46" s="560">
        <f t="shared" ref="F46:F51" si="3">SUM(B46:E46)</f>
        <v>0</v>
      </c>
      <c r="G46" s="573"/>
      <c r="H46" s="562"/>
      <c r="I46" s="535"/>
    </row>
    <row r="47" spans="1:9" ht="20.25" x14ac:dyDescent="0.3">
      <c r="A47" s="564"/>
      <c r="B47" s="560"/>
      <c r="C47" s="560"/>
      <c r="D47" s="560"/>
      <c r="E47" s="560"/>
      <c r="F47" s="560">
        <f t="shared" si="3"/>
        <v>0</v>
      </c>
      <c r="G47" s="573"/>
      <c r="H47" s="562"/>
      <c r="I47" s="535"/>
    </row>
    <row r="48" spans="1:9" ht="20.25" x14ac:dyDescent="0.3">
      <c r="A48" s="564"/>
      <c r="B48" s="560"/>
      <c r="C48" s="560"/>
      <c r="D48" s="560"/>
      <c r="E48" s="560">
        <v>0</v>
      </c>
      <c r="F48" s="560">
        <f t="shared" si="3"/>
        <v>0</v>
      </c>
      <c r="G48" s="574"/>
      <c r="H48" s="562"/>
      <c r="I48" s="535"/>
    </row>
    <row r="49" spans="1:16" ht="20.25" x14ac:dyDescent="0.3">
      <c r="A49" s="564"/>
      <c r="B49" s="560"/>
      <c r="C49" s="560"/>
      <c r="D49" s="560"/>
      <c r="E49" s="560"/>
      <c r="F49" s="560">
        <f t="shared" si="3"/>
        <v>0</v>
      </c>
      <c r="G49" s="573"/>
      <c r="H49" s="562"/>
      <c r="I49" s="535"/>
    </row>
    <row r="50" spans="1:16" ht="20.25" x14ac:dyDescent="0.3">
      <c r="A50" s="564" t="s">
        <v>451</v>
      </c>
      <c r="B50" s="560">
        <f>SUM(B47:B49)</f>
        <v>0</v>
      </c>
      <c r="C50" s="560">
        <f>SUM(C47:C49)</f>
        <v>0</v>
      </c>
      <c r="D50" s="560"/>
      <c r="E50" s="560">
        <v>0</v>
      </c>
      <c r="F50" s="560">
        <f t="shared" si="3"/>
        <v>0</v>
      </c>
      <c r="G50" s="573"/>
      <c r="H50" s="562"/>
      <c r="I50" s="535"/>
    </row>
    <row r="51" spans="1:16" ht="20.25" x14ac:dyDescent="0.3">
      <c r="A51" s="564"/>
      <c r="B51" s="560"/>
      <c r="C51" s="560"/>
      <c r="D51" s="560"/>
      <c r="E51" s="560"/>
      <c r="F51" s="560">
        <f t="shared" si="3"/>
        <v>0</v>
      </c>
      <c r="G51" s="573"/>
      <c r="H51" s="562"/>
      <c r="I51" s="535"/>
    </row>
    <row r="52" spans="1:16" ht="20.25" x14ac:dyDescent="0.3">
      <c r="A52" s="566" t="s">
        <v>291</v>
      </c>
      <c r="B52" s="560"/>
      <c r="C52" s="560"/>
      <c r="D52" s="560"/>
      <c r="E52" s="560"/>
      <c r="F52" s="560"/>
      <c r="G52" s="573"/>
      <c r="H52" s="562"/>
      <c r="I52" s="535"/>
    </row>
    <row r="53" spans="1:16" ht="20.25" x14ac:dyDescent="0.3">
      <c r="A53" s="566"/>
      <c r="B53" s="560"/>
      <c r="C53" s="560"/>
      <c r="D53" s="560"/>
      <c r="E53" s="560"/>
      <c r="F53" s="560">
        <f>SUM(B53:E53)</f>
        <v>0</v>
      </c>
      <c r="G53" s="573"/>
      <c r="H53" s="562"/>
      <c r="I53" s="535"/>
    </row>
    <row r="54" spans="1:16" ht="20.25" x14ac:dyDescent="0.3">
      <c r="A54" s="564"/>
      <c r="B54" s="560"/>
      <c r="C54" s="560"/>
      <c r="D54" s="560"/>
      <c r="E54" s="560">
        <v>0</v>
      </c>
      <c r="F54" s="560">
        <f>SUM(B54:E54)</f>
        <v>0</v>
      </c>
      <c r="G54" s="574"/>
      <c r="H54" s="562"/>
      <c r="I54" s="535"/>
      <c r="L54" s="419" t="s">
        <v>449</v>
      </c>
      <c r="M54" s="38" t="e">
        <f>CC8_T2-CC8_T3-CC8_T4</f>
        <v>#NAME?</v>
      </c>
      <c r="N54" s="38" t="e">
        <f>CC8_T5-CC8_T6-CC8_T7</f>
        <v>#NAME?</v>
      </c>
      <c r="O54" s="418" t="s">
        <v>449</v>
      </c>
      <c r="P54" s="418"/>
    </row>
    <row r="55" spans="1:16" ht="20.25" x14ac:dyDescent="0.3">
      <c r="A55" s="564"/>
      <c r="B55" s="560"/>
      <c r="C55" s="560"/>
      <c r="D55" s="560"/>
      <c r="E55" s="560"/>
      <c r="F55" s="560">
        <f>SUM(B55:E55)</f>
        <v>0</v>
      </c>
      <c r="G55" s="573"/>
      <c r="H55" s="562"/>
      <c r="I55" s="535"/>
      <c r="L55" s="419" t="s">
        <v>448</v>
      </c>
      <c r="M55" s="38" t="e">
        <f>CC8_T4-CC4_T5</f>
        <v>#NAME?</v>
      </c>
      <c r="N55" s="38" t="e">
        <f>CC8_T7-CC4_T4</f>
        <v>#NAME?</v>
      </c>
      <c r="O55" s="418" t="s">
        <v>448</v>
      </c>
      <c r="P55" s="418"/>
    </row>
    <row r="56" spans="1:16" ht="20.25" x14ac:dyDescent="0.3">
      <c r="A56" s="564" t="s">
        <v>450</v>
      </c>
      <c r="B56" s="560">
        <f>SUM(B53:B55)</f>
        <v>0</v>
      </c>
      <c r="C56" s="560">
        <f>SUM(C53:C55)</f>
        <v>0</v>
      </c>
      <c r="D56" s="565"/>
      <c r="E56" s="565">
        <v>0</v>
      </c>
      <c r="F56" s="565">
        <v>0</v>
      </c>
      <c r="G56" s="575"/>
      <c r="H56" s="576"/>
      <c r="I56" s="535"/>
    </row>
    <row r="57" spans="1:16" ht="20.25" x14ac:dyDescent="0.3">
      <c r="A57" s="571"/>
      <c r="B57" s="571"/>
      <c r="C57" s="571"/>
      <c r="D57" s="571"/>
      <c r="E57" s="571"/>
      <c r="F57" s="571"/>
      <c r="G57" s="553"/>
      <c r="H57" s="563"/>
      <c r="I57" s="535"/>
    </row>
    <row r="58" spans="1:16" ht="18" x14ac:dyDescent="0.25">
      <c r="A58" s="577"/>
      <c r="B58" s="577"/>
      <c r="C58" s="577"/>
      <c r="D58" s="577"/>
      <c r="E58" s="577"/>
      <c r="F58" s="577"/>
      <c r="G58" s="577"/>
      <c r="H58" s="577"/>
      <c r="I58" s="535"/>
    </row>
    <row r="59" spans="1:16" x14ac:dyDescent="0.2">
      <c r="A59" s="535"/>
      <c r="B59" s="535"/>
      <c r="C59" s="535"/>
      <c r="D59" s="535"/>
      <c r="E59" s="535"/>
      <c r="F59" s="535"/>
      <c r="G59" s="535"/>
      <c r="H59" s="535"/>
      <c r="I59" s="535"/>
    </row>
    <row r="60" spans="1:16" ht="25.5" customHeight="1" x14ac:dyDescent="0.2">
      <c r="A60" s="3659" t="s">
        <v>264</v>
      </c>
      <c r="B60" s="3626" t="s">
        <v>442</v>
      </c>
      <c r="C60" s="3626" t="s">
        <v>443</v>
      </c>
      <c r="D60" s="3626" t="s">
        <v>444</v>
      </c>
      <c r="E60" s="3628" t="s">
        <v>262</v>
      </c>
      <c r="F60" s="3629"/>
      <c r="G60" s="535"/>
      <c r="H60" s="535"/>
      <c r="I60" s="535"/>
    </row>
    <row r="61" spans="1:16" ht="25.5" customHeight="1" x14ac:dyDescent="0.2">
      <c r="A61" s="3660"/>
      <c r="B61" s="3627"/>
      <c r="C61" s="3627"/>
      <c r="D61" s="3627"/>
      <c r="E61" s="3630"/>
      <c r="F61" s="3631"/>
      <c r="G61" s="535"/>
      <c r="H61" s="535"/>
      <c r="I61" s="535"/>
    </row>
    <row r="62" spans="1:16" ht="20.25" x14ac:dyDescent="0.3">
      <c r="A62" s="548"/>
      <c r="B62" s="549"/>
      <c r="C62" s="549"/>
      <c r="D62" s="549"/>
      <c r="E62" s="550"/>
      <c r="F62" s="551"/>
      <c r="G62" s="535"/>
      <c r="H62" s="535"/>
      <c r="I62" s="535"/>
    </row>
    <row r="63" spans="1:16" ht="20.25" x14ac:dyDescent="0.3">
      <c r="A63" s="554" t="s">
        <v>288</v>
      </c>
      <c r="B63" s="555"/>
      <c r="C63" s="555"/>
      <c r="D63" s="555"/>
      <c r="E63" s="556"/>
      <c r="F63" s="557"/>
      <c r="G63" s="535"/>
      <c r="H63" s="535"/>
      <c r="I63" s="535"/>
    </row>
    <row r="64" spans="1:16" ht="20.25" x14ac:dyDescent="0.3">
      <c r="A64" s="559"/>
      <c r="B64" s="564"/>
      <c r="C64" s="564"/>
      <c r="D64" s="564">
        <f>SUM(B64:C64)</f>
        <v>0</v>
      </c>
      <c r="E64" s="561"/>
      <c r="F64" s="562"/>
      <c r="G64" s="535"/>
      <c r="H64" s="535"/>
      <c r="I64" s="535"/>
    </row>
    <row r="65" spans="1:9" ht="20.25" x14ac:dyDescent="0.3">
      <c r="A65" s="564"/>
      <c r="B65" s="560"/>
      <c r="C65" s="560"/>
      <c r="D65" s="560">
        <f t="shared" ref="D65:D72" si="4">SUM(B65:C65)</f>
        <v>0</v>
      </c>
      <c r="E65" s="561"/>
      <c r="F65" s="562"/>
      <c r="G65" s="535"/>
      <c r="H65" s="535"/>
      <c r="I65" s="535"/>
    </row>
    <row r="66" spans="1:9" ht="20.25" x14ac:dyDescent="0.3">
      <c r="A66" s="564"/>
      <c r="B66" s="560"/>
      <c r="C66" s="560"/>
      <c r="D66" s="560">
        <f t="shared" si="4"/>
        <v>0</v>
      </c>
      <c r="E66" s="561"/>
      <c r="F66" s="562"/>
      <c r="G66" s="535"/>
      <c r="H66" s="535"/>
      <c r="I66" s="535"/>
    </row>
    <row r="67" spans="1:9" ht="20.25" x14ac:dyDescent="0.3">
      <c r="A67" s="564"/>
      <c r="B67" s="560"/>
      <c r="C67" s="560"/>
      <c r="D67" s="560">
        <f t="shared" si="4"/>
        <v>0</v>
      </c>
      <c r="E67" s="561"/>
      <c r="F67" s="562"/>
      <c r="G67" s="535"/>
      <c r="H67" s="535"/>
      <c r="I67" s="535"/>
    </row>
    <row r="68" spans="1:9" ht="20.25" x14ac:dyDescent="0.3">
      <c r="A68" s="564"/>
      <c r="B68" s="560"/>
      <c r="C68" s="560"/>
      <c r="D68" s="560">
        <f t="shared" si="4"/>
        <v>0</v>
      </c>
      <c r="E68" s="561"/>
      <c r="F68" s="562"/>
      <c r="G68" s="535"/>
      <c r="H68" s="535"/>
      <c r="I68" s="535"/>
    </row>
    <row r="69" spans="1:9" ht="20.25" x14ac:dyDescent="0.3">
      <c r="A69" s="564"/>
      <c r="B69" s="560"/>
      <c r="C69" s="560"/>
      <c r="D69" s="560">
        <f t="shared" si="4"/>
        <v>0</v>
      </c>
      <c r="E69" s="561"/>
      <c r="F69" s="562"/>
      <c r="G69" s="535"/>
      <c r="H69" s="535"/>
      <c r="I69" s="535"/>
    </row>
    <row r="70" spans="1:9" ht="20.25" x14ac:dyDescent="0.3">
      <c r="A70" s="566" t="s">
        <v>290</v>
      </c>
      <c r="B70" s="560"/>
      <c r="C70" s="560"/>
      <c r="D70" s="560">
        <f t="shared" si="4"/>
        <v>0</v>
      </c>
      <c r="E70" s="561"/>
      <c r="F70" s="562"/>
      <c r="G70" s="535"/>
      <c r="H70" s="535"/>
      <c r="I70" s="535"/>
    </row>
    <row r="71" spans="1:9" ht="20.25" x14ac:dyDescent="0.3">
      <c r="A71" s="559"/>
      <c r="B71" s="565"/>
      <c r="C71" s="565"/>
      <c r="D71" s="560">
        <f t="shared" si="4"/>
        <v>0</v>
      </c>
      <c r="E71" s="561"/>
      <c r="F71" s="562"/>
      <c r="G71" s="535"/>
      <c r="H71" s="535"/>
      <c r="I71" s="535"/>
    </row>
    <row r="72" spans="1:9" ht="20.25" x14ac:dyDescent="0.3">
      <c r="A72" s="564"/>
      <c r="B72" s="560"/>
      <c r="C72" s="560"/>
      <c r="D72" s="560">
        <f t="shared" si="4"/>
        <v>0</v>
      </c>
      <c r="E72" s="561"/>
      <c r="F72" s="562"/>
      <c r="G72" s="535"/>
      <c r="H72" s="535"/>
      <c r="I72" s="535"/>
    </row>
    <row r="73" spans="1:9" ht="20.25" x14ac:dyDescent="0.3">
      <c r="A73" s="564"/>
      <c r="B73" s="560"/>
      <c r="C73" s="560"/>
      <c r="D73" s="560">
        <f t="shared" ref="D73:D80" si="5">SUM(B73:C73)</f>
        <v>0</v>
      </c>
      <c r="E73" s="561"/>
      <c r="F73" s="562"/>
      <c r="G73" s="535"/>
      <c r="H73" s="535"/>
      <c r="I73" s="535"/>
    </row>
    <row r="74" spans="1:9" ht="20.25" x14ac:dyDescent="0.3">
      <c r="A74" s="564"/>
      <c r="B74" s="560"/>
      <c r="C74" s="560"/>
      <c r="D74" s="560">
        <f t="shared" si="5"/>
        <v>0</v>
      </c>
      <c r="E74" s="567"/>
      <c r="F74" s="562"/>
      <c r="G74" s="535"/>
      <c r="H74" s="535"/>
      <c r="I74" s="535"/>
    </row>
    <row r="75" spans="1:9" ht="20.25" x14ac:dyDescent="0.3">
      <c r="A75" s="564"/>
      <c r="B75" s="560"/>
      <c r="C75" s="560"/>
      <c r="D75" s="560">
        <f t="shared" si="5"/>
        <v>0</v>
      </c>
      <c r="E75" s="561"/>
      <c r="F75" s="562"/>
      <c r="G75" s="535"/>
      <c r="H75" s="535"/>
      <c r="I75" s="535"/>
    </row>
    <row r="76" spans="1:9" ht="20.25" x14ac:dyDescent="0.3">
      <c r="A76" s="564"/>
      <c r="B76" s="560"/>
      <c r="C76" s="560"/>
      <c r="D76" s="560">
        <f t="shared" si="5"/>
        <v>0</v>
      </c>
      <c r="E76" s="561"/>
      <c r="F76" s="562"/>
      <c r="G76" s="535"/>
      <c r="H76" s="535"/>
      <c r="I76" s="535"/>
    </row>
    <row r="77" spans="1:9" ht="20.25" x14ac:dyDescent="0.3">
      <c r="A77" s="566" t="s">
        <v>291</v>
      </c>
      <c r="B77" s="560"/>
      <c r="C77" s="560"/>
      <c r="D77" s="560">
        <f t="shared" si="5"/>
        <v>0</v>
      </c>
      <c r="E77" s="561"/>
      <c r="F77" s="562"/>
      <c r="G77" s="535"/>
      <c r="H77" s="535"/>
      <c r="I77" s="535"/>
    </row>
    <row r="78" spans="1:9" ht="20.25" x14ac:dyDescent="0.3">
      <c r="A78" s="564"/>
      <c r="B78" s="560"/>
      <c r="C78" s="560"/>
      <c r="D78" s="560">
        <f t="shared" si="5"/>
        <v>0</v>
      </c>
      <c r="E78" s="561"/>
      <c r="F78" s="562"/>
      <c r="G78" s="535"/>
      <c r="H78" s="535"/>
      <c r="I78" s="535"/>
    </row>
    <row r="79" spans="1:9" ht="20.25" x14ac:dyDescent="0.3">
      <c r="A79" s="564"/>
      <c r="B79" s="560"/>
      <c r="C79" s="560"/>
      <c r="D79" s="560">
        <f t="shared" si="5"/>
        <v>0</v>
      </c>
      <c r="E79" s="567"/>
      <c r="F79" s="562"/>
      <c r="G79" s="535"/>
      <c r="H79" s="535"/>
      <c r="I79" s="535"/>
    </row>
    <row r="80" spans="1:9" ht="20.25" x14ac:dyDescent="0.3">
      <c r="A80" s="559"/>
      <c r="B80" s="560"/>
      <c r="C80" s="560"/>
      <c r="D80" s="560">
        <f t="shared" si="5"/>
        <v>0</v>
      </c>
      <c r="E80" s="561"/>
      <c r="F80" s="562"/>
      <c r="G80" s="535"/>
      <c r="H80" s="535"/>
      <c r="I80" s="535"/>
    </row>
    <row r="81" spans="1:9" ht="20.25" x14ac:dyDescent="0.3">
      <c r="A81" s="578"/>
      <c r="B81" s="578"/>
      <c r="C81" s="578"/>
      <c r="D81" s="578"/>
      <c r="E81" s="578"/>
      <c r="F81" s="576"/>
      <c r="G81" s="535"/>
      <c r="H81" s="535"/>
      <c r="I81" s="535"/>
    </row>
    <row r="82" spans="1:9" x14ac:dyDescent="0.2">
      <c r="A82" s="535"/>
      <c r="B82" s="535"/>
      <c r="C82" s="535"/>
      <c r="D82" s="535"/>
      <c r="E82" s="535"/>
      <c r="F82" s="535"/>
      <c r="G82" s="535"/>
      <c r="H82" s="535"/>
      <c r="I82" s="535"/>
    </row>
    <row r="83" spans="1:9" x14ac:dyDescent="0.2">
      <c r="A83" s="535"/>
      <c r="B83" s="535"/>
      <c r="C83" s="535"/>
      <c r="D83" s="535"/>
      <c r="E83" s="535"/>
      <c r="F83" s="535"/>
      <c r="G83" s="535"/>
      <c r="H83" s="535"/>
      <c r="I83" s="535"/>
    </row>
    <row r="84" spans="1:9" x14ac:dyDescent="0.2">
      <c r="A84" s="3623" t="s">
        <v>456</v>
      </c>
      <c r="B84" s="3623"/>
      <c r="C84" s="3623"/>
      <c r="D84" s="3623"/>
      <c r="E84" s="3623"/>
      <c r="F84" s="3623"/>
      <c r="G84" s="535"/>
      <c r="H84" s="535"/>
      <c r="I84" s="535"/>
    </row>
    <row r="85" spans="1:9" x14ac:dyDescent="0.2">
      <c r="A85" s="535"/>
      <c r="B85" s="535"/>
      <c r="C85" s="535"/>
      <c r="D85" s="535"/>
      <c r="E85" s="535"/>
      <c r="F85" s="535"/>
      <c r="G85" s="535"/>
      <c r="H85" s="535"/>
      <c r="I85" s="535"/>
    </row>
    <row r="86" spans="1:9" x14ac:dyDescent="0.2">
      <c r="A86" s="3658"/>
      <c r="B86" s="3658"/>
      <c r="C86" s="3658"/>
      <c r="D86" s="3658"/>
      <c r="E86" s="3658"/>
      <c r="F86" s="3658"/>
      <c r="G86" s="535"/>
      <c r="H86" s="535"/>
      <c r="I86" s="535"/>
    </row>
  </sheetData>
  <customSheetViews>
    <customSheetView guid="{6476E056-C602-4049-8E13-D0438C39A2F7}" scale="55" showPageBreaks="1" fitToPage="1" printArea="1" state="hidden" topLeftCell="B32">
      <selection activeCell="N55" sqref="N55"/>
      <colBreaks count="1" manualBreakCount="1">
        <brk id="9" max="1048575" man="1"/>
      </colBreaks>
      <pageMargins left="0.70866141732283472" right="0.70866141732283472" top="0.74803149606299213" bottom="0.74803149606299213" header="0.31496062992125984" footer="0.31496062992125984"/>
      <pageSetup scale="34" orientation="portrait" verticalDpi="1200" r:id="rId1"/>
    </customSheetView>
    <customSheetView guid="{FEEF2554-A379-444E-B2CE-7A0B08BFD568}" scale="55" fitToPage="1" state="hidden" topLeftCell="B32">
      <selection activeCell="N55" sqref="N55"/>
      <colBreaks count="1" manualBreakCount="1">
        <brk id="9" max="1048575" man="1"/>
      </colBreaks>
      <pageMargins left="0.70866141732283472" right="0.70866141732283472" top="0.74803149606299213" bottom="0.74803149606299213" header="0.31496062992125984" footer="0.31496062992125984"/>
      <pageSetup scale="34" orientation="portrait" verticalDpi="1200" r:id="rId2"/>
      <headerFooter differentOddEven="1" differentFirst="1">
        <evenHeader>&amp;R&amp;"arial,Regular"&amp;12UNCLASSIFIED / NON CLASSIFIÉ</evenHeader>
        <firstHeader>&amp;R&amp;"arial,Regular"&amp;12UNCLASSIFIED / NON CLASSIFIÉ</firstHeader>
      </headerFooter>
    </customSheetView>
    <customSheetView guid="{9999B627-875C-491A-9C70-2AB672A610C9}" scale="55" showPageBreaks="1" fitToPage="1" printArea="1" state="hidden" topLeftCell="B32">
      <selection activeCell="N55" sqref="N55"/>
      <colBreaks count="1" manualBreakCount="1">
        <brk id="9" max="1048575" man="1"/>
      </colBreaks>
      <pageMargins left="0.70866141732283472" right="0.70866141732283472" top="0.74803149606299213" bottom="0.74803149606299213" header="0.31496062992125984" footer="0.31496062992125984"/>
      <pageSetup scale="34" orientation="portrait" verticalDpi="1200" r:id="rId3"/>
      <headerFooter differentOddEven="1" differentFirst="1">
        <evenHeader>&amp;R&amp;"arial,Regular"&amp;12UNCLASSIFIED / NON CLASSIFIÉ</evenHeader>
        <firstHeader>&amp;R&amp;"arial,Regular"&amp;12UNCLASSIFIED / NON CLASSIFIÉ</firstHeader>
      </headerFooter>
    </customSheetView>
    <customSheetView guid="{9E1ED2EF-94DF-4EBB-BF10-FA6D2C6EF217}" scale="55" showPageBreaks="1" fitToPage="1" printArea="1" state="hidden" topLeftCell="B32">
      <selection activeCell="N55" sqref="N55"/>
      <colBreaks count="1" manualBreakCount="1">
        <brk id="9" max="1048575" man="1"/>
      </colBreaks>
      <pageMargins left="0.70866141732283472" right="0.70866141732283472" top="0.74803149606299213" bottom="0.74803149606299213" header="0.31496062992125984" footer="0.31496062992125984"/>
      <pageSetup scale="34" orientation="portrait" verticalDpi="1200" r:id="rId4"/>
      <headerFooter differentOddEven="1" differentFirst="1">
        <evenHeader>&amp;R&amp;"arial,Regular"&amp;12UNCLASSIFIED / NON CLASSIFIÉ</evenHeader>
        <firstHeader>&amp;R&amp;"arial,Regular"&amp;12UNCLASSIFIED / NON CLASSIFIÉ</firstHeader>
      </headerFooter>
    </customSheetView>
  </customSheetViews>
  <mergeCells count="28">
    <mergeCell ref="G35:H36"/>
    <mergeCell ref="E35:E36"/>
    <mergeCell ref="F35:F36"/>
    <mergeCell ref="A35:A36"/>
    <mergeCell ref="B35:B36"/>
    <mergeCell ref="C35:C36"/>
    <mergeCell ref="D35:D36"/>
    <mergeCell ref="B12:B13"/>
    <mergeCell ref="G12:H13"/>
    <mergeCell ref="C12:C13"/>
    <mergeCell ref="D12:D13"/>
    <mergeCell ref="E12:F13"/>
    <mergeCell ref="A3:H3"/>
    <mergeCell ref="A2:H2"/>
    <mergeCell ref="A1:H1"/>
    <mergeCell ref="A86:F86"/>
    <mergeCell ref="A60:A61"/>
    <mergeCell ref="B60:B61"/>
    <mergeCell ref="C60:C61"/>
    <mergeCell ref="D60:D61"/>
    <mergeCell ref="E60:F61"/>
    <mergeCell ref="A84:F84"/>
    <mergeCell ref="A4:H4"/>
    <mergeCell ref="A5:H5"/>
    <mergeCell ref="A6:H6"/>
    <mergeCell ref="A7:H7"/>
    <mergeCell ref="A10:H10"/>
    <mergeCell ref="A12:A13"/>
  </mergeCells>
  <pageMargins left="0.70866141732283472" right="0.70866141732283472" top="0.74803149606299213" bottom="0.74803149606299213" header="0.31496062992125984" footer="0.31496062992125984"/>
  <pageSetup scale="34" orientation="portrait" verticalDpi="1200" r:id="rId5"/>
  <headerFooter differentOddEven="1" differentFirst="1">
    <evenHeader>&amp;R&amp;"arial,Regular"&amp;12UNCLASSIFIED / NON CLASSIFIÉ</evenHeader>
    <firstHeader>&amp;R&amp;"arial,Regular"&amp;12UNCLASSIFIED / NON CLASSIFIÉ</firstHeader>
  </headerFooter>
  <colBreaks count="1" manualBreakCount="1">
    <brk id="9"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K29"/>
  <sheetViews>
    <sheetView showGridLines="0" zoomScale="70" zoomScaleNormal="70" workbookViewId="0">
      <selection activeCell="A2" sqref="A2:I2"/>
    </sheetView>
  </sheetViews>
  <sheetFormatPr defaultColWidth="8.88671875" defaultRowHeight="15" x14ac:dyDescent="0.2"/>
  <cols>
    <col min="1" max="1" width="24.44140625" style="700" customWidth="1"/>
    <col min="2" max="2" width="50.77734375" style="700" customWidth="1"/>
    <col min="3" max="3" width="24.88671875" style="700" customWidth="1"/>
    <col min="4" max="4" width="100.77734375" style="700" customWidth="1"/>
    <col min="5" max="5" width="18.77734375" style="700" customWidth="1"/>
    <col min="6" max="7" width="23.77734375" style="700" customWidth="1"/>
    <col min="8" max="8" width="22.88671875" style="700" customWidth="1"/>
    <col min="9" max="9" width="50.77734375" style="700" customWidth="1"/>
    <col min="10" max="16384" width="8.88671875" style="700"/>
  </cols>
  <sheetData>
    <row r="1" spans="1:11" x14ac:dyDescent="0.2">
      <c r="A1" s="3104"/>
      <c r="B1" s="3104"/>
      <c r="C1" s="3104"/>
      <c r="D1" s="3104"/>
      <c r="E1" s="3104"/>
      <c r="F1" s="3104"/>
      <c r="G1" s="3104"/>
      <c r="H1" s="3104"/>
      <c r="I1" s="3104"/>
      <c r="J1" s="1404"/>
    </row>
    <row r="2" spans="1:11" ht="23.25" x14ac:dyDescent="0.35">
      <c r="A2" s="3076">
        <f>CORPORATION</f>
        <v>0</v>
      </c>
      <c r="B2" s="3076"/>
      <c r="C2" s="3076"/>
      <c r="D2" s="3076"/>
      <c r="E2" s="3076"/>
      <c r="F2" s="3076"/>
      <c r="G2" s="3076"/>
      <c r="H2" s="3076"/>
      <c r="I2" s="3076"/>
      <c r="J2" s="1404"/>
    </row>
    <row r="3" spans="1:11" ht="23.25" x14ac:dyDescent="0.35">
      <c r="A3" s="3076" t="s">
        <v>933</v>
      </c>
      <c r="B3" s="3076"/>
      <c r="C3" s="3076"/>
      <c r="D3" s="3076"/>
      <c r="E3" s="3076"/>
      <c r="F3" s="3076"/>
      <c r="G3" s="3076"/>
      <c r="H3" s="3076"/>
      <c r="I3" s="3076"/>
      <c r="J3" s="1404"/>
    </row>
    <row r="4" spans="1:11" ht="23.25" customHeight="1" x14ac:dyDescent="0.35">
      <c r="A4" s="3076" t="s">
        <v>934</v>
      </c>
      <c r="B4" s="3076"/>
      <c r="C4" s="3076"/>
      <c r="D4" s="3076"/>
      <c r="E4" s="3076"/>
      <c r="F4" s="3076"/>
      <c r="G4" s="3076"/>
      <c r="H4" s="3076"/>
      <c r="I4" s="3076"/>
      <c r="J4" s="1404"/>
    </row>
    <row r="5" spans="1:11" ht="23.25" x14ac:dyDescent="0.35">
      <c r="A5" s="3089">
        <f>PERIOD</f>
        <v>0</v>
      </c>
      <c r="B5" s="3089"/>
      <c r="C5" s="3089"/>
      <c r="D5" s="3089"/>
      <c r="E5" s="3089"/>
      <c r="F5" s="3089"/>
      <c r="G5" s="3089"/>
      <c r="H5" s="3089"/>
      <c r="I5" s="3089"/>
      <c r="J5" s="1404"/>
    </row>
    <row r="6" spans="1:11" ht="23.25" customHeight="1" x14ac:dyDescent="0.3">
      <c r="A6" s="3091" t="s">
        <v>198</v>
      </c>
      <c r="B6" s="3091"/>
      <c r="C6" s="3091"/>
      <c r="D6" s="3091"/>
      <c r="E6" s="3091"/>
      <c r="F6" s="3091"/>
      <c r="G6" s="3091"/>
      <c r="H6" s="3091"/>
      <c r="I6" s="3091"/>
      <c r="J6" s="1404"/>
    </row>
    <row r="7" spans="1:11" ht="23.25" x14ac:dyDescent="0.35">
      <c r="A7" s="3093"/>
      <c r="B7" s="3093"/>
      <c r="C7" s="3093"/>
      <c r="D7" s="3093"/>
      <c r="E7" s="3093"/>
      <c r="F7" s="3093"/>
      <c r="G7" s="3093"/>
      <c r="H7" s="3093"/>
      <c r="I7" s="3093"/>
      <c r="J7" s="1404"/>
    </row>
    <row r="8" spans="1:11" ht="20.25" x14ac:dyDescent="0.3">
      <c r="A8" s="3673" t="s">
        <v>554</v>
      </c>
      <c r="B8" s="3673"/>
      <c r="C8" s="3673"/>
      <c r="D8" s="3673"/>
      <c r="E8" s="3673"/>
      <c r="F8" s="3673"/>
      <c r="G8" s="3673"/>
      <c r="H8" s="3673"/>
      <c r="I8" s="3673"/>
      <c r="J8" s="1404"/>
    </row>
    <row r="9" spans="1:11" ht="23.25" x14ac:dyDescent="0.2">
      <c r="A9" s="3672"/>
      <c r="B9" s="3672"/>
      <c r="C9" s="3672"/>
      <c r="D9" s="3672"/>
      <c r="E9" s="3672"/>
      <c r="F9" s="3672"/>
      <c r="G9" s="3672"/>
      <c r="H9" s="3672"/>
      <c r="I9" s="3672"/>
      <c r="J9" s="1083"/>
      <c r="K9" s="1083"/>
    </row>
    <row r="10" spans="1:11" ht="24" customHeight="1" x14ac:dyDescent="0.35">
      <c r="A10" s="3675" t="s">
        <v>981</v>
      </c>
      <c r="B10" s="3675"/>
      <c r="C10" s="3675"/>
      <c r="D10" s="3675"/>
      <c r="E10" s="3675"/>
      <c r="F10" s="3675"/>
      <c r="G10" s="3675"/>
      <c r="H10" s="3675"/>
      <c r="I10" s="3675"/>
      <c r="J10" s="1080"/>
    </row>
    <row r="11" spans="1:11" ht="72.75" x14ac:dyDescent="0.35">
      <c r="A11" s="1451" t="s">
        <v>935</v>
      </c>
      <c r="B11" s="1451" t="s">
        <v>1013</v>
      </c>
      <c r="C11" s="1451" t="s">
        <v>1014</v>
      </c>
      <c r="D11" s="1451" t="s">
        <v>936</v>
      </c>
      <c r="E11" s="1451" t="s">
        <v>1015</v>
      </c>
      <c r="F11" s="1451" t="s">
        <v>937</v>
      </c>
      <c r="G11" s="1451" t="s">
        <v>1016</v>
      </c>
      <c r="H11" s="1451" t="s">
        <v>938</v>
      </c>
      <c r="I11" s="1451" t="s">
        <v>1019</v>
      </c>
      <c r="J11" s="1080"/>
    </row>
    <row r="12" spans="1:11" ht="23.25" x14ac:dyDescent="0.35">
      <c r="A12" s="1712"/>
      <c r="B12" s="1711"/>
      <c r="C12" s="1713"/>
      <c r="D12" s="1711"/>
      <c r="E12" s="1711"/>
      <c r="F12" s="1714"/>
      <c r="G12" s="1712"/>
      <c r="H12" s="1714"/>
      <c r="I12" s="1712"/>
      <c r="J12" s="1080"/>
    </row>
    <row r="13" spans="1:11" ht="23.25" x14ac:dyDescent="0.35">
      <c r="A13" s="1712"/>
      <c r="B13" s="1711"/>
      <c r="C13" s="1713"/>
      <c r="D13" s="1711"/>
      <c r="E13" s="1711"/>
      <c r="F13" s="1714"/>
      <c r="G13" s="1712"/>
      <c r="H13" s="1714"/>
      <c r="I13" s="1712"/>
      <c r="J13" s="1080"/>
    </row>
    <row r="14" spans="1:11" ht="23.25" x14ac:dyDescent="0.35">
      <c r="A14" s="1712"/>
      <c r="B14" s="1711"/>
      <c r="C14" s="1713"/>
      <c r="D14" s="1711"/>
      <c r="E14" s="1711"/>
      <c r="F14" s="1714"/>
      <c r="G14" s="1712"/>
      <c r="H14" s="1714"/>
      <c r="I14" s="1712"/>
      <c r="J14" s="1080"/>
    </row>
    <row r="15" spans="1:11" ht="23.25" x14ac:dyDescent="0.35">
      <c r="A15" s="1712"/>
      <c r="B15" s="1711"/>
      <c r="C15" s="1713"/>
      <c r="D15" s="1711"/>
      <c r="E15" s="1711"/>
      <c r="F15" s="1714"/>
      <c r="G15" s="1712"/>
      <c r="H15" s="1714"/>
      <c r="I15" s="1712"/>
      <c r="J15" s="1080"/>
    </row>
    <row r="16" spans="1:11" ht="23.25" x14ac:dyDescent="0.35">
      <c r="A16" s="1712"/>
      <c r="B16" s="1711"/>
      <c r="C16" s="1713"/>
      <c r="D16" s="1711"/>
      <c r="E16" s="1711"/>
      <c r="F16" s="1714"/>
      <c r="G16" s="1712"/>
      <c r="H16" s="1714"/>
      <c r="I16" s="1712"/>
      <c r="J16" s="1080"/>
    </row>
    <row r="17" spans="1:10" ht="23.25" x14ac:dyDescent="0.35">
      <c r="A17" s="1452" t="s">
        <v>76</v>
      </c>
      <c r="B17" s="1453"/>
      <c r="C17" s="1454"/>
      <c r="D17" s="1453"/>
      <c r="E17" s="1453"/>
      <c r="F17" s="1455">
        <f t="shared" ref="F17" si="0">SUM(F12:F16)</f>
        <v>0</v>
      </c>
      <c r="G17" s="1453"/>
      <c r="H17" s="1455">
        <f t="shared" ref="H17" si="1">SUM(H12:H16)</f>
        <v>0</v>
      </c>
      <c r="I17" s="1456"/>
      <c r="J17" s="1080"/>
    </row>
    <row r="18" spans="1:10" x14ac:dyDescent="0.2">
      <c r="A18" s="1084"/>
      <c r="B18" s="1084"/>
      <c r="C18" s="1084"/>
      <c r="D18" s="1084"/>
      <c r="E18" s="1084"/>
      <c r="F18" s="1084"/>
      <c r="G18" s="1084"/>
      <c r="H18" s="1084"/>
      <c r="I18" s="1084"/>
      <c r="J18" s="1084"/>
    </row>
    <row r="19" spans="1:10" x14ac:dyDescent="0.2">
      <c r="A19" s="1084"/>
      <c r="B19" s="1084"/>
      <c r="C19" s="1084"/>
      <c r="D19" s="1084"/>
      <c r="E19" s="1084"/>
      <c r="F19" s="1084"/>
      <c r="G19" s="1084"/>
      <c r="H19" s="1084"/>
      <c r="I19" s="1084"/>
      <c r="J19" s="1084"/>
    </row>
    <row r="20" spans="1:10" x14ac:dyDescent="0.2">
      <c r="A20" s="1084"/>
      <c r="B20" s="1084"/>
      <c r="C20" s="1084"/>
      <c r="D20" s="1084"/>
      <c r="E20" s="1084"/>
      <c r="F20" s="1084"/>
      <c r="G20" s="1084"/>
      <c r="H20" s="1084"/>
      <c r="I20" s="1084"/>
      <c r="J20" s="1084"/>
    </row>
    <row r="21" spans="1:10" ht="24" customHeight="1" x14ac:dyDescent="0.35">
      <c r="A21" s="3675" t="s">
        <v>939</v>
      </c>
      <c r="B21" s="3675"/>
      <c r="C21" s="3675"/>
      <c r="D21" s="3675"/>
      <c r="E21" s="3675"/>
      <c r="F21" s="3675"/>
      <c r="G21" s="1433"/>
      <c r="H21" s="1433"/>
      <c r="I21" s="1433"/>
      <c r="J21" s="1080"/>
    </row>
    <row r="22" spans="1:10" ht="47.25" customHeight="1" x14ac:dyDescent="0.35">
      <c r="A22" s="3675" t="s">
        <v>935</v>
      </c>
      <c r="B22" s="3675"/>
      <c r="C22" s="3675" t="s">
        <v>936</v>
      </c>
      <c r="D22" s="3675"/>
      <c r="E22" s="3675"/>
      <c r="F22" s="3675"/>
      <c r="G22" s="1434"/>
      <c r="H22" s="1434"/>
      <c r="I22" s="1434"/>
      <c r="J22" s="1080"/>
    </row>
    <row r="23" spans="1:10" ht="23.25" x14ac:dyDescent="0.35">
      <c r="A23" s="3674"/>
      <c r="B23" s="3674"/>
      <c r="C23" s="3676"/>
      <c r="D23" s="3676"/>
      <c r="E23" s="3676"/>
      <c r="F23" s="3676"/>
      <c r="G23" s="1435"/>
      <c r="H23" s="1435"/>
      <c r="I23" s="1435"/>
      <c r="J23" s="1080"/>
    </row>
    <row r="24" spans="1:10" ht="23.25" x14ac:dyDescent="0.35">
      <c r="A24" s="3674"/>
      <c r="B24" s="3674"/>
      <c r="C24" s="3674"/>
      <c r="D24" s="3674"/>
      <c r="E24" s="3674"/>
      <c r="F24" s="3674"/>
      <c r="G24" s="1435"/>
      <c r="H24" s="1435"/>
      <c r="I24" s="1435"/>
      <c r="J24" s="1080"/>
    </row>
    <row r="25" spans="1:10" ht="23.25" x14ac:dyDescent="0.35">
      <c r="A25" s="3674"/>
      <c r="B25" s="3674"/>
      <c r="C25" s="3674"/>
      <c r="D25" s="3674"/>
      <c r="E25" s="3674"/>
      <c r="F25" s="3674"/>
      <c r="G25" s="1435"/>
      <c r="H25" s="1435"/>
      <c r="I25" s="1435"/>
      <c r="J25" s="1080"/>
    </row>
    <row r="26" spans="1:10" ht="23.25" x14ac:dyDescent="0.35">
      <c r="A26" s="3674"/>
      <c r="B26" s="3674"/>
      <c r="C26" s="3674"/>
      <c r="D26" s="3674"/>
      <c r="E26" s="3674"/>
      <c r="F26" s="3674"/>
      <c r="G26" s="1089"/>
      <c r="H26" s="1085"/>
      <c r="I26" s="1085"/>
      <c r="J26" s="1080"/>
    </row>
    <row r="27" spans="1:10" ht="23.25" x14ac:dyDescent="0.35">
      <c r="A27" s="3674"/>
      <c r="B27" s="3674"/>
      <c r="C27" s="3674"/>
      <c r="D27" s="3674"/>
      <c r="E27" s="3674"/>
      <c r="F27" s="3674"/>
      <c r="G27" s="1089"/>
      <c r="H27" s="1085"/>
      <c r="I27" s="1085"/>
      <c r="J27" s="1080"/>
    </row>
    <row r="29" spans="1:10" ht="18" x14ac:dyDescent="0.2">
      <c r="A29" s="1404" t="s">
        <v>1017</v>
      </c>
      <c r="D29" s="1404"/>
    </row>
  </sheetData>
  <customSheetViews>
    <customSheetView guid="{FEEF2554-A379-444E-B2CE-7A0B08BFD568}" scale="50" showGridLines="0" fitToPage="1">
      <selection activeCell="B16" sqref="B16"/>
      <pageMargins left="0.94488188976377963" right="0.55118110236220474" top="0.23622047244094491" bottom="0.23622047244094491" header="0" footer="0"/>
      <printOptions horizontalCentered="1"/>
      <pageSetup scale="29" orientation="landscape" r:id="rId1"/>
      <headerFooter differentOddEven="1" differentFirst="1" alignWithMargins="0">
        <evenHeader>&amp;R&amp;"arial,Regular"&amp;12UNCLASSIFIED / NON CLASSIFIÉ</evenHeader>
        <firstHeader>&amp;R&amp;"arial,Regular"&amp;12UNCLASSIFIED / NON CLASSIFIÉ</firstHeader>
      </headerFooter>
    </customSheetView>
    <customSheetView guid="{9999B627-875C-491A-9C70-2AB672A610C9}" scale="50" showPageBreaks="1" showGridLines="0" fitToPage="1" printArea="1">
      <selection activeCell="B16" sqref="B16"/>
      <pageMargins left="0.94488188976377963" right="0.55118110236220474" top="0.23622047244094491" bottom="0.23622047244094491" header="0" footer="0"/>
      <printOptions horizontalCentered="1"/>
      <pageSetup scale="29" orientation="landscape" r:id="rId2"/>
      <headerFooter differentOddEven="1" differentFirst="1" alignWithMargins="0">
        <evenHeader>&amp;R&amp;"arial,Regular"&amp;12UNCLASSIFIED / NON CLASSIFIÉ</evenHeader>
        <firstHeader>&amp;R&amp;"arial,Regular"&amp;12UNCLASSIFIED / NON CLASSIFIÉ</firstHeader>
      </headerFooter>
    </customSheetView>
    <customSheetView guid="{9E1ED2EF-94DF-4EBB-BF10-FA6D2C6EF217}" scale="70" showPageBreaks="1" showGridLines="0" fitToPage="1" printArea="1">
      <selection sqref="A1:I1"/>
      <pageMargins left="0.94488188976377963" right="0.55118110236220474" top="0.23622047244094491" bottom="0.23622047244094491" header="0" footer="0"/>
      <printOptions horizontalCentered="1"/>
      <pageSetup scale="29" orientation="landscape" r:id="rId3"/>
      <headerFooter differentOddEven="1" differentFirst="1" alignWithMargins="0">
        <evenHeader>&amp;R&amp;"arial,Regular"&amp;12UNCLASSIFIED / NON CLASSIFIÉ</evenHeader>
        <firstHeader>&amp;R&amp;"arial,Regular"&amp;12UNCLASSIFIED / NON CLASSIFIÉ</firstHeader>
      </headerFooter>
    </customSheetView>
  </customSheetViews>
  <mergeCells count="23">
    <mergeCell ref="C27:F27"/>
    <mergeCell ref="C26:F26"/>
    <mergeCell ref="C25:F25"/>
    <mergeCell ref="C24:F24"/>
    <mergeCell ref="A10:I10"/>
    <mergeCell ref="A21:F21"/>
    <mergeCell ref="C22:F22"/>
    <mergeCell ref="A22:B22"/>
    <mergeCell ref="C23:F23"/>
    <mergeCell ref="A23:B23"/>
    <mergeCell ref="A24:B24"/>
    <mergeCell ref="A25:B25"/>
    <mergeCell ref="A26:B26"/>
    <mergeCell ref="A27:B27"/>
    <mergeCell ref="A7:I7"/>
    <mergeCell ref="A9:I9"/>
    <mergeCell ref="A8:I8"/>
    <mergeCell ref="A1:I1"/>
    <mergeCell ref="A2:I2"/>
    <mergeCell ref="A3:I3"/>
    <mergeCell ref="A4:I4"/>
    <mergeCell ref="A5:I5"/>
    <mergeCell ref="A6:I6"/>
  </mergeCells>
  <printOptions horizontalCentered="1"/>
  <pageMargins left="0.94488188976377963" right="0.55118110236220474" top="0.23622047244094491" bottom="0.23622047244094491" header="0" footer="0"/>
  <pageSetup scale="29" orientation="landscape" r:id="rId4"/>
  <headerFooter differentOddEven="1" differentFirst="1" alignWithMargins="0">
    <evenHeader>&amp;R&amp;"arial,Regular"&amp;12UNCLASSIFIED / NON CLASSIFIÉ</evenHeader>
    <firstHeader>&amp;R&amp;"arial,Regular"&amp;12UNCLASSIFIED / NON CLASSIFIÉ</firstHeader>
  </headerFooter>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2800-000000000000}">
          <x14:formula1>
            <xm:f>'Dropdown Menu'!$A$2:$A$10</xm:f>
          </x14:formula1>
          <xm:sqref>B12:B16</xm:sqref>
        </x14:dataValidation>
        <x14:dataValidation type="list" allowBlank="1" showInputMessage="1" showErrorMessage="1" xr:uid="{00000000-0002-0000-2800-000001000000}">
          <x14:formula1>
            <xm:f>'Dropdown Menu'!$B$2:$B$8</xm:f>
          </x14:formula1>
          <xm:sqref>C12:C16</xm:sqref>
        </x14:dataValidation>
        <x14:dataValidation type="list" allowBlank="1" showInputMessage="1" showErrorMessage="1" xr:uid="{00000000-0002-0000-2800-000002000000}">
          <x14:formula1>
            <xm:f>'Dropdown Menu'!$C$2:$C$17</xm:f>
          </x14:formula1>
          <xm:sqref>E12:E16</xm:sqref>
        </x14:dataValidation>
        <x14:dataValidation type="list" allowBlank="1" showInputMessage="1" showErrorMessage="1" xr:uid="{00000000-0002-0000-2800-000003000000}">
          <x14:formula1>
            <xm:f>'Dropdown Menu'!$D$2:$D$5</xm:f>
          </x14:formula1>
          <xm:sqref>G12:G16</xm:sqref>
        </x14:dataValidation>
        <x14:dataValidation type="list" allowBlank="1" showInputMessage="1" showErrorMessage="1" xr:uid="{00000000-0002-0000-2800-000004000000}">
          <x14:formula1>
            <xm:f>'Dropdown Menu'!$E$2:$E$4</xm:f>
          </x14:formula1>
          <xm:sqref>I12:I16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IU94"/>
  <sheetViews>
    <sheetView showGridLines="0" zoomScale="55" zoomScaleNormal="55" zoomScaleSheetLayoutView="55" workbookViewId="0"/>
  </sheetViews>
  <sheetFormatPr defaultColWidth="9.6640625" defaultRowHeight="15" x14ac:dyDescent="0.2"/>
  <cols>
    <col min="1" max="1" width="56.6640625" style="1" customWidth="1"/>
    <col min="2" max="2" width="23" style="1" customWidth="1"/>
    <col min="3" max="3" width="33.6640625" style="1" customWidth="1"/>
    <col min="4" max="4" width="21.6640625" style="1" customWidth="1"/>
    <col min="5" max="5" width="23.33203125" style="1" customWidth="1"/>
    <col min="6" max="6" width="22.6640625" style="1" customWidth="1"/>
    <col min="7" max="7" width="21.6640625" style="1" customWidth="1"/>
    <col min="8" max="8" width="2.77734375" style="1" customWidth="1"/>
    <col min="9" max="9" width="13.6640625" style="1" customWidth="1"/>
    <col min="10" max="10" width="9.6640625" style="1" customWidth="1"/>
    <col min="11" max="11" width="11.88671875" style="1" customWidth="1"/>
    <col min="12" max="16384" width="9.6640625" style="1"/>
  </cols>
  <sheetData>
    <row r="1" spans="1:255" ht="18" customHeight="1" x14ac:dyDescent="0.25">
      <c r="A1" s="7"/>
      <c r="B1" s="7"/>
      <c r="C1" s="7"/>
      <c r="D1" s="7"/>
      <c r="E1" s="7"/>
      <c r="F1" s="7"/>
      <c r="G1" s="10"/>
      <c r="H1" s="7"/>
      <c r="I1" s="42"/>
      <c r="J1" s="22"/>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row>
    <row r="2" spans="1:255" ht="24" customHeight="1" x14ac:dyDescent="0.35">
      <c r="A2" s="2780">
        <f>CORPORATION</f>
        <v>0</v>
      </c>
      <c r="B2" s="2780"/>
      <c r="C2" s="2780"/>
      <c r="D2" s="2780"/>
      <c r="E2" s="2780"/>
      <c r="F2" s="2780"/>
      <c r="G2" s="2780"/>
      <c r="H2" s="585"/>
      <c r="I2" s="42"/>
      <c r="J2" s="22"/>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row>
    <row r="3" spans="1:255" ht="24" customHeight="1" x14ac:dyDescent="0.35">
      <c r="A3" s="2781" t="s">
        <v>59</v>
      </c>
      <c r="B3" s="2781"/>
      <c r="C3" s="2781"/>
      <c r="D3" s="2781"/>
      <c r="E3" s="2781"/>
      <c r="F3" s="2781"/>
      <c r="G3" s="2781"/>
      <c r="H3" s="585"/>
      <c r="I3" s="42"/>
      <c r="J3" s="22"/>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row>
    <row r="4" spans="1:255" ht="24" customHeight="1" x14ac:dyDescent="0.35">
      <c r="A4" s="2782" t="s">
        <v>720</v>
      </c>
      <c r="B4" s="2782"/>
      <c r="C4" s="2782"/>
      <c r="D4" s="2782"/>
      <c r="E4" s="2782"/>
      <c r="F4" s="2782"/>
      <c r="G4" s="2782"/>
      <c r="H4" s="585"/>
      <c r="I4" s="42"/>
      <c r="J4" s="22"/>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row>
    <row r="5" spans="1:255" ht="23.1" customHeight="1" x14ac:dyDescent="0.35">
      <c r="A5" s="2746">
        <f>PERIOD</f>
        <v>0</v>
      </c>
      <c r="B5" s="2746"/>
      <c r="C5" s="2746"/>
      <c r="D5" s="2746"/>
      <c r="E5" s="2746"/>
      <c r="F5" s="2746"/>
      <c r="G5" s="2746"/>
      <c r="H5" s="585"/>
      <c r="I5" s="9"/>
      <c r="J5" s="9"/>
      <c r="K5" s="17"/>
      <c r="L5" s="17"/>
      <c r="M5" s="17"/>
      <c r="N5" s="7"/>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row>
    <row r="6" spans="1:255" ht="24" customHeight="1" x14ac:dyDescent="0.3">
      <c r="A6" s="2783" t="s">
        <v>198</v>
      </c>
      <c r="B6" s="2783"/>
      <c r="C6" s="2783"/>
      <c r="D6" s="2783"/>
      <c r="E6" s="2783"/>
      <c r="F6" s="2783"/>
      <c r="G6" s="2783"/>
      <c r="H6" s="585"/>
      <c r="I6" s="42"/>
      <c r="J6" s="22"/>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row>
    <row r="7" spans="1:255" s="899" customFormat="1" ht="24" customHeight="1" x14ac:dyDescent="0.3">
      <c r="A7" s="1436"/>
      <c r="B7" s="1436"/>
      <c r="C7" s="1436"/>
      <c r="D7" s="1436"/>
      <c r="E7" s="1436"/>
      <c r="F7" s="1436"/>
      <c r="G7" s="1436"/>
      <c r="H7" s="1439"/>
      <c r="I7" s="42"/>
      <c r="J7" s="903"/>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0"/>
      <c r="AY7" s="900"/>
      <c r="AZ7" s="900"/>
      <c r="BA7" s="900"/>
      <c r="BB7" s="900"/>
      <c r="BC7" s="900"/>
      <c r="BD7" s="900"/>
      <c r="BE7" s="900"/>
      <c r="BF7" s="900"/>
      <c r="BG7" s="900"/>
      <c r="BH7" s="900"/>
      <c r="BI7" s="900"/>
      <c r="BJ7" s="900"/>
      <c r="BK7" s="900"/>
      <c r="BL7" s="900"/>
      <c r="BM7" s="900"/>
      <c r="BN7" s="900"/>
      <c r="BO7" s="900"/>
      <c r="BP7" s="900"/>
      <c r="BQ7" s="900"/>
      <c r="BR7" s="900"/>
      <c r="BS7" s="900"/>
      <c r="BT7" s="900"/>
      <c r="BU7" s="900"/>
      <c r="BV7" s="900"/>
      <c r="BW7" s="900"/>
      <c r="BX7" s="900"/>
      <c r="BY7" s="900"/>
      <c r="BZ7" s="900"/>
      <c r="CA7" s="900"/>
      <c r="CB7" s="900"/>
      <c r="CC7" s="900"/>
      <c r="CD7" s="900"/>
      <c r="CE7" s="900"/>
      <c r="CF7" s="900"/>
      <c r="CG7" s="900"/>
      <c r="CH7" s="900"/>
      <c r="CI7" s="900"/>
      <c r="CJ7" s="900"/>
      <c r="CK7" s="900"/>
      <c r="CL7" s="900"/>
      <c r="CM7" s="900"/>
      <c r="CN7" s="900"/>
      <c r="CO7" s="900"/>
      <c r="CP7" s="900"/>
      <c r="CQ7" s="900"/>
      <c r="CR7" s="900"/>
      <c r="CS7" s="900"/>
      <c r="CT7" s="900"/>
      <c r="CU7" s="900"/>
      <c r="CV7" s="900"/>
      <c r="CW7" s="900"/>
      <c r="CX7" s="900"/>
      <c r="CY7" s="900"/>
      <c r="CZ7" s="900"/>
      <c r="DA7" s="900"/>
      <c r="DB7" s="900"/>
      <c r="DC7" s="900"/>
      <c r="DD7" s="900"/>
      <c r="DE7" s="900"/>
      <c r="DF7" s="900"/>
      <c r="DG7" s="900"/>
      <c r="DH7" s="900"/>
      <c r="DI7" s="900"/>
      <c r="DJ7" s="900"/>
      <c r="DK7" s="900"/>
      <c r="DL7" s="900"/>
      <c r="DM7" s="900"/>
      <c r="DN7" s="900"/>
      <c r="DO7" s="900"/>
      <c r="DP7" s="900"/>
      <c r="DQ7" s="900"/>
      <c r="DR7" s="900"/>
      <c r="DS7" s="900"/>
      <c r="DT7" s="900"/>
      <c r="DU7" s="900"/>
      <c r="DV7" s="900"/>
      <c r="DW7" s="900"/>
      <c r="DX7" s="900"/>
      <c r="DY7" s="900"/>
      <c r="DZ7" s="900"/>
      <c r="EA7" s="900"/>
      <c r="EB7" s="900"/>
      <c r="EC7" s="900"/>
      <c r="ED7" s="900"/>
      <c r="EE7" s="900"/>
      <c r="EF7" s="900"/>
      <c r="EG7" s="900"/>
      <c r="EH7" s="900"/>
      <c r="EI7" s="900"/>
      <c r="EJ7" s="900"/>
      <c r="EK7" s="900"/>
      <c r="EL7" s="900"/>
      <c r="EM7" s="900"/>
      <c r="EN7" s="900"/>
      <c r="EO7" s="900"/>
      <c r="EP7" s="900"/>
      <c r="EQ7" s="900"/>
      <c r="ER7" s="900"/>
      <c r="ES7" s="900"/>
      <c r="ET7" s="900"/>
      <c r="EU7" s="900"/>
      <c r="EV7" s="900"/>
      <c r="EW7" s="900"/>
      <c r="EX7" s="900"/>
      <c r="EY7" s="900"/>
      <c r="EZ7" s="900"/>
      <c r="FA7" s="900"/>
      <c r="FB7" s="900"/>
      <c r="FC7" s="900"/>
      <c r="FD7" s="900"/>
      <c r="FE7" s="900"/>
      <c r="FF7" s="900"/>
      <c r="FG7" s="900"/>
      <c r="FH7" s="900"/>
      <c r="FI7" s="900"/>
      <c r="FJ7" s="900"/>
      <c r="FK7" s="900"/>
      <c r="FL7" s="900"/>
      <c r="FM7" s="900"/>
      <c r="FN7" s="900"/>
      <c r="FO7" s="900"/>
      <c r="FP7" s="900"/>
      <c r="FQ7" s="900"/>
      <c r="FR7" s="900"/>
      <c r="FS7" s="900"/>
      <c r="FT7" s="900"/>
      <c r="FU7" s="900"/>
      <c r="FV7" s="900"/>
      <c r="FW7" s="900"/>
      <c r="FX7" s="900"/>
      <c r="FY7" s="900"/>
      <c r="FZ7" s="900"/>
      <c r="GA7" s="900"/>
      <c r="GB7" s="900"/>
      <c r="GC7" s="900"/>
      <c r="GD7" s="900"/>
      <c r="GE7" s="900"/>
      <c r="GF7" s="900"/>
      <c r="GG7" s="900"/>
      <c r="GH7" s="900"/>
      <c r="GI7" s="900"/>
      <c r="GJ7" s="900"/>
      <c r="GK7" s="900"/>
      <c r="GL7" s="900"/>
      <c r="GM7" s="900"/>
      <c r="GN7" s="900"/>
      <c r="GO7" s="900"/>
      <c r="GP7" s="900"/>
      <c r="GQ7" s="900"/>
      <c r="GR7" s="900"/>
      <c r="GS7" s="900"/>
      <c r="GT7" s="900"/>
      <c r="GU7" s="900"/>
      <c r="GV7" s="900"/>
      <c r="GW7" s="900"/>
      <c r="GX7" s="900"/>
      <c r="GY7" s="900"/>
      <c r="GZ7" s="900"/>
      <c r="HA7" s="900"/>
      <c r="HB7" s="900"/>
      <c r="HC7" s="900"/>
      <c r="HD7" s="900"/>
      <c r="HE7" s="900"/>
      <c r="HF7" s="900"/>
      <c r="HG7" s="900"/>
      <c r="HH7" s="900"/>
      <c r="HI7" s="900"/>
      <c r="HJ7" s="900"/>
      <c r="HK7" s="900"/>
      <c r="HL7" s="900"/>
      <c r="HM7" s="900"/>
      <c r="HN7" s="900"/>
      <c r="HO7" s="900"/>
      <c r="HP7" s="900"/>
      <c r="HQ7" s="900"/>
      <c r="HR7" s="900"/>
      <c r="HS7" s="900"/>
      <c r="HT7" s="900"/>
      <c r="HU7" s="900"/>
      <c r="HV7" s="900"/>
      <c r="HW7" s="900"/>
      <c r="HX7" s="900"/>
      <c r="HY7" s="900"/>
      <c r="HZ7" s="900"/>
      <c r="IA7" s="900"/>
      <c r="IB7" s="900"/>
      <c r="IC7" s="900"/>
      <c r="ID7" s="900"/>
      <c r="IE7" s="900"/>
      <c r="IF7" s="900"/>
      <c r="IG7" s="900"/>
      <c r="IH7" s="900"/>
      <c r="II7" s="900"/>
      <c r="IJ7" s="900"/>
      <c r="IK7" s="900"/>
      <c r="IL7" s="900"/>
      <c r="IM7" s="900"/>
      <c r="IN7" s="900"/>
      <c r="IO7" s="900"/>
      <c r="IP7" s="900"/>
      <c r="IQ7" s="900"/>
      <c r="IR7" s="900"/>
      <c r="IS7" s="900"/>
      <c r="IT7" s="900"/>
      <c r="IU7" s="900"/>
    </row>
    <row r="8" spans="1:255" ht="24" customHeight="1" x14ac:dyDescent="0.3">
      <c r="A8" s="2779" t="s">
        <v>923</v>
      </c>
      <c r="B8" s="2779"/>
      <c r="C8" s="2779"/>
      <c r="D8" s="2779"/>
      <c r="E8" s="2779"/>
      <c r="F8" s="2779"/>
      <c r="G8" s="2779"/>
      <c r="H8" s="7"/>
      <c r="I8" s="28"/>
      <c r="J8" s="22"/>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row>
    <row r="9" spans="1:255" ht="24" customHeight="1" x14ac:dyDescent="0.25">
      <c r="A9" s="7"/>
      <c r="B9" s="7"/>
      <c r="C9" s="7"/>
      <c r="D9" s="7"/>
      <c r="E9" s="7"/>
      <c r="F9" s="7"/>
      <c r="G9" s="7"/>
      <c r="H9" s="7"/>
      <c r="I9" s="29"/>
      <c r="J9" s="22"/>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row>
    <row r="10" spans="1:255" s="899" customFormat="1" ht="24" customHeight="1" x14ac:dyDescent="0.3">
      <c r="A10" s="2628" t="s">
        <v>1392</v>
      </c>
      <c r="B10" s="2628"/>
      <c r="C10" s="2628"/>
      <c r="D10" s="2628"/>
      <c r="E10" s="900"/>
      <c r="F10" s="900"/>
      <c r="G10" s="900"/>
      <c r="H10" s="900"/>
      <c r="I10" s="29"/>
      <c r="J10" s="903"/>
      <c r="K10" s="900"/>
      <c r="L10" s="900"/>
      <c r="M10" s="900"/>
      <c r="N10" s="900"/>
      <c r="O10" s="900"/>
      <c r="P10" s="900"/>
      <c r="Q10" s="900"/>
      <c r="R10" s="900"/>
      <c r="S10" s="900"/>
      <c r="T10" s="900"/>
      <c r="U10" s="900"/>
      <c r="V10" s="900"/>
      <c r="W10" s="900"/>
      <c r="X10" s="900"/>
      <c r="Y10" s="900"/>
      <c r="Z10" s="900"/>
      <c r="AA10" s="900"/>
      <c r="AB10" s="900"/>
      <c r="AC10" s="900"/>
      <c r="AD10" s="900"/>
      <c r="AE10" s="900"/>
      <c r="AF10" s="900"/>
      <c r="AG10" s="900"/>
      <c r="AH10" s="900"/>
      <c r="AI10" s="900"/>
      <c r="AJ10" s="900"/>
      <c r="AK10" s="900"/>
      <c r="AL10" s="900"/>
      <c r="AM10" s="900"/>
      <c r="AN10" s="900"/>
      <c r="AO10" s="900"/>
      <c r="AP10" s="900"/>
      <c r="AQ10" s="900"/>
      <c r="AR10" s="900"/>
      <c r="AS10" s="900"/>
      <c r="AT10" s="900"/>
      <c r="AU10" s="900"/>
      <c r="AV10" s="900"/>
      <c r="AW10" s="900"/>
      <c r="AX10" s="900"/>
      <c r="AY10" s="900"/>
      <c r="AZ10" s="900"/>
      <c r="BA10" s="900"/>
      <c r="BB10" s="900"/>
      <c r="BC10" s="900"/>
      <c r="BD10" s="900"/>
      <c r="BE10" s="900"/>
      <c r="BF10" s="900"/>
      <c r="BG10" s="900"/>
      <c r="BH10" s="900"/>
      <c r="BI10" s="900"/>
      <c r="BJ10" s="900"/>
      <c r="BK10" s="900"/>
      <c r="BL10" s="900"/>
      <c r="BM10" s="900"/>
      <c r="BN10" s="900"/>
      <c r="BO10" s="900"/>
      <c r="BP10" s="900"/>
      <c r="BQ10" s="900"/>
      <c r="BR10" s="900"/>
      <c r="BS10" s="900"/>
      <c r="BT10" s="900"/>
      <c r="BU10" s="900"/>
      <c r="BV10" s="900"/>
      <c r="BW10" s="900"/>
      <c r="BX10" s="900"/>
      <c r="BY10" s="900"/>
      <c r="BZ10" s="900"/>
      <c r="CA10" s="900"/>
      <c r="CB10" s="900"/>
      <c r="CC10" s="900"/>
      <c r="CD10" s="900"/>
      <c r="CE10" s="900"/>
      <c r="CF10" s="900"/>
      <c r="CG10" s="900"/>
      <c r="CH10" s="900"/>
      <c r="CI10" s="900"/>
      <c r="CJ10" s="900"/>
      <c r="CK10" s="900"/>
      <c r="CL10" s="900"/>
      <c r="CM10" s="900"/>
      <c r="CN10" s="900"/>
      <c r="CO10" s="900"/>
      <c r="CP10" s="900"/>
      <c r="CQ10" s="900"/>
      <c r="CR10" s="900"/>
      <c r="CS10" s="900"/>
      <c r="CT10" s="900"/>
      <c r="CU10" s="900"/>
      <c r="CV10" s="900"/>
      <c r="CW10" s="900"/>
      <c r="CX10" s="900"/>
      <c r="CY10" s="900"/>
      <c r="CZ10" s="900"/>
      <c r="DA10" s="900"/>
      <c r="DB10" s="900"/>
      <c r="DC10" s="900"/>
      <c r="DD10" s="900"/>
      <c r="DE10" s="900"/>
      <c r="DF10" s="900"/>
      <c r="DG10" s="900"/>
      <c r="DH10" s="900"/>
      <c r="DI10" s="900"/>
      <c r="DJ10" s="900"/>
      <c r="DK10" s="900"/>
      <c r="DL10" s="900"/>
      <c r="DM10" s="900"/>
      <c r="DN10" s="900"/>
      <c r="DO10" s="900"/>
      <c r="DP10" s="900"/>
      <c r="DQ10" s="900"/>
      <c r="DR10" s="900"/>
      <c r="DS10" s="900"/>
      <c r="DT10" s="900"/>
      <c r="DU10" s="900"/>
      <c r="DV10" s="900"/>
      <c r="DW10" s="900"/>
      <c r="DX10" s="900"/>
      <c r="DY10" s="900"/>
      <c r="DZ10" s="900"/>
      <c r="EA10" s="900"/>
      <c r="EB10" s="900"/>
      <c r="EC10" s="900"/>
      <c r="ED10" s="900"/>
      <c r="EE10" s="900"/>
      <c r="EF10" s="900"/>
      <c r="EG10" s="900"/>
      <c r="EH10" s="900"/>
      <c r="EI10" s="900"/>
      <c r="EJ10" s="900"/>
      <c r="EK10" s="900"/>
      <c r="EL10" s="900"/>
      <c r="EM10" s="900"/>
      <c r="EN10" s="900"/>
      <c r="EO10" s="900"/>
      <c r="EP10" s="900"/>
      <c r="EQ10" s="900"/>
      <c r="ER10" s="900"/>
      <c r="ES10" s="900"/>
      <c r="ET10" s="900"/>
      <c r="EU10" s="900"/>
      <c r="EV10" s="900"/>
      <c r="EW10" s="900"/>
      <c r="EX10" s="900"/>
      <c r="EY10" s="900"/>
      <c r="EZ10" s="900"/>
      <c r="FA10" s="900"/>
      <c r="FB10" s="900"/>
      <c r="FC10" s="900"/>
      <c r="FD10" s="900"/>
      <c r="FE10" s="900"/>
      <c r="FF10" s="900"/>
      <c r="FG10" s="900"/>
      <c r="FH10" s="900"/>
      <c r="FI10" s="900"/>
      <c r="FJ10" s="900"/>
      <c r="FK10" s="900"/>
      <c r="FL10" s="900"/>
      <c r="FM10" s="900"/>
      <c r="FN10" s="900"/>
      <c r="FO10" s="900"/>
      <c r="FP10" s="900"/>
      <c r="FQ10" s="900"/>
      <c r="FR10" s="900"/>
      <c r="FS10" s="900"/>
      <c r="FT10" s="900"/>
      <c r="FU10" s="900"/>
      <c r="FV10" s="900"/>
      <c r="FW10" s="900"/>
      <c r="FX10" s="900"/>
      <c r="FY10" s="900"/>
      <c r="FZ10" s="900"/>
      <c r="GA10" s="900"/>
      <c r="GB10" s="900"/>
      <c r="GC10" s="900"/>
      <c r="GD10" s="900"/>
      <c r="GE10" s="900"/>
      <c r="GF10" s="900"/>
      <c r="GG10" s="900"/>
      <c r="GH10" s="900"/>
      <c r="GI10" s="900"/>
      <c r="GJ10" s="900"/>
      <c r="GK10" s="900"/>
      <c r="GL10" s="900"/>
      <c r="GM10" s="900"/>
      <c r="GN10" s="900"/>
      <c r="GO10" s="900"/>
      <c r="GP10" s="900"/>
      <c r="GQ10" s="900"/>
      <c r="GR10" s="900"/>
      <c r="GS10" s="900"/>
      <c r="GT10" s="900"/>
      <c r="GU10" s="900"/>
      <c r="GV10" s="900"/>
      <c r="GW10" s="900"/>
      <c r="GX10" s="900"/>
      <c r="GY10" s="900"/>
      <c r="GZ10" s="900"/>
      <c r="HA10" s="900"/>
      <c r="HB10" s="900"/>
      <c r="HC10" s="900"/>
      <c r="HD10" s="900"/>
      <c r="HE10" s="900"/>
      <c r="HF10" s="900"/>
      <c r="HG10" s="900"/>
      <c r="HH10" s="900"/>
      <c r="HI10" s="900"/>
      <c r="HJ10" s="900"/>
      <c r="HK10" s="900"/>
      <c r="HL10" s="900"/>
      <c r="HM10" s="900"/>
      <c r="HN10" s="900"/>
      <c r="HO10" s="900"/>
      <c r="HP10" s="900"/>
      <c r="HQ10" s="900"/>
      <c r="HR10" s="900"/>
      <c r="HS10" s="900"/>
      <c r="HT10" s="900"/>
      <c r="HU10" s="900"/>
      <c r="HV10" s="900"/>
      <c r="HW10" s="900"/>
      <c r="HX10" s="900"/>
      <c r="HY10" s="900"/>
      <c r="HZ10" s="900"/>
      <c r="IA10" s="900"/>
      <c r="IB10" s="900"/>
      <c r="IC10" s="900"/>
      <c r="ID10" s="900"/>
      <c r="IE10" s="900"/>
      <c r="IF10" s="900"/>
      <c r="IG10" s="900"/>
      <c r="IH10" s="900"/>
      <c r="II10" s="900"/>
      <c r="IJ10" s="900"/>
      <c r="IK10" s="900"/>
      <c r="IL10" s="900"/>
      <c r="IM10" s="900"/>
      <c r="IN10" s="900"/>
      <c r="IO10" s="900"/>
      <c r="IP10" s="900"/>
      <c r="IQ10" s="900"/>
      <c r="IR10" s="900"/>
      <c r="IS10" s="900"/>
      <c r="IT10" s="900"/>
      <c r="IU10" s="900"/>
    </row>
    <row r="11" spans="1:255" s="899" customFormat="1" ht="24" customHeight="1" x14ac:dyDescent="0.3">
      <c r="A11" s="2628"/>
      <c r="B11" s="2628"/>
      <c r="C11" s="2628"/>
      <c r="D11" s="2628"/>
      <c r="E11" s="900"/>
      <c r="F11" s="900"/>
      <c r="G11" s="900"/>
      <c r="H11" s="900"/>
      <c r="I11" s="29"/>
      <c r="J11" s="903"/>
      <c r="K11" s="900"/>
      <c r="L11" s="900"/>
      <c r="M11" s="900"/>
      <c r="N11" s="900"/>
      <c r="O11" s="900"/>
      <c r="P11" s="900"/>
      <c r="Q11" s="900"/>
      <c r="R11" s="900"/>
      <c r="S11" s="900"/>
      <c r="T11" s="900"/>
      <c r="U11" s="900"/>
      <c r="V11" s="900"/>
      <c r="W11" s="900"/>
      <c r="X11" s="900"/>
      <c r="Y11" s="900"/>
      <c r="Z11" s="900"/>
      <c r="AA11" s="900"/>
      <c r="AB11" s="900"/>
      <c r="AC11" s="900"/>
      <c r="AD11" s="900"/>
      <c r="AE11" s="900"/>
      <c r="AF11" s="900"/>
      <c r="AG11" s="900"/>
      <c r="AH11" s="900"/>
      <c r="AI11" s="900"/>
      <c r="AJ11" s="900"/>
      <c r="AK11" s="900"/>
      <c r="AL11" s="900"/>
      <c r="AM11" s="900"/>
      <c r="AN11" s="900"/>
      <c r="AO11" s="900"/>
      <c r="AP11" s="900"/>
      <c r="AQ11" s="900"/>
      <c r="AR11" s="900"/>
      <c r="AS11" s="900"/>
      <c r="AT11" s="900"/>
      <c r="AU11" s="900"/>
      <c r="AV11" s="900"/>
      <c r="AW11" s="900"/>
      <c r="AX11" s="900"/>
      <c r="AY11" s="900"/>
      <c r="AZ11" s="900"/>
      <c r="BA11" s="900"/>
      <c r="BB11" s="900"/>
      <c r="BC11" s="900"/>
      <c r="BD11" s="900"/>
      <c r="BE11" s="900"/>
      <c r="BF11" s="900"/>
      <c r="BG11" s="900"/>
      <c r="BH11" s="900"/>
      <c r="BI11" s="900"/>
      <c r="BJ11" s="900"/>
      <c r="BK11" s="900"/>
      <c r="BL11" s="900"/>
      <c r="BM11" s="900"/>
      <c r="BN11" s="900"/>
      <c r="BO11" s="900"/>
      <c r="BP11" s="900"/>
      <c r="BQ11" s="900"/>
      <c r="BR11" s="900"/>
      <c r="BS11" s="900"/>
      <c r="BT11" s="900"/>
      <c r="BU11" s="900"/>
      <c r="BV11" s="900"/>
      <c r="BW11" s="900"/>
      <c r="BX11" s="900"/>
      <c r="BY11" s="900"/>
      <c r="BZ11" s="900"/>
      <c r="CA11" s="900"/>
      <c r="CB11" s="900"/>
      <c r="CC11" s="900"/>
      <c r="CD11" s="900"/>
      <c r="CE11" s="900"/>
      <c r="CF11" s="900"/>
      <c r="CG11" s="900"/>
      <c r="CH11" s="900"/>
      <c r="CI11" s="900"/>
      <c r="CJ11" s="900"/>
      <c r="CK11" s="900"/>
      <c r="CL11" s="900"/>
      <c r="CM11" s="900"/>
      <c r="CN11" s="900"/>
      <c r="CO11" s="900"/>
      <c r="CP11" s="900"/>
      <c r="CQ11" s="900"/>
      <c r="CR11" s="900"/>
      <c r="CS11" s="900"/>
      <c r="CT11" s="900"/>
      <c r="CU11" s="900"/>
      <c r="CV11" s="900"/>
      <c r="CW11" s="900"/>
      <c r="CX11" s="900"/>
      <c r="CY11" s="900"/>
      <c r="CZ11" s="900"/>
      <c r="DA11" s="900"/>
      <c r="DB11" s="900"/>
      <c r="DC11" s="900"/>
      <c r="DD11" s="900"/>
      <c r="DE11" s="900"/>
      <c r="DF11" s="900"/>
      <c r="DG11" s="900"/>
      <c r="DH11" s="900"/>
      <c r="DI11" s="900"/>
      <c r="DJ11" s="900"/>
      <c r="DK11" s="900"/>
      <c r="DL11" s="900"/>
      <c r="DM11" s="900"/>
      <c r="DN11" s="900"/>
      <c r="DO11" s="900"/>
      <c r="DP11" s="900"/>
      <c r="DQ11" s="900"/>
      <c r="DR11" s="900"/>
      <c r="DS11" s="900"/>
      <c r="DT11" s="900"/>
      <c r="DU11" s="900"/>
      <c r="DV11" s="900"/>
      <c r="DW11" s="900"/>
      <c r="DX11" s="900"/>
      <c r="DY11" s="900"/>
      <c r="DZ11" s="900"/>
      <c r="EA11" s="900"/>
      <c r="EB11" s="900"/>
      <c r="EC11" s="900"/>
      <c r="ED11" s="900"/>
      <c r="EE11" s="900"/>
      <c r="EF11" s="900"/>
      <c r="EG11" s="900"/>
      <c r="EH11" s="900"/>
      <c r="EI11" s="900"/>
      <c r="EJ11" s="900"/>
      <c r="EK11" s="900"/>
      <c r="EL11" s="900"/>
      <c r="EM11" s="900"/>
      <c r="EN11" s="900"/>
      <c r="EO11" s="900"/>
      <c r="EP11" s="900"/>
      <c r="EQ11" s="900"/>
      <c r="ER11" s="900"/>
      <c r="ES11" s="900"/>
      <c r="ET11" s="900"/>
      <c r="EU11" s="900"/>
      <c r="EV11" s="900"/>
      <c r="EW11" s="900"/>
      <c r="EX11" s="900"/>
      <c r="EY11" s="900"/>
      <c r="EZ11" s="900"/>
      <c r="FA11" s="900"/>
      <c r="FB11" s="900"/>
      <c r="FC11" s="900"/>
      <c r="FD11" s="900"/>
      <c r="FE11" s="900"/>
      <c r="FF11" s="900"/>
      <c r="FG11" s="900"/>
      <c r="FH11" s="900"/>
      <c r="FI11" s="900"/>
      <c r="FJ11" s="900"/>
      <c r="FK11" s="900"/>
      <c r="FL11" s="900"/>
      <c r="FM11" s="900"/>
      <c r="FN11" s="900"/>
      <c r="FO11" s="900"/>
      <c r="FP11" s="900"/>
      <c r="FQ11" s="900"/>
      <c r="FR11" s="900"/>
      <c r="FS11" s="900"/>
      <c r="FT11" s="900"/>
      <c r="FU11" s="900"/>
      <c r="FV11" s="900"/>
      <c r="FW11" s="900"/>
      <c r="FX11" s="900"/>
      <c r="FY11" s="900"/>
      <c r="FZ11" s="900"/>
      <c r="GA11" s="900"/>
      <c r="GB11" s="900"/>
      <c r="GC11" s="900"/>
      <c r="GD11" s="900"/>
      <c r="GE11" s="900"/>
      <c r="GF11" s="900"/>
      <c r="GG11" s="900"/>
      <c r="GH11" s="900"/>
      <c r="GI11" s="900"/>
      <c r="GJ11" s="900"/>
      <c r="GK11" s="900"/>
      <c r="GL11" s="900"/>
      <c r="GM11" s="900"/>
      <c r="GN11" s="900"/>
      <c r="GO11" s="900"/>
      <c r="GP11" s="900"/>
      <c r="GQ11" s="900"/>
      <c r="GR11" s="900"/>
      <c r="GS11" s="900"/>
      <c r="GT11" s="900"/>
      <c r="GU11" s="900"/>
      <c r="GV11" s="900"/>
      <c r="GW11" s="900"/>
      <c r="GX11" s="900"/>
      <c r="GY11" s="900"/>
      <c r="GZ11" s="900"/>
      <c r="HA11" s="900"/>
      <c r="HB11" s="900"/>
      <c r="HC11" s="900"/>
      <c r="HD11" s="900"/>
      <c r="HE11" s="900"/>
      <c r="HF11" s="900"/>
      <c r="HG11" s="900"/>
      <c r="HH11" s="900"/>
      <c r="HI11" s="900"/>
      <c r="HJ11" s="900"/>
      <c r="HK11" s="900"/>
      <c r="HL11" s="900"/>
      <c r="HM11" s="900"/>
      <c r="HN11" s="900"/>
      <c r="HO11" s="900"/>
      <c r="HP11" s="900"/>
      <c r="HQ11" s="900"/>
      <c r="HR11" s="900"/>
      <c r="HS11" s="900"/>
      <c r="HT11" s="900"/>
      <c r="HU11" s="900"/>
      <c r="HV11" s="900"/>
      <c r="HW11" s="900"/>
      <c r="HX11" s="900"/>
      <c r="HY11" s="900"/>
      <c r="HZ11" s="900"/>
      <c r="IA11" s="900"/>
      <c r="IB11" s="900"/>
      <c r="IC11" s="900"/>
      <c r="ID11" s="900"/>
      <c r="IE11" s="900"/>
      <c r="IF11" s="900"/>
      <c r="IG11" s="900"/>
      <c r="IH11" s="900"/>
      <c r="II11" s="900"/>
      <c r="IJ11" s="900"/>
      <c r="IK11" s="900"/>
      <c r="IL11" s="900"/>
      <c r="IM11" s="900"/>
      <c r="IN11" s="900"/>
      <c r="IO11" s="900"/>
      <c r="IP11" s="900"/>
      <c r="IQ11" s="900"/>
      <c r="IR11" s="900"/>
      <c r="IS11" s="900"/>
      <c r="IT11" s="900"/>
      <c r="IU11" s="900"/>
    </row>
    <row r="12" spans="1:255" s="899" customFormat="1" ht="60.75" x14ac:dyDescent="0.3">
      <c r="A12" s="2629" t="s">
        <v>1386</v>
      </c>
      <c r="B12" s="2629" t="s">
        <v>1387</v>
      </c>
      <c r="C12" s="2628"/>
      <c r="D12" s="2628"/>
      <c r="E12" s="900"/>
      <c r="F12" s="900"/>
      <c r="G12" s="900"/>
      <c r="H12" s="900"/>
      <c r="I12" s="29"/>
      <c r="J12" s="903"/>
      <c r="K12" s="900"/>
      <c r="L12" s="900"/>
      <c r="M12" s="900"/>
      <c r="N12" s="900"/>
      <c r="O12" s="900"/>
      <c r="P12" s="900"/>
      <c r="Q12" s="900"/>
      <c r="R12" s="900"/>
      <c r="S12" s="900"/>
      <c r="T12" s="900"/>
      <c r="U12" s="900"/>
      <c r="V12" s="900"/>
      <c r="W12" s="900"/>
      <c r="X12" s="900"/>
      <c r="Y12" s="900"/>
      <c r="Z12" s="900"/>
      <c r="AA12" s="900"/>
      <c r="AB12" s="900"/>
      <c r="AC12" s="900"/>
      <c r="AD12" s="900"/>
      <c r="AE12" s="900"/>
      <c r="AF12" s="900"/>
      <c r="AG12" s="900"/>
      <c r="AH12" s="900"/>
      <c r="AI12" s="900"/>
      <c r="AJ12" s="900"/>
      <c r="AK12" s="900"/>
      <c r="AL12" s="900"/>
      <c r="AM12" s="900"/>
      <c r="AN12" s="900"/>
      <c r="AO12" s="900"/>
      <c r="AP12" s="900"/>
      <c r="AQ12" s="900"/>
      <c r="AR12" s="900"/>
      <c r="AS12" s="900"/>
      <c r="AT12" s="900"/>
      <c r="AU12" s="900"/>
      <c r="AV12" s="900"/>
      <c r="AW12" s="900"/>
      <c r="AX12" s="900"/>
      <c r="AY12" s="900"/>
      <c r="AZ12" s="900"/>
      <c r="BA12" s="900"/>
      <c r="BB12" s="900"/>
      <c r="BC12" s="900"/>
      <c r="BD12" s="900"/>
      <c r="BE12" s="900"/>
      <c r="BF12" s="900"/>
      <c r="BG12" s="900"/>
      <c r="BH12" s="900"/>
      <c r="BI12" s="900"/>
      <c r="BJ12" s="900"/>
      <c r="BK12" s="900"/>
      <c r="BL12" s="900"/>
      <c r="BM12" s="900"/>
      <c r="BN12" s="900"/>
      <c r="BO12" s="900"/>
      <c r="BP12" s="900"/>
      <c r="BQ12" s="900"/>
      <c r="BR12" s="900"/>
      <c r="BS12" s="900"/>
      <c r="BT12" s="900"/>
      <c r="BU12" s="900"/>
      <c r="BV12" s="900"/>
      <c r="BW12" s="900"/>
      <c r="BX12" s="900"/>
      <c r="BY12" s="900"/>
      <c r="BZ12" s="900"/>
      <c r="CA12" s="900"/>
      <c r="CB12" s="900"/>
      <c r="CC12" s="900"/>
      <c r="CD12" s="900"/>
      <c r="CE12" s="900"/>
      <c r="CF12" s="900"/>
      <c r="CG12" s="900"/>
      <c r="CH12" s="900"/>
      <c r="CI12" s="900"/>
      <c r="CJ12" s="900"/>
      <c r="CK12" s="900"/>
      <c r="CL12" s="900"/>
      <c r="CM12" s="900"/>
      <c r="CN12" s="900"/>
      <c r="CO12" s="900"/>
      <c r="CP12" s="900"/>
      <c r="CQ12" s="900"/>
      <c r="CR12" s="900"/>
      <c r="CS12" s="900"/>
      <c r="CT12" s="900"/>
      <c r="CU12" s="900"/>
      <c r="CV12" s="900"/>
      <c r="CW12" s="900"/>
      <c r="CX12" s="900"/>
      <c r="CY12" s="900"/>
      <c r="CZ12" s="900"/>
      <c r="DA12" s="900"/>
      <c r="DB12" s="900"/>
      <c r="DC12" s="900"/>
      <c r="DD12" s="900"/>
      <c r="DE12" s="900"/>
      <c r="DF12" s="900"/>
      <c r="DG12" s="900"/>
      <c r="DH12" s="900"/>
      <c r="DI12" s="900"/>
      <c r="DJ12" s="900"/>
      <c r="DK12" s="900"/>
      <c r="DL12" s="900"/>
      <c r="DM12" s="900"/>
      <c r="DN12" s="900"/>
      <c r="DO12" s="900"/>
      <c r="DP12" s="900"/>
      <c r="DQ12" s="900"/>
      <c r="DR12" s="900"/>
      <c r="DS12" s="900"/>
      <c r="DT12" s="900"/>
      <c r="DU12" s="900"/>
      <c r="DV12" s="900"/>
      <c r="DW12" s="900"/>
      <c r="DX12" s="900"/>
      <c r="DY12" s="900"/>
      <c r="DZ12" s="900"/>
      <c r="EA12" s="900"/>
      <c r="EB12" s="900"/>
      <c r="EC12" s="900"/>
      <c r="ED12" s="900"/>
      <c r="EE12" s="900"/>
      <c r="EF12" s="900"/>
      <c r="EG12" s="900"/>
      <c r="EH12" s="900"/>
      <c r="EI12" s="900"/>
      <c r="EJ12" s="900"/>
      <c r="EK12" s="900"/>
      <c r="EL12" s="900"/>
      <c r="EM12" s="900"/>
      <c r="EN12" s="900"/>
      <c r="EO12" s="900"/>
      <c r="EP12" s="900"/>
      <c r="EQ12" s="900"/>
      <c r="ER12" s="900"/>
      <c r="ES12" s="900"/>
      <c r="ET12" s="900"/>
      <c r="EU12" s="900"/>
      <c r="EV12" s="900"/>
      <c r="EW12" s="900"/>
      <c r="EX12" s="900"/>
      <c r="EY12" s="900"/>
      <c r="EZ12" s="900"/>
      <c r="FA12" s="900"/>
      <c r="FB12" s="900"/>
      <c r="FC12" s="900"/>
      <c r="FD12" s="900"/>
      <c r="FE12" s="900"/>
      <c r="FF12" s="900"/>
      <c r="FG12" s="900"/>
      <c r="FH12" s="900"/>
      <c r="FI12" s="900"/>
      <c r="FJ12" s="900"/>
      <c r="FK12" s="900"/>
      <c r="FL12" s="900"/>
      <c r="FM12" s="900"/>
      <c r="FN12" s="900"/>
      <c r="FO12" s="900"/>
      <c r="FP12" s="900"/>
      <c r="FQ12" s="900"/>
      <c r="FR12" s="900"/>
      <c r="FS12" s="900"/>
      <c r="FT12" s="900"/>
      <c r="FU12" s="900"/>
      <c r="FV12" s="900"/>
      <c r="FW12" s="900"/>
      <c r="FX12" s="900"/>
      <c r="FY12" s="900"/>
      <c r="FZ12" s="900"/>
      <c r="GA12" s="900"/>
      <c r="GB12" s="900"/>
      <c r="GC12" s="900"/>
      <c r="GD12" s="900"/>
      <c r="GE12" s="900"/>
      <c r="GF12" s="900"/>
      <c r="GG12" s="900"/>
      <c r="GH12" s="900"/>
      <c r="GI12" s="900"/>
      <c r="GJ12" s="900"/>
      <c r="GK12" s="900"/>
      <c r="GL12" s="900"/>
      <c r="GM12" s="900"/>
      <c r="GN12" s="900"/>
      <c r="GO12" s="900"/>
      <c r="GP12" s="900"/>
      <c r="GQ12" s="900"/>
      <c r="GR12" s="900"/>
      <c r="GS12" s="900"/>
      <c r="GT12" s="900"/>
      <c r="GU12" s="900"/>
      <c r="GV12" s="900"/>
      <c r="GW12" s="900"/>
      <c r="GX12" s="900"/>
      <c r="GY12" s="900"/>
      <c r="GZ12" s="900"/>
      <c r="HA12" s="900"/>
      <c r="HB12" s="900"/>
      <c r="HC12" s="900"/>
      <c r="HD12" s="900"/>
      <c r="HE12" s="900"/>
      <c r="HF12" s="900"/>
      <c r="HG12" s="900"/>
      <c r="HH12" s="900"/>
      <c r="HI12" s="900"/>
      <c r="HJ12" s="900"/>
      <c r="HK12" s="900"/>
      <c r="HL12" s="900"/>
      <c r="HM12" s="900"/>
      <c r="HN12" s="900"/>
      <c r="HO12" s="900"/>
      <c r="HP12" s="900"/>
      <c r="HQ12" s="900"/>
      <c r="HR12" s="900"/>
      <c r="HS12" s="900"/>
      <c r="HT12" s="900"/>
      <c r="HU12" s="900"/>
      <c r="HV12" s="900"/>
      <c r="HW12" s="900"/>
      <c r="HX12" s="900"/>
      <c r="HY12" s="900"/>
      <c r="HZ12" s="900"/>
      <c r="IA12" s="900"/>
      <c r="IB12" s="900"/>
      <c r="IC12" s="900"/>
      <c r="ID12" s="900"/>
      <c r="IE12" s="900"/>
      <c r="IF12" s="900"/>
      <c r="IG12" s="900"/>
      <c r="IH12" s="900"/>
      <c r="II12" s="900"/>
      <c r="IJ12" s="900"/>
      <c r="IK12" s="900"/>
      <c r="IL12" s="900"/>
      <c r="IM12" s="900"/>
      <c r="IN12" s="900"/>
      <c r="IO12" s="900"/>
      <c r="IP12" s="900"/>
      <c r="IQ12" s="900"/>
      <c r="IR12" s="900"/>
      <c r="IS12" s="900"/>
      <c r="IT12" s="900"/>
      <c r="IU12" s="900"/>
    </row>
    <row r="13" spans="1:255" s="899" customFormat="1" ht="24" customHeight="1" x14ac:dyDescent="0.3">
      <c r="A13" s="2630"/>
      <c r="B13" s="2630"/>
      <c r="C13" s="2628"/>
      <c r="D13" s="2628"/>
      <c r="E13" s="900"/>
      <c r="F13" s="900"/>
      <c r="G13" s="900"/>
      <c r="H13" s="900"/>
      <c r="I13" s="29"/>
      <c r="J13" s="903"/>
      <c r="K13" s="900"/>
      <c r="L13" s="900"/>
      <c r="M13" s="900"/>
      <c r="N13" s="900"/>
      <c r="O13" s="900"/>
      <c r="P13" s="900"/>
      <c r="Q13" s="900"/>
      <c r="R13" s="900"/>
      <c r="S13" s="900"/>
      <c r="T13" s="900"/>
      <c r="U13" s="900"/>
      <c r="V13" s="900"/>
      <c r="W13" s="900"/>
      <c r="X13" s="900"/>
      <c r="Y13" s="900"/>
      <c r="Z13" s="900"/>
      <c r="AA13" s="900"/>
      <c r="AB13" s="900"/>
      <c r="AC13" s="900"/>
      <c r="AD13" s="900"/>
      <c r="AE13" s="900"/>
      <c r="AF13" s="900"/>
      <c r="AG13" s="900"/>
      <c r="AH13" s="900"/>
      <c r="AI13" s="900"/>
      <c r="AJ13" s="900"/>
      <c r="AK13" s="900"/>
      <c r="AL13" s="900"/>
      <c r="AM13" s="900"/>
      <c r="AN13" s="900"/>
      <c r="AO13" s="900"/>
      <c r="AP13" s="900"/>
      <c r="AQ13" s="900"/>
      <c r="AR13" s="900"/>
      <c r="AS13" s="900"/>
      <c r="AT13" s="900"/>
      <c r="AU13" s="900"/>
      <c r="AV13" s="900"/>
      <c r="AW13" s="900"/>
      <c r="AX13" s="900"/>
      <c r="AY13" s="900"/>
      <c r="AZ13" s="900"/>
      <c r="BA13" s="900"/>
      <c r="BB13" s="900"/>
      <c r="BC13" s="900"/>
      <c r="BD13" s="900"/>
      <c r="BE13" s="900"/>
      <c r="BF13" s="900"/>
      <c r="BG13" s="900"/>
      <c r="BH13" s="900"/>
      <c r="BI13" s="900"/>
      <c r="BJ13" s="900"/>
      <c r="BK13" s="900"/>
      <c r="BL13" s="900"/>
      <c r="BM13" s="900"/>
      <c r="BN13" s="900"/>
      <c r="BO13" s="900"/>
      <c r="BP13" s="900"/>
      <c r="BQ13" s="900"/>
      <c r="BR13" s="900"/>
      <c r="BS13" s="900"/>
      <c r="BT13" s="900"/>
      <c r="BU13" s="900"/>
      <c r="BV13" s="900"/>
      <c r="BW13" s="900"/>
      <c r="BX13" s="900"/>
      <c r="BY13" s="900"/>
      <c r="BZ13" s="900"/>
      <c r="CA13" s="900"/>
      <c r="CB13" s="900"/>
      <c r="CC13" s="900"/>
      <c r="CD13" s="900"/>
      <c r="CE13" s="900"/>
      <c r="CF13" s="900"/>
      <c r="CG13" s="900"/>
      <c r="CH13" s="900"/>
      <c r="CI13" s="900"/>
      <c r="CJ13" s="900"/>
      <c r="CK13" s="900"/>
      <c r="CL13" s="900"/>
      <c r="CM13" s="900"/>
      <c r="CN13" s="900"/>
      <c r="CO13" s="900"/>
      <c r="CP13" s="900"/>
      <c r="CQ13" s="900"/>
      <c r="CR13" s="900"/>
      <c r="CS13" s="900"/>
      <c r="CT13" s="900"/>
      <c r="CU13" s="900"/>
      <c r="CV13" s="900"/>
      <c r="CW13" s="900"/>
      <c r="CX13" s="900"/>
      <c r="CY13" s="900"/>
      <c r="CZ13" s="900"/>
      <c r="DA13" s="900"/>
      <c r="DB13" s="900"/>
      <c r="DC13" s="900"/>
      <c r="DD13" s="900"/>
      <c r="DE13" s="900"/>
      <c r="DF13" s="900"/>
      <c r="DG13" s="900"/>
      <c r="DH13" s="900"/>
      <c r="DI13" s="900"/>
      <c r="DJ13" s="900"/>
      <c r="DK13" s="900"/>
      <c r="DL13" s="900"/>
      <c r="DM13" s="900"/>
      <c r="DN13" s="900"/>
      <c r="DO13" s="900"/>
      <c r="DP13" s="900"/>
      <c r="DQ13" s="900"/>
      <c r="DR13" s="900"/>
      <c r="DS13" s="900"/>
      <c r="DT13" s="900"/>
      <c r="DU13" s="900"/>
      <c r="DV13" s="900"/>
      <c r="DW13" s="900"/>
      <c r="DX13" s="900"/>
      <c r="DY13" s="900"/>
      <c r="DZ13" s="900"/>
      <c r="EA13" s="900"/>
      <c r="EB13" s="900"/>
      <c r="EC13" s="900"/>
      <c r="ED13" s="900"/>
      <c r="EE13" s="900"/>
      <c r="EF13" s="900"/>
      <c r="EG13" s="900"/>
      <c r="EH13" s="900"/>
      <c r="EI13" s="900"/>
      <c r="EJ13" s="900"/>
      <c r="EK13" s="900"/>
      <c r="EL13" s="900"/>
      <c r="EM13" s="900"/>
      <c r="EN13" s="900"/>
      <c r="EO13" s="900"/>
      <c r="EP13" s="900"/>
      <c r="EQ13" s="900"/>
      <c r="ER13" s="900"/>
      <c r="ES13" s="900"/>
      <c r="ET13" s="900"/>
      <c r="EU13" s="900"/>
      <c r="EV13" s="900"/>
      <c r="EW13" s="900"/>
      <c r="EX13" s="900"/>
      <c r="EY13" s="900"/>
      <c r="EZ13" s="900"/>
      <c r="FA13" s="900"/>
      <c r="FB13" s="900"/>
      <c r="FC13" s="900"/>
      <c r="FD13" s="900"/>
      <c r="FE13" s="900"/>
      <c r="FF13" s="900"/>
      <c r="FG13" s="900"/>
      <c r="FH13" s="900"/>
      <c r="FI13" s="900"/>
      <c r="FJ13" s="900"/>
      <c r="FK13" s="900"/>
      <c r="FL13" s="900"/>
      <c r="FM13" s="900"/>
      <c r="FN13" s="900"/>
      <c r="FO13" s="900"/>
      <c r="FP13" s="900"/>
      <c r="FQ13" s="900"/>
      <c r="FR13" s="900"/>
      <c r="FS13" s="900"/>
      <c r="FT13" s="900"/>
      <c r="FU13" s="900"/>
      <c r="FV13" s="900"/>
      <c r="FW13" s="900"/>
      <c r="FX13" s="900"/>
      <c r="FY13" s="900"/>
      <c r="FZ13" s="900"/>
      <c r="GA13" s="900"/>
      <c r="GB13" s="900"/>
      <c r="GC13" s="900"/>
      <c r="GD13" s="900"/>
      <c r="GE13" s="900"/>
      <c r="GF13" s="900"/>
      <c r="GG13" s="900"/>
      <c r="GH13" s="900"/>
      <c r="GI13" s="900"/>
      <c r="GJ13" s="900"/>
      <c r="GK13" s="900"/>
      <c r="GL13" s="900"/>
      <c r="GM13" s="900"/>
      <c r="GN13" s="900"/>
      <c r="GO13" s="900"/>
      <c r="GP13" s="900"/>
      <c r="GQ13" s="900"/>
      <c r="GR13" s="900"/>
      <c r="GS13" s="900"/>
      <c r="GT13" s="900"/>
      <c r="GU13" s="900"/>
      <c r="GV13" s="900"/>
      <c r="GW13" s="900"/>
      <c r="GX13" s="900"/>
      <c r="GY13" s="900"/>
      <c r="GZ13" s="900"/>
      <c r="HA13" s="900"/>
      <c r="HB13" s="900"/>
      <c r="HC13" s="900"/>
      <c r="HD13" s="900"/>
      <c r="HE13" s="900"/>
      <c r="HF13" s="900"/>
      <c r="HG13" s="900"/>
      <c r="HH13" s="900"/>
      <c r="HI13" s="900"/>
      <c r="HJ13" s="900"/>
      <c r="HK13" s="900"/>
      <c r="HL13" s="900"/>
      <c r="HM13" s="900"/>
      <c r="HN13" s="900"/>
      <c r="HO13" s="900"/>
      <c r="HP13" s="900"/>
      <c r="HQ13" s="900"/>
      <c r="HR13" s="900"/>
      <c r="HS13" s="900"/>
      <c r="HT13" s="900"/>
      <c r="HU13" s="900"/>
      <c r="HV13" s="900"/>
      <c r="HW13" s="900"/>
      <c r="HX13" s="900"/>
      <c r="HY13" s="900"/>
      <c r="HZ13" s="900"/>
      <c r="IA13" s="900"/>
      <c r="IB13" s="900"/>
      <c r="IC13" s="900"/>
      <c r="ID13" s="900"/>
      <c r="IE13" s="900"/>
      <c r="IF13" s="900"/>
      <c r="IG13" s="900"/>
      <c r="IH13" s="900"/>
      <c r="II13" s="900"/>
      <c r="IJ13" s="900"/>
      <c r="IK13" s="900"/>
      <c r="IL13" s="900"/>
      <c r="IM13" s="900"/>
      <c r="IN13" s="900"/>
      <c r="IO13" s="900"/>
      <c r="IP13" s="900"/>
      <c r="IQ13" s="900"/>
      <c r="IR13" s="900"/>
      <c r="IS13" s="900"/>
      <c r="IT13" s="900"/>
      <c r="IU13" s="900"/>
    </row>
    <row r="14" spans="1:255" s="899" customFormat="1" ht="24" customHeight="1" x14ac:dyDescent="0.3">
      <c r="A14" s="2628"/>
      <c r="B14" s="2628"/>
      <c r="C14" s="2628"/>
      <c r="D14" s="2628"/>
      <c r="E14" s="900"/>
      <c r="F14" s="900"/>
      <c r="G14" s="900"/>
      <c r="H14" s="900"/>
      <c r="I14" s="29"/>
      <c r="J14" s="903"/>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0"/>
      <c r="AY14" s="900"/>
      <c r="AZ14" s="900"/>
      <c r="BA14" s="900"/>
      <c r="BB14" s="900"/>
      <c r="BC14" s="900"/>
      <c r="BD14" s="900"/>
      <c r="BE14" s="900"/>
      <c r="BF14" s="900"/>
      <c r="BG14" s="900"/>
      <c r="BH14" s="900"/>
      <c r="BI14" s="900"/>
      <c r="BJ14" s="900"/>
      <c r="BK14" s="900"/>
      <c r="BL14" s="900"/>
      <c r="BM14" s="900"/>
      <c r="BN14" s="900"/>
      <c r="BO14" s="900"/>
      <c r="BP14" s="900"/>
      <c r="BQ14" s="900"/>
      <c r="BR14" s="900"/>
      <c r="BS14" s="900"/>
      <c r="BT14" s="900"/>
      <c r="BU14" s="900"/>
      <c r="BV14" s="900"/>
      <c r="BW14" s="900"/>
      <c r="BX14" s="900"/>
      <c r="BY14" s="900"/>
      <c r="BZ14" s="900"/>
      <c r="CA14" s="900"/>
      <c r="CB14" s="900"/>
      <c r="CC14" s="900"/>
      <c r="CD14" s="900"/>
      <c r="CE14" s="900"/>
      <c r="CF14" s="900"/>
      <c r="CG14" s="900"/>
      <c r="CH14" s="900"/>
      <c r="CI14" s="900"/>
      <c r="CJ14" s="900"/>
      <c r="CK14" s="900"/>
      <c r="CL14" s="900"/>
      <c r="CM14" s="900"/>
      <c r="CN14" s="900"/>
      <c r="CO14" s="900"/>
      <c r="CP14" s="900"/>
      <c r="CQ14" s="900"/>
      <c r="CR14" s="900"/>
      <c r="CS14" s="900"/>
      <c r="CT14" s="900"/>
      <c r="CU14" s="900"/>
      <c r="CV14" s="900"/>
      <c r="CW14" s="900"/>
      <c r="CX14" s="900"/>
      <c r="CY14" s="900"/>
      <c r="CZ14" s="900"/>
      <c r="DA14" s="900"/>
      <c r="DB14" s="900"/>
      <c r="DC14" s="900"/>
      <c r="DD14" s="900"/>
      <c r="DE14" s="900"/>
      <c r="DF14" s="900"/>
      <c r="DG14" s="900"/>
      <c r="DH14" s="900"/>
      <c r="DI14" s="900"/>
      <c r="DJ14" s="900"/>
      <c r="DK14" s="900"/>
      <c r="DL14" s="900"/>
      <c r="DM14" s="900"/>
      <c r="DN14" s="900"/>
      <c r="DO14" s="900"/>
      <c r="DP14" s="900"/>
      <c r="DQ14" s="900"/>
      <c r="DR14" s="900"/>
      <c r="DS14" s="900"/>
      <c r="DT14" s="900"/>
      <c r="DU14" s="900"/>
      <c r="DV14" s="900"/>
      <c r="DW14" s="900"/>
      <c r="DX14" s="900"/>
      <c r="DY14" s="900"/>
      <c r="DZ14" s="900"/>
      <c r="EA14" s="900"/>
      <c r="EB14" s="900"/>
      <c r="EC14" s="900"/>
      <c r="ED14" s="900"/>
      <c r="EE14" s="900"/>
      <c r="EF14" s="900"/>
      <c r="EG14" s="900"/>
      <c r="EH14" s="900"/>
      <c r="EI14" s="900"/>
      <c r="EJ14" s="900"/>
      <c r="EK14" s="900"/>
      <c r="EL14" s="900"/>
      <c r="EM14" s="900"/>
      <c r="EN14" s="900"/>
      <c r="EO14" s="900"/>
      <c r="EP14" s="900"/>
      <c r="EQ14" s="900"/>
      <c r="ER14" s="900"/>
      <c r="ES14" s="900"/>
      <c r="ET14" s="900"/>
      <c r="EU14" s="900"/>
      <c r="EV14" s="900"/>
      <c r="EW14" s="900"/>
      <c r="EX14" s="900"/>
      <c r="EY14" s="900"/>
      <c r="EZ14" s="900"/>
      <c r="FA14" s="900"/>
      <c r="FB14" s="900"/>
      <c r="FC14" s="900"/>
      <c r="FD14" s="900"/>
      <c r="FE14" s="900"/>
      <c r="FF14" s="900"/>
      <c r="FG14" s="900"/>
      <c r="FH14" s="900"/>
      <c r="FI14" s="900"/>
      <c r="FJ14" s="900"/>
      <c r="FK14" s="900"/>
      <c r="FL14" s="900"/>
      <c r="FM14" s="900"/>
      <c r="FN14" s="900"/>
      <c r="FO14" s="900"/>
      <c r="FP14" s="900"/>
      <c r="FQ14" s="900"/>
      <c r="FR14" s="900"/>
      <c r="FS14" s="900"/>
      <c r="FT14" s="900"/>
      <c r="FU14" s="900"/>
      <c r="FV14" s="900"/>
      <c r="FW14" s="900"/>
      <c r="FX14" s="900"/>
      <c r="FY14" s="900"/>
      <c r="FZ14" s="900"/>
      <c r="GA14" s="900"/>
      <c r="GB14" s="900"/>
      <c r="GC14" s="900"/>
      <c r="GD14" s="900"/>
      <c r="GE14" s="900"/>
      <c r="GF14" s="900"/>
      <c r="GG14" s="900"/>
      <c r="GH14" s="900"/>
      <c r="GI14" s="900"/>
      <c r="GJ14" s="900"/>
      <c r="GK14" s="900"/>
      <c r="GL14" s="900"/>
      <c r="GM14" s="900"/>
      <c r="GN14" s="900"/>
      <c r="GO14" s="900"/>
      <c r="GP14" s="900"/>
      <c r="GQ14" s="900"/>
      <c r="GR14" s="900"/>
      <c r="GS14" s="900"/>
      <c r="GT14" s="900"/>
      <c r="GU14" s="900"/>
      <c r="GV14" s="900"/>
      <c r="GW14" s="900"/>
      <c r="GX14" s="900"/>
      <c r="GY14" s="900"/>
      <c r="GZ14" s="900"/>
      <c r="HA14" s="900"/>
      <c r="HB14" s="900"/>
      <c r="HC14" s="900"/>
      <c r="HD14" s="900"/>
      <c r="HE14" s="900"/>
      <c r="HF14" s="900"/>
      <c r="HG14" s="900"/>
      <c r="HH14" s="900"/>
      <c r="HI14" s="900"/>
      <c r="HJ14" s="900"/>
      <c r="HK14" s="900"/>
      <c r="HL14" s="900"/>
      <c r="HM14" s="900"/>
      <c r="HN14" s="900"/>
      <c r="HO14" s="900"/>
      <c r="HP14" s="900"/>
      <c r="HQ14" s="900"/>
      <c r="HR14" s="900"/>
      <c r="HS14" s="900"/>
      <c r="HT14" s="900"/>
      <c r="HU14" s="900"/>
      <c r="HV14" s="900"/>
      <c r="HW14" s="900"/>
      <c r="HX14" s="900"/>
      <c r="HY14" s="900"/>
      <c r="HZ14" s="900"/>
      <c r="IA14" s="900"/>
      <c r="IB14" s="900"/>
      <c r="IC14" s="900"/>
      <c r="ID14" s="900"/>
      <c r="IE14" s="900"/>
      <c r="IF14" s="900"/>
      <c r="IG14" s="900"/>
      <c r="IH14" s="900"/>
      <c r="II14" s="900"/>
      <c r="IJ14" s="900"/>
      <c r="IK14" s="900"/>
      <c r="IL14" s="900"/>
      <c r="IM14" s="900"/>
      <c r="IN14" s="900"/>
      <c r="IO14" s="900"/>
      <c r="IP14" s="900"/>
      <c r="IQ14" s="900"/>
      <c r="IR14" s="900"/>
      <c r="IS14" s="900"/>
      <c r="IT14" s="900"/>
      <c r="IU14" s="900"/>
    </row>
    <row r="15" spans="1:255" s="899" customFormat="1" ht="24" customHeight="1" x14ac:dyDescent="0.3">
      <c r="A15" s="2628" t="s">
        <v>1393</v>
      </c>
      <c r="B15" s="2628"/>
      <c r="C15" s="2628"/>
      <c r="D15" s="2628"/>
      <c r="E15" s="900"/>
      <c r="F15" s="900"/>
      <c r="G15" s="900"/>
      <c r="H15" s="900"/>
      <c r="I15" s="29"/>
      <c r="J15" s="903"/>
      <c r="K15" s="900"/>
      <c r="L15" s="900"/>
      <c r="M15" s="900"/>
      <c r="N15" s="900"/>
      <c r="O15" s="900"/>
      <c r="P15" s="900"/>
      <c r="Q15" s="900"/>
      <c r="R15" s="900"/>
      <c r="S15" s="900"/>
      <c r="T15" s="900"/>
      <c r="U15" s="900"/>
      <c r="V15" s="900"/>
      <c r="W15" s="900"/>
      <c r="X15" s="900"/>
      <c r="Y15" s="900"/>
      <c r="Z15" s="900"/>
      <c r="AA15" s="900"/>
      <c r="AB15" s="900"/>
      <c r="AC15" s="900"/>
      <c r="AD15" s="900"/>
      <c r="AE15" s="900"/>
      <c r="AF15" s="900"/>
      <c r="AG15" s="900"/>
      <c r="AH15" s="900"/>
      <c r="AI15" s="900"/>
      <c r="AJ15" s="900"/>
      <c r="AK15" s="900"/>
      <c r="AL15" s="900"/>
      <c r="AM15" s="900"/>
      <c r="AN15" s="900"/>
      <c r="AO15" s="900"/>
      <c r="AP15" s="900"/>
      <c r="AQ15" s="900"/>
      <c r="AR15" s="900"/>
      <c r="AS15" s="900"/>
      <c r="AT15" s="900"/>
      <c r="AU15" s="900"/>
      <c r="AV15" s="900"/>
      <c r="AW15" s="900"/>
      <c r="AX15" s="900"/>
      <c r="AY15" s="900"/>
      <c r="AZ15" s="900"/>
      <c r="BA15" s="900"/>
      <c r="BB15" s="900"/>
      <c r="BC15" s="900"/>
      <c r="BD15" s="900"/>
      <c r="BE15" s="900"/>
      <c r="BF15" s="900"/>
      <c r="BG15" s="900"/>
      <c r="BH15" s="900"/>
      <c r="BI15" s="900"/>
      <c r="BJ15" s="900"/>
      <c r="BK15" s="900"/>
      <c r="BL15" s="900"/>
      <c r="BM15" s="900"/>
      <c r="BN15" s="900"/>
      <c r="BO15" s="900"/>
      <c r="BP15" s="900"/>
      <c r="BQ15" s="900"/>
      <c r="BR15" s="900"/>
      <c r="BS15" s="900"/>
      <c r="BT15" s="900"/>
      <c r="BU15" s="900"/>
      <c r="BV15" s="900"/>
      <c r="BW15" s="900"/>
      <c r="BX15" s="900"/>
      <c r="BY15" s="900"/>
      <c r="BZ15" s="900"/>
      <c r="CA15" s="900"/>
      <c r="CB15" s="900"/>
      <c r="CC15" s="900"/>
      <c r="CD15" s="900"/>
      <c r="CE15" s="900"/>
      <c r="CF15" s="900"/>
      <c r="CG15" s="900"/>
      <c r="CH15" s="900"/>
      <c r="CI15" s="900"/>
      <c r="CJ15" s="900"/>
      <c r="CK15" s="900"/>
      <c r="CL15" s="900"/>
      <c r="CM15" s="900"/>
      <c r="CN15" s="900"/>
      <c r="CO15" s="900"/>
      <c r="CP15" s="900"/>
      <c r="CQ15" s="900"/>
      <c r="CR15" s="900"/>
      <c r="CS15" s="900"/>
      <c r="CT15" s="900"/>
      <c r="CU15" s="900"/>
      <c r="CV15" s="900"/>
      <c r="CW15" s="900"/>
      <c r="CX15" s="900"/>
      <c r="CY15" s="900"/>
      <c r="CZ15" s="900"/>
      <c r="DA15" s="900"/>
      <c r="DB15" s="900"/>
      <c r="DC15" s="900"/>
      <c r="DD15" s="900"/>
      <c r="DE15" s="900"/>
      <c r="DF15" s="900"/>
      <c r="DG15" s="900"/>
      <c r="DH15" s="900"/>
      <c r="DI15" s="900"/>
      <c r="DJ15" s="900"/>
      <c r="DK15" s="900"/>
      <c r="DL15" s="900"/>
      <c r="DM15" s="900"/>
      <c r="DN15" s="900"/>
      <c r="DO15" s="900"/>
      <c r="DP15" s="900"/>
      <c r="DQ15" s="900"/>
      <c r="DR15" s="900"/>
      <c r="DS15" s="900"/>
      <c r="DT15" s="900"/>
      <c r="DU15" s="900"/>
      <c r="DV15" s="900"/>
      <c r="DW15" s="900"/>
      <c r="DX15" s="900"/>
      <c r="DY15" s="900"/>
      <c r="DZ15" s="900"/>
      <c r="EA15" s="900"/>
      <c r="EB15" s="900"/>
      <c r="EC15" s="900"/>
      <c r="ED15" s="900"/>
      <c r="EE15" s="900"/>
      <c r="EF15" s="900"/>
      <c r="EG15" s="900"/>
      <c r="EH15" s="900"/>
      <c r="EI15" s="900"/>
      <c r="EJ15" s="900"/>
      <c r="EK15" s="900"/>
      <c r="EL15" s="900"/>
      <c r="EM15" s="900"/>
      <c r="EN15" s="900"/>
      <c r="EO15" s="900"/>
      <c r="EP15" s="900"/>
      <c r="EQ15" s="900"/>
      <c r="ER15" s="900"/>
      <c r="ES15" s="900"/>
      <c r="ET15" s="900"/>
      <c r="EU15" s="900"/>
      <c r="EV15" s="900"/>
      <c r="EW15" s="900"/>
      <c r="EX15" s="900"/>
      <c r="EY15" s="900"/>
      <c r="EZ15" s="900"/>
      <c r="FA15" s="900"/>
      <c r="FB15" s="900"/>
      <c r="FC15" s="900"/>
      <c r="FD15" s="900"/>
      <c r="FE15" s="900"/>
      <c r="FF15" s="900"/>
      <c r="FG15" s="900"/>
      <c r="FH15" s="900"/>
      <c r="FI15" s="900"/>
      <c r="FJ15" s="900"/>
      <c r="FK15" s="900"/>
      <c r="FL15" s="900"/>
      <c r="FM15" s="900"/>
      <c r="FN15" s="900"/>
      <c r="FO15" s="900"/>
      <c r="FP15" s="900"/>
      <c r="FQ15" s="900"/>
      <c r="FR15" s="900"/>
      <c r="FS15" s="900"/>
      <c r="FT15" s="900"/>
      <c r="FU15" s="900"/>
      <c r="FV15" s="900"/>
      <c r="FW15" s="900"/>
      <c r="FX15" s="900"/>
      <c r="FY15" s="900"/>
      <c r="FZ15" s="900"/>
      <c r="GA15" s="900"/>
      <c r="GB15" s="900"/>
      <c r="GC15" s="900"/>
      <c r="GD15" s="900"/>
      <c r="GE15" s="900"/>
      <c r="GF15" s="900"/>
      <c r="GG15" s="900"/>
      <c r="GH15" s="900"/>
      <c r="GI15" s="900"/>
      <c r="GJ15" s="900"/>
      <c r="GK15" s="900"/>
      <c r="GL15" s="900"/>
      <c r="GM15" s="900"/>
      <c r="GN15" s="900"/>
      <c r="GO15" s="900"/>
      <c r="GP15" s="900"/>
      <c r="GQ15" s="900"/>
      <c r="GR15" s="900"/>
      <c r="GS15" s="900"/>
      <c r="GT15" s="900"/>
      <c r="GU15" s="900"/>
      <c r="GV15" s="900"/>
      <c r="GW15" s="900"/>
      <c r="GX15" s="900"/>
      <c r="GY15" s="900"/>
      <c r="GZ15" s="900"/>
      <c r="HA15" s="900"/>
      <c r="HB15" s="900"/>
      <c r="HC15" s="900"/>
      <c r="HD15" s="900"/>
      <c r="HE15" s="900"/>
      <c r="HF15" s="900"/>
      <c r="HG15" s="900"/>
      <c r="HH15" s="900"/>
      <c r="HI15" s="900"/>
      <c r="HJ15" s="900"/>
      <c r="HK15" s="900"/>
      <c r="HL15" s="900"/>
      <c r="HM15" s="900"/>
      <c r="HN15" s="900"/>
      <c r="HO15" s="900"/>
      <c r="HP15" s="900"/>
      <c r="HQ15" s="900"/>
      <c r="HR15" s="900"/>
      <c r="HS15" s="900"/>
      <c r="HT15" s="900"/>
      <c r="HU15" s="900"/>
      <c r="HV15" s="900"/>
      <c r="HW15" s="900"/>
      <c r="HX15" s="900"/>
      <c r="HY15" s="900"/>
      <c r="HZ15" s="900"/>
      <c r="IA15" s="900"/>
      <c r="IB15" s="900"/>
      <c r="IC15" s="900"/>
      <c r="ID15" s="900"/>
      <c r="IE15" s="900"/>
      <c r="IF15" s="900"/>
      <c r="IG15" s="900"/>
      <c r="IH15" s="900"/>
      <c r="II15" s="900"/>
      <c r="IJ15" s="900"/>
      <c r="IK15" s="900"/>
      <c r="IL15" s="900"/>
      <c r="IM15" s="900"/>
      <c r="IN15" s="900"/>
      <c r="IO15" s="900"/>
      <c r="IP15" s="900"/>
      <c r="IQ15" s="900"/>
      <c r="IR15" s="900"/>
      <c r="IS15" s="900"/>
      <c r="IT15" s="900"/>
      <c r="IU15" s="900"/>
    </row>
    <row r="16" spans="1:255" s="899" customFormat="1" ht="24" customHeight="1" x14ac:dyDescent="0.3">
      <c r="A16" s="2628"/>
      <c r="B16" s="2628"/>
      <c r="C16" s="2628"/>
      <c r="D16" s="2628"/>
      <c r="E16" s="900"/>
      <c r="F16" s="900"/>
      <c r="G16" s="900"/>
      <c r="H16" s="900"/>
      <c r="I16" s="29"/>
      <c r="J16" s="903"/>
      <c r="K16" s="900"/>
      <c r="L16" s="900"/>
      <c r="M16" s="900"/>
      <c r="N16" s="900"/>
      <c r="O16" s="900"/>
      <c r="P16" s="900"/>
      <c r="Q16" s="900"/>
      <c r="R16" s="900"/>
      <c r="S16" s="900"/>
      <c r="T16" s="900"/>
      <c r="U16" s="900"/>
      <c r="V16" s="900"/>
      <c r="W16" s="900"/>
      <c r="X16" s="900"/>
      <c r="Y16" s="900"/>
      <c r="Z16" s="900"/>
      <c r="AA16" s="900"/>
      <c r="AB16" s="900"/>
      <c r="AC16" s="900"/>
      <c r="AD16" s="900"/>
      <c r="AE16" s="900"/>
      <c r="AF16" s="900"/>
      <c r="AG16" s="900"/>
      <c r="AH16" s="900"/>
      <c r="AI16" s="900"/>
      <c r="AJ16" s="900"/>
      <c r="AK16" s="900"/>
      <c r="AL16" s="900"/>
      <c r="AM16" s="900"/>
      <c r="AN16" s="900"/>
      <c r="AO16" s="900"/>
      <c r="AP16" s="900"/>
      <c r="AQ16" s="900"/>
      <c r="AR16" s="900"/>
      <c r="AS16" s="900"/>
      <c r="AT16" s="900"/>
      <c r="AU16" s="900"/>
      <c r="AV16" s="900"/>
      <c r="AW16" s="900"/>
      <c r="AX16" s="900"/>
      <c r="AY16" s="900"/>
      <c r="AZ16" s="900"/>
      <c r="BA16" s="900"/>
      <c r="BB16" s="900"/>
      <c r="BC16" s="900"/>
      <c r="BD16" s="900"/>
      <c r="BE16" s="900"/>
      <c r="BF16" s="900"/>
      <c r="BG16" s="900"/>
      <c r="BH16" s="900"/>
      <c r="BI16" s="900"/>
      <c r="BJ16" s="900"/>
      <c r="BK16" s="900"/>
      <c r="BL16" s="900"/>
      <c r="BM16" s="900"/>
      <c r="BN16" s="900"/>
      <c r="BO16" s="900"/>
      <c r="BP16" s="900"/>
      <c r="BQ16" s="900"/>
      <c r="BR16" s="900"/>
      <c r="BS16" s="900"/>
      <c r="BT16" s="900"/>
      <c r="BU16" s="900"/>
      <c r="BV16" s="900"/>
      <c r="BW16" s="900"/>
      <c r="BX16" s="900"/>
      <c r="BY16" s="900"/>
      <c r="BZ16" s="900"/>
      <c r="CA16" s="900"/>
      <c r="CB16" s="900"/>
      <c r="CC16" s="900"/>
      <c r="CD16" s="900"/>
      <c r="CE16" s="900"/>
      <c r="CF16" s="900"/>
      <c r="CG16" s="900"/>
      <c r="CH16" s="900"/>
      <c r="CI16" s="900"/>
      <c r="CJ16" s="900"/>
      <c r="CK16" s="900"/>
      <c r="CL16" s="900"/>
      <c r="CM16" s="900"/>
      <c r="CN16" s="900"/>
      <c r="CO16" s="900"/>
      <c r="CP16" s="900"/>
      <c r="CQ16" s="900"/>
      <c r="CR16" s="900"/>
      <c r="CS16" s="900"/>
      <c r="CT16" s="900"/>
      <c r="CU16" s="900"/>
      <c r="CV16" s="900"/>
      <c r="CW16" s="900"/>
      <c r="CX16" s="900"/>
      <c r="CY16" s="900"/>
      <c r="CZ16" s="900"/>
      <c r="DA16" s="900"/>
      <c r="DB16" s="900"/>
      <c r="DC16" s="900"/>
      <c r="DD16" s="900"/>
      <c r="DE16" s="900"/>
      <c r="DF16" s="900"/>
      <c r="DG16" s="900"/>
      <c r="DH16" s="900"/>
      <c r="DI16" s="900"/>
      <c r="DJ16" s="900"/>
      <c r="DK16" s="900"/>
      <c r="DL16" s="900"/>
      <c r="DM16" s="900"/>
      <c r="DN16" s="900"/>
      <c r="DO16" s="900"/>
      <c r="DP16" s="900"/>
      <c r="DQ16" s="900"/>
      <c r="DR16" s="900"/>
      <c r="DS16" s="900"/>
      <c r="DT16" s="900"/>
      <c r="DU16" s="900"/>
      <c r="DV16" s="900"/>
      <c r="DW16" s="900"/>
      <c r="DX16" s="900"/>
      <c r="DY16" s="900"/>
      <c r="DZ16" s="900"/>
      <c r="EA16" s="900"/>
      <c r="EB16" s="900"/>
      <c r="EC16" s="900"/>
      <c r="ED16" s="900"/>
      <c r="EE16" s="900"/>
      <c r="EF16" s="900"/>
      <c r="EG16" s="900"/>
      <c r="EH16" s="900"/>
      <c r="EI16" s="900"/>
      <c r="EJ16" s="900"/>
      <c r="EK16" s="900"/>
      <c r="EL16" s="900"/>
      <c r="EM16" s="900"/>
      <c r="EN16" s="900"/>
      <c r="EO16" s="900"/>
      <c r="EP16" s="900"/>
      <c r="EQ16" s="900"/>
      <c r="ER16" s="900"/>
      <c r="ES16" s="900"/>
      <c r="ET16" s="900"/>
      <c r="EU16" s="900"/>
      <c r="EV16" s="900"/>
      <c r="EW16" s="900"/>
      <c r="EX16" s="900"/>
      <c r="EY16" s="900"/>
      <c r="EZ16" s="900"/>
      <c r="FA16" s="900"/>
      <c r="FB16" s="900"/>
      <c r="FC16" s="900"/>
      <c r="FD16" s="900"/>
      <c r="FE16" s="900"/>
      <c r="FF16" s="900"/>
      <c r="FG16" s="900"/>
      <c r="FH16" s="900"/>
      <c r="FI16" s="900"/>
      <c r="FJ16" s="900"/>
      <c r="FK16" s="900"/>
      <c r="FL16" s="900"/>
      <c r="FM16" s="900"/>
      <c r="FN16" s="900"/>
      <c r="FO16" s="900"/>
      <c r="FP16" s="900"/>
      <c r="FQ16" s="900"/>
      <c r="FR16" s="900"/>
      <c r="FS16" s="900"/>
      <c r="FT16" s="900"/>
      <c r="FU16" s="900"/>
      <c r="FV16" s="900"/>
      <c r="FW16" s="900"/>
      <c r="FX16" s="900"/>
      <c r="FY16" s="900"/>
      <c r="FZ16" s="900"/>
      <c r="GA16" s="900"/>
      <c r="GB16" s="900"/>
      <c r="GC16" s="900"/>
      <c r="GD16" s="900"/>
      <c r="GE16" s="900"/>
      <c r="GF16" s="900"/>
      <c r="GG16" s="900"/>
      <c r="GH16" s="900"/>
      <c r="GI16" s="900"/>
      <c r="GJ16" s="900"/>
      <c r="GK16" s="900"/>
      <c r="GL16" s="900"/>
      <c r="GM16" s="900"/>
      <c r="GN16" s="900"/>
      <c r="GO16" s="900"/>
      <c r="GP16" s="900"/>
      <c r="GQ16" s="900"/>
      <c r="GR16" s="900"/>
      <c r="GS16" s="900"/>
      <c r="GT16" s="900"/>
      <c r="GU16" s="900"/>
      <c r="GV16" s="900"/>
      <c r="GW16" s="900"/>
      <c r="GX16" s="900"/>
      <c r="GY16" s="900"/>
      <c r="GZ16" s="900"/>
      <c r="HA16" s="900"/>
      <c r="HB16" s="900"/>
      <c r="HC16" s="900"/>
      <c r="HD16" s="900"/>
      <c r="HE16" s="900"/>
      <c r="HF16" s="900"/>
      <c r="HG16" s="900"/>
      <c r="HH16" s="900"/>
      <c r="HI16" s="900"/>
      <c r="HJ16" s="900"/>
      <c r="HK16" s="900"/>
      <c r="HL16" s="900"/>
      <c r="HM16" s="900"/>
      <c r="HN16" s="900"/>
      <c r="HO16" s="900"/>
      <c r="HP16" s="900"/>
      <c r="HQ16" s="900"/>
      <c r="HR16" s="900"/>
      <c r="HS16" s="900"/>
      <c r="HT16" s="900"/>
      <c r="HU16" s="900"/>
      <c r="HV16" s="900"/>
      <c r="HW16" s="900"/>
      <c r="HX16" s="900"/>
      <c r="HY16" s="900"/>
      <c r="HZ16" s="900"/>
      <c r="IA16" s="900"/>
      <c r="IB16" s="900"/>
      <c r="IC16" s="900"/>
      <c r="ID16" s="900"/>
      <c r="IE16" s="900"/>
      <c r="IF16" s="900"/>
      <c r="IG16" s="900"/>
      <c r="IH16" s="900"/>
      <c r="II16" s="900"/>
      <c r="IJ16" s="900"/>
      <c r="IK16" s="900"/>
      <c r="IL16" s="900"/>
      <c r="IM16" s="900"/>
      <c r="IN16" s="900"/>
      <c r="IO16" s="900"/>
      <c r="IP16" s="900"/>
      <c r="IQ16" s="900"/>
      <c r="IR16" s="900"/>
      <c r="IS16" s="900"/>
      <c r="IT16" s="900"/>
      <c r="IU16" s="900"/>
    </row>
    <row r="17" spans="1:255" s="899" customFormat="1" ht="40.5" x14ac:dyDescent="0.25">
      <c r="A17" s="2631" t="s">
        <v>1388</v>
      </c>
      <c r="B17" s="2631" t="s">
        <v>1389</v>
      </c>
      <c r="C17" s="2631" t="s">
        <v>1390</v>
      </c>
      <c r="D17" s="2631" t="s">
        <v>1391</v>
      </c>
      <c r="E17" s="900"/>
      <c r="F17" s="900"/>
      <c r="G17" s="900"/>
      <c r="H17" s="900"/>
      <c r="I17" s="29"/>
      <c r="J17" s="903"/>
      <c r="K17" s="900"/>
      <c r="L17" s="900"/>
      <c r="M17" s="900"/>
      <c r="N17" s="900"/>
      <c r="O17" s="900"/>
      <c r="P17" s="900"/>
      <c r="Q17" s="900"/>
      <c r="R17" s="900"/>
      <c r="S17" s="900"/>
      <c r="T17" s="900"/>
      <c r="U17" s="900"/>
      <c r="V17" s="900"/>
      <c r="W17" s="900"/>
      <c r="X17" s="900"/>
      <c r="Y17" s="900"/>
      <c r="Z17" s="900"/>
      <c r="AA17" s="900"/>
      <c r="AB17" s="900"/>
      <c r="AC17" s="900"/>
      <c r="AD17" s="900"/>
      <c r="AE17" s="900"/>
      <c r="AF17" s="900"/>
      <c r="AG17" s="900"/>
      <c r="AH17" s="900"/>
      <c r="AI17" s="900"/>
      <c r="AJ17" s="900"/>
      <c r="AK17" s="900"/>
      <c r="AL17" s="900"/>
      <c r="AM17" s="900"/>
      <c r="AN17" s="900"/>
      <c r="AO17" s="900"/>
      <c r="AP17" s="900"/>
      <c r="AQ17" s="900"/>
      <c r="AR17" s="900"/>
      <c r="AS17" s="900"/>
      <c r="AT17" s="900"/>
      <c r="AU17" s="900"/>
      <c r="AV17" s="900"/>
      <c r="AW17" s="900"/>
      <c r="AX17" s="900"/>
      <c r="AY17" s="900"/>
      <c r="AZ17" s="900"/>
      <c r="BA17" s="900"/>
      <c r="BB17" s="900"/>
      <c r="BC17" s="900"/>
      <c r="BD17" s="900"/>
      <c r="BE17" s="900"/>
      <c r="BF17" s="900"/>
      <c r="BG17" s="900"/>
      <c r="BH17" s="900"/>
      <c r="BI17" s="900"/>
      <c r="BJ17" s="900"/>
      <c r="BK17" s="900"/>
      <c r="BL17" s="900"/>
      <c r="BM17" s="900"/>
      <c r="BN17" s="900"/>
      <c r="BO17" s="900"/>
      <c r="BP17" s="900"/>
      <c r="BQ17" s="900"/>
      <c r="BR17" s="900"/>
      <c r="BS17" s="900"/>
      <c r="BT17" s="900"/>
      <c r="BU17" s="900"/>
      <c r="BV17" s="900"/>
      <c r="BW17" s="900"/>
      <c r="BX17" s="900"/>
      <c r="BY17" s="900"/>
      <c r="BZ17" s="900"/>
      <c r="CA17" s="900"/>
      <c r="CB17" s="900"/>
      <c r="CC17" s="900"/>
      <c r="CD17" s="900"/>
      <c r="CE17" s="900"/>
      <c r="CF17" s="900"/>
      <c r="CG17" s="900"/>
      <c r="CH17" s="900"/>
      <c r="CI17" s="900"/>
      <c r="CJ17" s="900"/>
      <c r="CK17" s="900"/>
      <c r="CL17" s="900"/>
      <c r="CM17" s="900"/>
      <c r="CN17" s="900"/>
      <c r="CO17" s="900"/>
      <c r="CP17" s="900"/>
      <c r="CQ17" s="900"/>
      <c r="CR17" s="900"/>
      <c r="CS17" s="900"/>
      <c r="CT17" s="900"/>
      <c r="CU17" s="900"/>
      <c r="CV17" s="900"/>
      <c r="CW17" s="900"/>
      <c r="CX17" s="900"/>
      <c r="CY17" s="900"/>
      <c r="CZ17" s="900"/>
      <c r="DA17" s="900"/>
      <c r="DB17" s="900"/>
      <c r="DC17" s="900"/>
      <c r="DD17" s="900"/>
      <c r="DE17" s="900"/>
      <c r="DF17" s="900"/>
      <c r="DG17" s="900"/>
      <c r="DH17" s="900"/>
      <c r="DI17" s="900"/>
      <c r="DJ17" s="900"/>
      <c r="DK17" s="900"/>
      <c r="DL17" s="900"/>
      <c r="DM17" s="900"/>
      <c r="DN17" s="900"/>
      <c r="DO17" s="900"/>
      <c r="DP17" s="900"/>
      <c r="DQ17" s="900"/>
      <c r="DR17" s="900"/>
      <c r="DS17" s="900"/>
      <c r="DT17" s="900"/>
      <c r="DU17" s="900"/>
      <c r="DV17" s="900"/>
      <c r="DW17" s="900"/>
      <c r="DX17" s="900"/>
      <c r="DY17" s="900"/>
      <c r="DZ17" s="900"/>
      <c r="EA17" s="900"/>
      <c r="EB17" s="900"/>
      <c r="EC17" s="900"/>
      <c r="ED17" s="900"/>
      <c r="EE17" s="900"/>
      <c r="EF17" s="900"/>
      <c r="EG17" s="900"/>
      <c r="EH17" s="900"/>
      <c r="EI17" s="900"/>
      <c r="EJ17" s="900"/>
      <c r="EK17" s="900"/>
      <c r="EL17" s="900"/>
      <c r="EM17" s="900"/>
      <c r="EN17" s="900"/>
      <c r="EO17" s="900"/>
      <c r="EP17" s="900"/>
      <c r="EQ17" s="900"/>
      <c r="ER17" s="900"/>
      <c r="ES17" s="900"/>
      <c r="ET17" s="900"/>
      <c r="EU17" s="900"/>
      <c r="EV17" s="900"/>
      <c r="EW17" s="900"/>
      <c r="EX17" s="900"/>
      <c r="EY17" s="900"/>
      <c r="EZ17" s="900"/>
      <c r="FA17" s="900"/>
      <c r="FB17" s="900"/>
      <c r="FC17" s="900"/>
      <c r="FD17" s="900"/>
      <c r="FE17" s="900"/>
      <c r="FF17" s="900"/>
      <c r="FG17" s="900"/>
      <c r="FH17" s="900"/>
      <c r="FI17" s="900"/>
      <c r="FJ17" s="900"/>
      <c r="FK17" s="900"/>
      <c r="FL17" s="900"/>
      <c r="FM17" s="900"/>
      <c r="FN17" s="900"/>
      <c r="FO17" s="900"/>
      <c r="FP17" s="900"/>
      <c r="FQ17" s="900"/>
      <c r="FR17" s="900"/>
      <c r="FS17" s="900"/>
      <c r="FT17" s="900"/>
      <c r="FU17" s="900"/>
      <c r="FV17" s="900"/>
      <c r="FW17" s="900"/>
      <c r="FX17" s="900"/>
      <c r="FY17" s="900"/>
      <c r="FZ17" s="900"/>
      <c r="GA17" s="900"/>
      <c r="GB17" s="900"/>
      <c r="GC17" s="900"/>
      <c r="GD17" s="900"/>
      <c r="GE17" s="900"/>
      <c r="GF17" s="900"/>
      <c r="GG17" s="900"/>
      <c r="GH17" s="900"/>
      <c r="GI17" s="900"/>
      <c r="GJ17" s="900"/>
      <c r="GK17" s="900"/>
      <c r="GL17" s="900"/>
      <c r="GM17" s="900"/>
      <c r="GN17" s="900"/>
      <c r="GO17" s="900"/>
      <c r="GP17" s="900"/>
      <c r="GQ17" s="900"/>
      <c r="GR17" s="900"/>
      <c r="GS17" s="900"/>
      <c r="GT17" s="900"/>
      <c r="GU17" s="900"/>
      <c r="GV17" s="900"/>
      <c r="GW17" s="900"/>
      <c r="GX17" s="900"/>
      <c r="GY17" s="900"/>
      <c r="GZ17" s="900"/>
      <c r="HA17" s="900"/>
      <c r="HB17" s="900"/>
      <c r="HC17" s="900"/>
      <c r="HD17" s="900"/>
      <c r="HE17" s="900"/>
      <c r="HF17" s="900"/>
      <c r="HG17" s="900"/>
      <c r="HH17" s="900"/>
      <c r="HI17" s="900"/>
      <c r="HJ17" s="900"/>
      <c r="HK17" s="900"/>
      <c r="HL17" s="900"/>
      <c r="HM17" s="900"/>
      <c r="HN17" s="900"/>
      <c r="HO17" s="900"/>
      <c r="HP17" s="900"/>
      <c r="HQ17" s="900"/>
      <c r="HR17" s="900"/>
      <c r="HS17" s="900"/>
      <c r="HT17" s="900"/>
      <c r="HU17" s="900"/>
      <c r="HV17" s="900"/>
      <c r="HW17" s="900"/>
      <c r="HX17" s="900"/>
      <c r="HY17" s="900"/>
      <c r="HZ17" s="900"/>
      <c r="IA17" s="900"/>
      <c r="IB17" s="900"/>
      <c r="IC17" s="900"/>
      <c r="ID17" s="900"/>
      <c r="IE17" s="900"/>
      <c r="IF17" s="900"/>
      <c r="IG17" s="900"/>
      <c r="IH17" s="900"/>
      <c r="II17" s="900"/>
      <c r="IJ17" s="900"/>
      <c r="IK17" s="900"/>
      <c r="IL17" s="900"/>
      <c r="IM17" s="900"/>
      <c r="IN17" s="900"/>
      <c r="IO17" s="900"/>
      <c r="IP17" s="900"/>
      <c r="IQ17" s="900"/>
      <c r="IR17" s="900"/>
      <c r="IS17" s="900"/>
      <c r="IT17" s="900"/>
      <c r="IU17" s="900"/>
    </row>
    <row r="18" spans="1:255" s="899" customFormat="1" ht="24" customHeight="1" x14ac:dyDescent="0.3">
      <c r="A18" s="2630"/>
      <c r="B18" s="2629"/>
      <c r="C18" s="2629"/>
      <c r="D18" s="2630"/>
      <c r="E18" s="900"/>
      <c r="F18" s="900"/>
      <c r="G18" s="900"/>
      <c r="H18" s="900"/>
      <c r="I18" s="29"/>
      <c r="J18" s="903"/>
      <c r="K18" s="900"/>
      <c r="L18" s="900"/>
      <c r="M18" s="900"/>
      <c r="N18" s="900"/>
      <c r="O18" s="900"/>
      <c r="P18" s="900"/>
      <c r="Q18" s="900"/>
      <c r="R18" s="900"/>
      <c r="S18" s="900"/>
      <c r="T18" s="900"/>
      <c r="U18" s="900"/>
      <c r="V18" s="900"/>
      <c r="W18" s="900"/>
      <c r="X18" s="900"/>
      <c r="Y18" s="900"/>
      <c r="Z18" s="900"/>
      <c r="AA18" s="900"/>
      <c r="AB18" s="900"/>
      <c r="AC18" s="900"/>
      <c r="AD18" s="900"/>
      <c r="AE18" s="900"/>
      <c r="AF18" s="900"/>
      <c r="AG18" s="900"/>
      <c r="AH18" s="900"/>
      <c r="AI18" s="900"/>
      <c r="AJ18" s="900"/>
      <c r="AK18" s="900"/>
      <c r="AL18" s="900"/>
      <c r="AM18" s="900"/>
      <c r="AN18" s="900"/>
      <c r="AO18" s="900"/>
      <c r="AP18" s="900"/>
      <c r="AQ18" s="900"/>
      <c r="AR18" s="900"/>
      <c r="AS18" s="900"/>
      <c r="AT18" s="900"/>
      <c r="AU18" s="900"/>
      <c r="AV18" s="900"/>
      <c r="AW18" s="900"/>
      <c r="AX18" s="900"/>
      <c r="AY18" s="900"/>
      <c r="AZ18" s="900"/>
      <c r="BA18" s="900"/>
      <c r="BB18" s="900"/>
      <c r="BC18" s="900"/>
      <c r="BD18" s="900"/>
      <c r="BE18" s="900"/>
      <c r="BF18" s="900"/>
      <c r="BG18" s="900"/>
      <c r="BH18" s="900"/>
      <c r="BI18" s="900"/>
      <c r="BJ18" s="900"/>
      <c r="BK18" s="900"/>
      <c r="BL18" s="900"/>
      <c r="BM18" s="900"/>
      <c r="BN18" s="900"/>
      <c r="BO18" s="900"/>
      <c r="BP18" s="900"/>
      <c r="BQ18" s="900"/>
      <c r="BR18" s="900"/>
      <c r="BS18" s="900"/>
      <c r="BT18" s="900"/>
      <c r="BU18" s="900"/>
      <c r="BV18" s="900"/>
      <c r="BW18" s="900"/>
      <c r="BX18" s="900"/>
      <c r="BY18" s="900"/>
      <c r="BZ18" s="900"/>
      <c r="CA18" s="900"/>
      <c r="CB18" s="900"/>
      <c r="CC18" s="900"/>
      <c r="CD18" s="900"/>
      <c r="CE18" s="900"/>
      <c r="CF18" s="900"/>
      <c r="CG18" s="900"/>
      <c r="CH18" s="900"/>
      <c r="CI18" s="900"/>
      <c r="CJ18" s="900"/>
      <c r="CK18" s="900"/>
      <c r="CL18" s="900"/>
      <c r="CM18" s="900"/>
      <c r="CN18" s="900"/>
      <c r="CO18" s="900"/>
      <c r="CP18" s="900"/>
      <c r="CQ18" s="900"/>
      <c r="CR18" s="900"/>
      <c r="CS18" s="900"/>
      <c r="CT18" s="900"/>
      <c r="CU18" s="900"/>
      <c r="CV18" s="900"/>
      <c r="CW18" s="900"/>
      <c r="CX18" s="900"/>
      <c r="CY18" s="900"/>
      <c r="CZ18" s="900"/>
      <c r="DA18" s="900"/>
      <c r="DB18" s="900"/>
      <c r="DC18" s="900"/>
      <c r="DD18" s="900"/>
      <c r="DE18" s="900"/>
      <c r="DF18" s="900"/>
      <c r="DG18" s="900"/>
      <c r="DH18" s="900"/>
      <c r="DI18" s="900"/>
      <c r="DJ18" s="900"/>
      <c r="DK18" s="900"/>
      <c r="DL18" s="900"/>
      <c r="DM18" s="900"/>
      <c r="DN18" s="900"/>
      <c r="DO18" s="900"/>
      <c r="DP18" s="900"/>
      <c r="DQ18" s="900"/>
      <c r="DR18" s="900"/>
      <c r="DS18" s="900"/>
      <c r="DT18" s="900"/>
      <c r="DU18" s="900"/>
      <c r="DV18" s="900"/>
      <c r="DW18" s="900"/>
      <c r="DX18" s="900"/>
      <c r="DY18" s="900"/>
      <c r="DZ18" s="900"/>
      <c r="EA18" s="900"/>
      <c r="EB18" s="900"/>
      <c r="EC18" s="900"/>
      <c r="ED18" s="900"/>
      <c r="EE18" s="900"/>
      <c r="EF18" s="900"/>
      <c r="EG18" s="900"/>
      <c r="EH18" s="900"/>
      <c r="EI18" s="900"/>
      <c r="EJ18" s="900"/>
      <c r="EK18" s="900"/>
      <c r="EL18" s="900"/>
      <c r="EM18" s="900"/>
      <c r="EN18" s="900"/>
      <c r="EO18" s="900"/>
      <c r="EP18" s="900"/>
      <c r="EQ18" s="900"/>
      <c r="ER18" s="900"/>
      <c r="ES18" s="900"/>
      <c r="ET18" s="900"/>
      <c r="EU18" s="900"/>
      <c r="EV18" s="900"/>
      <c r="EW18" s="900"/>
      <c r="EX18" s="900"/>
      <c r="EY18" s="900"/>
      <c r="EZ18" s="900"/>
      <c r="FA18" s="900"/>
      <c r="FB18" s="900"/>
      <c r="FC18" s="900"/>
      <c r="FD18" s="900"/>
      <c r="FE18" s="900"/>
      <c r="FF18" s="900"/>
      <c r="FG18" s="900"/>
      <c r="FH18" s="900"/>
      <c r="FI18" s="900"/>
      <c r="FJ18" s="900"/>
      <c r="FK18" s="900"/>
      <c r="FL18" s="900"/>
      <c r="FM18" s="900"/>
      <c r="FN18" s="900"/>
      <c r="FO18" s="900"/>
      <c r="FP18" s="900"/>
      <c r="FQ18" s="900"/>
      <c r="FR18" s="900"/>
      <c r="FS18" s="900"/>
      <c r="FT18" s="900"/>
      <c r="FU18" s="900"/>
      <c r="FV18" s="900"/>
      <c r="FW18" s="900"/>
      <c r="FX18" s="900"/>
      <c r="FY18" s="900"/>
      <c r="FZ18" s="900"/>
      <c r="GA18" s="900"/>
      <c r="GB18" s="900"/>
      <c r="GC18" s="900"/>
      <c r="GD18" s="900"/>
      <c r="GE18" s="900"/>
      <c r="GF18" s="900"/>
      <c r="GG18" s="900"/>
      <c r="GH18" s="900"/>
      <c r="GI18" s="900"/>
      <c r="GJ18" s="900"/>
      <c r="GK18" s="900"/>
      <c r="GL18" s="900"/>
      <c r="GM18" s="900"/>
      <c r="GN18" s="900"/>
      <c r="GO18" s="900"/>
      <c r="GP18" s="900"/>
      <c r="GQ18" s="900"/>
      <c r="GR18" s="900"/>
      <c r="GS18" s="900"/>
      <c r="GT18" s="900"/>
      <c r="GU18" s="900"/>
      <c r="GV18" s="900"/>
      <c r="GW18" s="900"/>
      <c r="GX18" s="900"/>
      <c r="GY18" s="900"/>
      <c r="GZ18" s="900"/>
      <c r="HA18" s="900"/>
      <c r="HB18" s="900"/>
      <c r="HC18" s="900"/>
      <c r="HD18" s="900"/>
      <c r="HE18" s="900"/>
      <c r="HF18" s="900"/>
      <c r="HG18" s="900"/>
      <c r="HH18" s="900"/>
      <c r="HI18" s="900"/>
      <c r="HJ18" s="900"/>
      <c r="HK18" s="900"/>
      <c r="HL18" s="900"/>
      <c r="HM18" s="900"/>
      <c r="HN18" s="900"/>
      <c r="HO18" s="900"/>
      <c r="HP18" s="900"/>
      <c r="HQ18" s="900"/>
      <c r="HR18" s="900"/>
      <c r="HS18" s="900"/>
      <c r="HT18" s="900"/>
      <c r="HU18" s="900"/>
      <c r="HV18" s="900"/>
      <c r="HW18" s="900"/>
      <c r="HX18" s="900"/>
      <c r="HY18" s="900"/>
      <c r="HZ18" s="900"/>
      <c r="IA18" s="900"/>
      <c r="IB18" s="900"/>
      <c r="IC18" s="900"/>
      <c r="ID18" s="900"/>
      <c r="IE18" s="900"/>
      <c r="IF18" s="900"/>
      <c r="IG18" s="900"/>
      <c r="IH18" s="900"/>
      <c r="II18" s="900"/>
      <c r="IJ18" s="900"/>
      <c r="IK18" s="900"/>
      <c r="IL18" s="900"/>
      <c r="IM18" s="900"/>
      <c r="IN18" s="900"/>
      <c r="IO18" s="900"/>
      <c r="IP18" s="900"/>
      <c r="IQ18" s="900"/>
      <c r="IR18" s="900"/>
      <c r="IS18" s="900"/>
      <c r="IT18" s="900"/>
      <c r="IU18" s="900"/>
    </row>
    <row r="19" spans="1:255" s="899" customFormat="1" ht="24" customHeight="1" x14ac:dyDescent="0.3">
      <c r="A19" s="2630"/>
      <c r="B19" s="2629"/>
      <c r="C19" s="2629"/>
      <c r="D19" s="2630"/>
      <c r="E19" s="900"/>
      <c r="F19" s="900"/>
      <c r="G19" s="900"/>
      <c r="H19" s="900"/>
      <c r="I19" s="29"/>
      <c r="J19" s="903"/>
      <c r="K19" s="900"/>
      <c r="L19" s="900"/>
      <c r="M19" s="900"/>
      <c r="N19" s="900"/>
      <c r="O19" s="900"/>
      <c r="P19" s="900"/>
      <c r="Q19" s="900"/>
      <c r="R19" s="900"/>
      <c r="S19" s="900"/>
      <c r="T19" s="900"/>
      <c r="U19" s="900"/>
      <c r="V19" s="900"/>
      <c r="W19" s="900"/>
      <c r="X19" s="900"/>
      <c r="Y19" s="900"/>
      <c r="Z19" s="900"/>
      <c r="AA19" s="900"/>
      <c r="AB19" s="900"/>
      <c r="AC19" s="900"/>
      <c r="AD19" s="900"/>
      <c r="AE19" s="900"/>
      <c r="AF19" s="900"/>
      <c r="AG19" s="900"/>
      <c r="AH19" s="900"/>
      <c r="AI19" s="900"/>
      <c r="AJ19" s="900"/>
      <c r="AK19" s="900"/>
      <c r="AL19" s="900"/>
      <c r="AM19" s="900"/>
      <c r="AN19" s="900"/>
      <c r="AO19" s="900"/>
      <c r="AP19" s="900"/>
      <c r="AQ19" s="900"/>
      <c r="AR19" s="900"/>
      <c r="AS19" s="900"/>
      <c r="AT19" s="900"/>
      <c r="AU19" s="900"/>
      <c r="AV19" s="900"/>
      <c r="AW19" s="900"/>
      <c r="AX19" s="900"/>
      <c r="AY19" s="900"/>
      <c r="AZ19" s="900"/>
      <c r="BA19" s="900"/>
      <c r="BB19" s="900"/>
      <c r="BC19" s="900"/>
      <c r="BD19" s="900"/>
      <c r="BE19" s="900"/>
      <c r="BF19" s="900"/>
      <c r="BG19" s="900"/>
      <c r="BH19" s="900"/>
      <c r="BI19" s="900"/>
      <c r="BJ19" s="900"/>
      <c r="BK19" s="900"/>
      <c r="BL19" s="900"/>
      <c r="BM19" s="900"/>
      <c r="BN19" s="900"/>
      <c r="BO19" s="900"/>
      <c r="BP19" s="900"/>
      <c r="BQ19" s="900"/>
      <c r="BR19" s="900"/>
      <c r="BS19" s="900"/>
      <c r="BT19" s="900"/>
      <c r="BU19" s="900"/>
      <c r="BV19" s="900"/>
      <c r="BW19" s="900"/>
      <c r="BX19" s="900"/>
      <c r="BY19" s="900"/>
      <c r="BZ19" s="900"/>
      <c r="CA19" s="900"/>
      <c r="CB19" s="900"/>
      <c r="CC19" s="900"/>
      <c r="CD19" s="900"/>
      <c r="CE19" s="900"/>
      <c r="CF19" s="900"/>
      <c r="CG19" s="900"/>
      <c r="CH19" s="900"/>
      <c r="CI19" s="900"/>
      <c r="CJ19" s="900"/>
      <c r="CK19" s="900"/>
      <c r="CL19" s="900"/>
      <c r="CM19" s="900"/>
      <c r="CN19" s="900"/>
      <c r="CO19" s="900"/>
      <c r="CP19" s="900"/>
      <c r="CQ19" s="900"/>
      <c r="CR19" s="900"/>
      <c r="CS19" s="900"/>
      <c r="CT19" s="900"/>
      <c r="CU19" s="900"/>
      <c r="CV19" s="900"/>
      <c r="CW19" s="900"/>
      <c r="CX19" s="900"/>
      <c r="CY19" s="900"/>
      <c r="CZ19" s="900"/>
      <c r="DA19" s="900"/>
      <c r="DB19" s="900"/>
      <c r="DC19" s="900"/>
      <c r="DD19" s="900"/>
      <c r="DE19" s="900"/>
      <c r="DF19" s="900"/>
      <c r="DG19" s="900"/>
      <c r="DH19" s="900"/>
      <c r="DI19" s="900"/>
      <c r="DJ19" s="900"/>
      <c r="DK19" s="900"/>
      <c r="DL19" s="900"/>
      <c r="DM19" s="900"/>
      <c r="DN19" s="900"/>
      <c r="DO19" s="900"/>
      <c r="DP19" s="900"/>
      <c r="DQ19" s="900"/>
      <c r="DR19" s="900"/>
      <c r="DS19" s="900"/>
      <c r="DT19" s="900"/>
      <c r="DU19" s="900"/>
      <c r="DV19" s="900"/>
      <c r="DW19" s="900"/>
      <c r="DX19" s="900"/>
      <c r="DY19" s="900"/>
      <c r="DZ19" s="900"/>
      <c r="EA19" s="900"/>
      <c r="EB19" s="900"/>
      <c r="EC19" s="900"/>
      <c r="ED19" s="900"/>
      <c r="EE19" s="900"/>
      <c r="EF19" s="900"/>
      <c r="EG19" s="900"/>
      <c r="EH19" s="900"/>
      <c r="EI19" s="900"/>
      <c r="EJ19" s="900"/>
      <c r="EK19" s="900"/>
      <c r="EL19" s="900"/>
      <c r="EM19" s="900"/>
      <c r="EN19" s="900"/>
      <c r="EO19" s="900"/>
      <c r="EP19" s="900"/>
      <c r="EQ19" s="900"/>
      <c r="ER19" s="900"/>
      <c r="ES19" s="900"/>
      <c r="ET19" s="900"/>
      <c r="EU19" s="900"/>
      <c r="EV19" s="900"/>
      <c r="EW19" s="900"/>
      <c r="EX19" s="900"/>
      <c r="EY19" s="900"/>
      <c r="EZ19" s="900"/>
      <c r="FA19" s="900"/>
      <c r="FB19" s="900"/>
      <c r="FC19" s="900"/>
      <c r="FD19" s="900"/>
      <c r="FE19" s="900"/>
      <c r="FF19" s="900"/>
      <c r="FG19" s="900"/>
      <c r="FH19" s="900"/>
      <c r="FI19" s="900"/>
      <c r="FJ19" s="900"/>
      <c r="FK19" s="900"/>
      <c r="FL19" s="900"/>
      <c r="FM19" s="900"/>
      <c r="FN19" s="900"/>
      <c r="FO19" s="900"/>
      <c r="FP19" s="900"/>
      <c r="FQ19" s="900"/>
      <c r="FR19" s="900"/>
      <c r="FS19" s="900"/>
      <c r="FT19" s="900"/>
      <c r="FU19" s="900"/>
      <c r="FV19" s="900"/>
      <c r="FW19" s="900"/>
      <c r="FX19" s="900"/>
      <c r="FY19" s="900"/>
      <c r="FZ19" s="900"/>
      <c r="GA19" s="900"/>
      <c r="GB19" s="900"/>
      <c r="GC19" s="900"/>
      <c r="GD19" s="900"/>
      <c r="GE19" s="900"/>
      <c r="GF19" s="900"/>
      <c r="GG19" s="900"/>
      <c r="GH19" s="900"/>
      <c r="GI19" s="900"/>
      <c r="GJ19" s="900"/>
      <c r="GK19" s="900"/>
      <c r="GL19" s="900"/>
      <c r="GM19" s="900"/>
      <c r="GN19" s="900"/>
      <c r="GO19" s="900"/>
      <c r="GP19" s="900"/>
      <c r="GQ19" s="900"/>
      <c r="GR19" s="900"/>
      <c r="GS19" s="900"/>
      <c r="GT19" s="900"/>
      <c r="GU19" s="900"/>
      <c r="GV19" s="900"/>
      <c r="GW19" s="900"/>
      <c r="GX19" s="900"/>
      <c r="GY19" s="900"/>
      <c r="GZ19" s="900"/>
      <c r="HA19" s="900"/>
      <c r="HB19" s="900"/>
      <c r="HC19" s="900"/>
      <c r="HD19" s="900"/>
      <c r="HE19" s="900"/>
      <c r="HF19" s="900"/>
      <c r="HG19" s="900"/>
      <c r="HH19" s="900"/>
      <c r="HI19" s="900"/>
      <c r="HJ19" s="900"/>
      <c r="HK19" s="900"/>
      <c r="HL19" s="900"/>
      <c r="HM19" s="900"/>
      <c r="HN19" s="900"/>
      <c r="HO19" s="900"/>
      <c r="HP19" s="900"/>
      <c r="HQ19" s="900"/>
      <c r="HR19" s="900"/>
      <c r="HS19" s="900"/>
      <c r="HT19" s="900"/>
      <c r="HU19" s="900"/>
      <c r="HV19" s="900"/>
      <c r="HW19" s="900"/>
      <c r="HX19" s="900"/>
      <c r="HY19" s="900"/>
      <c r="HZ19" s="900"/>
      <c r="IA19" s="900"/>
      <c r="IB19" s="900"/>
      <c r="IC19" s="900"/>
      <c r="ID19" s="900"/>
      <c r="IE19" s="900"/>
      <c r="IF19" s="900"/>
      <c r="IG19" s="900"/>
      <c r="IH19" s="900"/>
      <c r="II19" s="900"/>
      <c r="IJ19" s="900"/>
      <c r="IK19" s="900"/>
      <c r="IL19" s="900"/>
      <c r="IM19" s="900"/>
      <c r="IN19" s="900"/>
      <c r="IO19" s="900"/>
      <c r="IP19" s="900"/>
      <c r="IQ19" s="900"/>
      <c r="IR19" s="900"/>
      <c r="IS19" s="900"/>
      <c r="IT19" s="900"/>
      <c r="IU19" s="900"/>
    </row>
    <row r="20" spans="1:255" ht="24" customHeight="1" x14ac:dyDescent="0.35">
      <c r="B20" s="39"/>
      <c r="C20" s="39"/>
      <c r="D20" s="39"/>
      <c r="E20" s="39"/>
      <c r="F20" s="39"/>
      <c r="G20" s="7"/>
      <c r="H20" s="7"/>
      <c r="I20" s="29"/>
      <c r="J20" s="22"/>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row>
    <row r="21" spans="1:255" s="899" customFormat="1" ht="24" customHeight="1" x14ac:dyDescent="0.35">
      <c r="A21" s="18" t="s">
        <v>47</v>
      </c>
      <c r="B21" s="39"/>
      <c r="C21" s="39"/>
      <c r="D21" s="39"/>
      <c r="E21" s="39"/>
      <c r="F21" s="39"/>
      <c r="G21" s="900"/>
      <c r="H21" s="900"/>
      <c r="I21" s="29"/>
      <c r="J21" s="903"/>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0"/>
      <c r="AY21" s="900"/>
      <c r="AZ21" s="900"/>
      <c r="BA21" s="900"/>
      <c r="BB21" s="900"/>
      <c r="BC21" s="900"/>
      <c r="BD21" s="900"/>
      <c r="BE21" s="900"/>
      <c r="BF21" s="900"/>
      <c r="BG21" s="900"/>
      <c r="BH21" s="900"/>
      <c r="BI21" s="900"/>
      <c r="BJ21" s="900"/>
      <c r="BK21" s="900"/>
      <c r="BL21" s="900"/>
      <c r="BM21" s="900"/>
      <c r="BN21" s="900"/>
      <c r="BO21" s="900"/>
      <c r="BP21" s="900"/>
      <c r="BQ21" s="900"/>
      <c r="BR21" s="900"/>
      <c r="BS21" s="900"/>
      <c r="BT21" s="900"/>
      <c r="BU21" s="900"/>
      <c r="BV21" s="900"/>
      <c r="BW21" s="900"/>
      <c r="BX21" s="900"/>
      <c r="BY21" s="900"/>
      <c r="BZ21" s="900"/>
      <c r="CA21" s="900"/>
      <c r="CB21" s="900"/>
      <c r="CC21" s="900"/>
      <c r="CD21" s="900"/>
      <c r="CE21" s="900"/>
      <c r="CF21" s="900"/>
      <c r="CG21" s="900"/>
      <c r="CH21" s="900"/>
      <c r="CI21" s="900"/>
      <c r="CJ21" s="900"/>
      <c r="CK21" s="900"/>
      <c r="CL21" s="900"/>
      <c r="CM21" s="900"/>
      <c r="CN21" s="900"/>
      <c r="CO21" s="900"/>
      <c r="CP21" s="900"/>
      <c r="CQ21" s="900"/>
      <c r="CR21" s="900"/>
      <c r="CS21" s="900"/>
      <c r="CT21" s="900"/>
      <c r="CU21" s="900"/>
      <c r="CV21" s="900"/>
      <c r="CW21" s="900"/>
      <c r="CX21" s="900"/>
      <c r="CY21" s="900"/>
      <c r="CZ21" s="900"/>
      <c r="DA21" s="900"/>
      <c r="DB21" s="900"/>
      <c r="DC21" s="900"/>
      <c r="DD21" s="900"/>
      <c r="DE21" s="900"/>
      <c r="DF21" s="900"/>
      <c r="DG21" s="900"/>
      <c r="DH21" s="900"/>
      <c r="DI21" s="900"/>
      <c r="DJ21" s="900"/>
      <c r="DK21" s="900"/>
      <c r="DL21" s="900"/>
      <c r="DM21" s="900"/>
      <c r="DN21" s="900"/>
      <c r="DO21" s="900"/>
      <c r="DP21" s="900"/>
      <c r="DQ21" s="900"/>
      <c r="DR21" s="900"/>
      <c r="DS21" s="900"/>
      <c r="DT21" s="900"/>
      <c r="DU21" s="900"/>
      <c r="DV21" s="900"/>
      <c r="DW21" s="900"/>
      <c r="DX21" s="900"/>
      <c r="DY21" s="900"/>
      <c r="DZ21" s="900"/>
      <c r="EA21" s="900"/>
      <c r="EB21" s="900"/>
      <c r="EC21" s="900"/>
      <c r="ED21" s="900"/>
      <c r="EE21" s="900"/>
      <c r="EF21" s="900"/>
      <c r="EG21" s="900"/>
      <c r="EH21" s="900"/>
      <c r="EI21" s="900"/>
      <c r="EJ21" s="900"/>
      <c r="EK21" s="900"/>
      <c r="EL21" s="900"/>
      <c r="EM21" s="900"/>
      <c r="EN21" s="900"/>
      <c r="EO21" s="900"/>
      <c r="EP21" s="900"/>
      <c r="EQ21" s="900"/>
      <c r="ER21" s="900"/>
      <c r="ES21" s="900"/>
      <c r="ET21" s="900"/>
      <c r="EU21" s="900"/>
      <c r="EV21" s="900"/>
      <c r="EW21" s="900"/>
      <c r="EX21" s="900"/>
      <c r="EY21" s="900"/>
      <c r="EZ21" s="900"/>
      <c r="FA21" s="900"/>
      <c r="FB21" s="900"/>
      <c r="FC21" s="900"/>
      <c r="FD21" s="900"/>
      <c r="FE21" s="900"/>
      <c r="FF21" s="900"/>
      <c r="FG21" s="900"/>
      <c r="FH21" s="900"/>
      <c r="FI21" s="900"/>
      <c r="FJ21" s="900"/>
      <c r="FK21" s="900"/>
      <c r="FL21" s="900"/>
      <c r="FM21" s="900"/>
      <c r="FN21" s="900"/>
      <c r="FO21" s="900"/>
      <c r="FP21" s="900"/>
      <c r="FQ21" s="900"/>
      <c r="FR21" s="900"/>
      <c r="FS21" s="900"/>
      <c r="FT21" s="900"/>
      <c r="FU21" s="900"/>
      <c r="FV21" s="900"/>
      <c r="FW21" s="900"/>
      <c r="FX21" s="900"/>
      <c r="FY21" s="900"/>
      <c r="FZ21" s="900"/>
      <c r="GA21" s="900"/>
      <c r="GB21" s="900"/>
      <c r="GC21" s="900"/>
      <c r="GD21" s="900"/>
      <c r="GE21" s="900"/>
      <c r="GF21" s="900"/>
      <c r="GG21" s="900"/>
      <c r="GH21" s="900"/>
      <c r="GI21" s="900"/>
      <c r="GJ21" s="900"/>
      <c r="GK21" s="900"/>
      <c r="GL21" s="900"/>
      <c r="GM21" s="900"/>
      <c r="GN21" s="900"/>
      <c r="GO21" s="900"/>
      <c r="GP21" s="900"/>
      <c r="GQ21" s="900"/>
      <c r="GR21" s="900"/>
      <c r="GS21" s="900"/>
      <c r="GT21" s="900"/>
      <c r="GU21" s="900"/>
      <c r="GV21" s="900"/>
      <c r="GW21" s="900"/>
      <c r="GX21" s="900"/>
      <c r="GY21" s="900"/>
      <c r="GZ21" s="900"/>
      <c r="HA21" s="900"/>
      <c r="HB21" s="900"/>
      <c r="HC21" s="900"/>
      <c r="HD21" s="900"/>
      <c r="HE21" s="900"/>
      <c r="HF21" s="900"/>
      <c r="HG21" s="900"/>
      <c r="HH21" s="900"/>
      <c r="HI21" s="900"/>
      <c r="HJ21" s="900"/>
      <c r="HK21" s="900"/>
      <c r="HL21" s="900"/>
      <c r="HM21" s="900"/>
      <c r="HN21" s="900"/>
      <c r="HO21" s="900"/>
      <c r="HP21" s="900"/>
      <c r="HQ21" s="900"/>
      <c r="HR21" s="900"/>
      <c r="HS21" s="900"/>
      <c r="HT21" s="900"/>
      <c r="HU21" s="900"/>
      <c r="HV21" s="900"/>
      <c r="HW21" s="900"/>
      <c r="HX21" s="900"/>
      <c r="HY21" s="900"/>
      <c r="HZ21" s="900"/>
      <c r="IA21" s="900"/>
      <c r="IB21" s="900"/>
      <c r="IC21" s="900"/>
      <c r="ID21" s="900"/>
      <c r="IE21" s="900"/>
      <c r="IF21" s="900"/>
      <c r="IG21" s="900"/>
      <c r="IH21" s="900"/>
      <c r="II21" s="900"/>
      <c r="IJ21" s="900"/>
      <c r="IK21" s="900"/>
      <c r="IL21" s="900"/>
      <c r="IM21" s="900"/>
      <c r="IN21" s="900"/>
      <c r="IO21" s="900"/>
      <c r="IP21" s="900"/>
      <c r="IQ21" s="900"/>
      <c r="IR21" s="900"/>
      <c r="IS21" s="900"/>
      <c r="IT21" s="900"/>
      <c r="IU21" s="900"/>
    </row>
    <row r="22" spans="1:255" ht="24" customHeight="1" x14ac:dyDescent="0.25">
      <c r="A22" s="6"/>
      <c r="B22" s="6"/>
      <c r="C22" s="6"/>
      <c r="D22" s="6"/>
      <c r="E22" s="6"/>
      <c r="F22" s="6"/>
      <c r="G22" s="6"/>
      <c r="H22" s="7"/>
      <c r="I22" s="29"/>
      <c r="J22" s="22"/>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row>
    <row r="23" spans="1:255" ht="30" customHeight="1" x14ac:dyDescent="0.25">
      <c r="A23" s="2766" t="s">
        <v>752</v>
      </c>
      <c r="B23" s="2768" t="s">
        <v>434</v>
      </c>
      <c r="C23" s="2770" t="s">
        <v>1087</v>
      </c>
      <c r="D23" s="2763" t="s">
        <v>62</v>
      </c>
      <c r="E23" s="2761" t="s">
        <v>753</v>
      </c>
      <c r="F23" s="2770" t="s">
        <v>754</v>
      </c>
      <c r="G23" s="2761" t="s">
        <v>1342</v>
      </c>
      <c r="H23" s="44"/>
      <c r="I23" s="7"/>
      <c r="J23" s="22"/>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row>
    <row r="24" spans="1:255" ht="52.5" customHeight="1" x14ac:dyDescent="0.25">
      <c r="A24" s="2767"/>
      <c r="B24" s="2769"/>
      <c r="C24" s="2774"/>
      <c r="D24" s="2764"/>
      <c r="E24" s="2765"/>
      <c r="F24" s="2771"/>
      <c r="G24" s="2762"/>
      <c r="H24" s="44"/>
      <c r="I24" s="7"/>
      <c r="J24" s="22"/>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row>
    <row r="25" spans="1:255" ht="30" customHeight="1" x14ac:dyDescent="0.3">
      <c r="A25" s="1676" t="s">
        <v>494</v>
      </c>
      <c r="B25" s="593"/>
      <c r="C25" s="594"/>
      <c r="D25" s="595"/>
      <c r="E25" s="595"/>
      <c r="F25" s="595"/>
      <c r="G25" s="596"/>
      <c r="H25" s="44"/>
      <c r="I25" s="7"/>
      <c r="J25" s="22"/>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row>
    <row r="26" spans="1:255" ht="20.25" x14ac:dyDescent="0.3">
      <c r="A26" s="2311"/>
      <c r="B26" s="2312"/>
      <c r="C26" s="2313"/>
      <c r="D26" s="2314"/>
      <c r="E26" s="2315"/>
      <c r="F26" s="2315"/>
      <c r="G26" s="1078">
        <f>D26+E26+F26</f>
        <v>0</v>
      </c>
      <c r="H26" s="44"/>
      <c r="I26" s="29"/>
      <c r="J26" s="22"/>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row>
    <row r="27" spans="1:255" ht="20.25" x14ac:dyDescent="0.3">
      <c r="A27" s="2316"/>
      <c r="B27" s="2317"/>
      <c r="C27" s="2313"/>
      <c r="D27" s="2318"/>
      <c r="E27" s="2319"/>
      <c r="F27" s="2319"/>
      <c r="G27" s="933">
        <f>D27+E27+F27</f>
        <v>0</v>
      </c>
      <c r="H27" s="44"/>
      <c r="I27" s="29"/>
      <c r="J27" s="22"/>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row>
    <row r="28" spans="1:255" ht="20.25" x14ac:dyDescent="0.3">
      <c r="A28" s="2316"/>
      <c r="B28" s="2317"/>
      <c r="C28" s="2313"/>
      <c r="D28" s="2318"/>
      <c r="E28" s="2319"/>
      <c r="F28" s="2319"/>
      <c r="G28" s="933">
        <f>D28+E28+F28</f>
        <v>0</v>
      </c>
      <c r="H28" s="44"/>
      <c r="I28" s="29"/>
      <c r="J28" s="22"/>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row>
    <row r="29" spans="1:255" ht="30" customHeight="1" x14ac:dyDescent="0.3">
      <c r="A29" s="917" t="s">
        <v>550</v>
      </c>
      <c r="B29" s="916"/>
      <c r="C29" s="915"/>
      <c r="D29" s="914">
        <f>SUM(D26:D28)</f>
        <v>0</v>
      </c>
      <c r="E29" s="1611">
        <f>SUM(E26:E28)</f>
        <v>0</v>
      </c>
      <c r="F29" s="1611">
        <f>SUM(F26:F28)</f>
        <v>0</v>
      </c>
      <c r="G29" s="914">
        <f>SUM(G26:G28)</f>
        <v>0</v>
      </c>
      <c r="H29" s="44"/>
      <c r="I29" s="29"/>
      <c r="J29" s="22"/>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row>
    <row r="30" spans="1:255" ht="30" customHeight="1" x14ac:dyDescent="0.3">
      <c r="A30" s="1250" t="s">
        <v>755</v>
      </c>
      <c r="B30" s="1675"/>
      <c r="C30" s="590"/>
      <c r="D30" s="591"/>
      <c r="E30" s="591"/>
      <c r="F30" s="591"/>
      <c r="G30" s="591"/>
      <c r="H30" s="44"/>
      <c r="I30" s="29"/>
      <c r="J30" s="22"/>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row>
    <row r="31" spans="1:255" ht="20.25" x14ac:dyDescent="0.3">
      <c r="A31" s="2311"/>
      <c r="B31" s="2312"/>
      <c r="C31" s="2320"/>
      <c r="D31" s="2314"/>
      <c r="E31" s="2314"/>
      <c r="F31" s="2314"/>
      <c r="G31" s="1078">
        <f>D31+E31+F31</f>
        <v>0</v>
      </c>
      <c r="H31" s="44"/>
      <c r="I31" s="29"/>
      <c r="J31" s="22"/>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row>
    <row r="32" spans="1:255" ht="30" customHeight="1" x14ac:dyDescent="0.3">
      <c r="A32" s="917" t="s">
        <v>550</v>
      </c>
      <c r="B32" s="913"/>
      <c r="C32" s="915"/>
      <c r="D32" s="1727">
        <f>SUM(D31)</f>
        <v>0</v>
      </c>
      <c r="E32" s="1727">
        <f>SUM(E31)</f>
        <v>0</v>
      </c>
      <c r="F32" s="1727">
        <f>SUM(F31)</f>
        <v>0</v>
      </c>
      <c r="G32" s="1727">
        <f>SUM(G31)</f>
        <v>0</v>
      </c>
      <c r="H32" s="44"/>
      <c r="I32" s="29"/>
      <c r="J32" s="22"/>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row>
    <row r="33" spans="1:255" ht="30" customHeight="1" x14ac:dyDescent="0.3">
      <c r="A33" s="1612" t="s">
        <v>1295</v>
      </c>
      <c r="B33" s="1118"/>
      <c r="C33" s="1118"/>
      <c r="D33" s="919">
        <f>D29+D32</f>
        <v>0</v>
      </c>
      <c r="E33" s="919">
        <f>E29+E32</f>
        <v>0</v>
      </c>
      <c r="F33" s="919">
        <f>F29+F32</f>
        <v>0</v>
      </c>
      <c r="G33" s="1728">
        <f>G29+G32</f>
        <v>0</v>
      </c>
      <c r="H33" s="44"/>
      <c r="I33" s="38">
        <f>CC1A_T1-CC1_T3</f>
        <v>0</v>
      </c>
      <c r="J33" s="13" t="s">
        <v>63</v>
      </c>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row>
    <row r="34" spans="1:255" ht="30" customHeight="1" x14ac:dyDescent="0.3">
      <c r="A34" s="33" t="s">
        <v>225</v>
      </c>
      <c r="B34" s="626"/>
      <c r="C34" s="592"/>
      <c r="D34" s="1892"/>
      <c r="E34" s="1892"/>
      <c r="F34" s="1892"/>
      <c r="G34" s="679"/>
      <c r="H34" s="44"/>
      <c r="I34" s="47"/>
      <c r="J34" s="13"/>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row>
    <row r="35" spans="1:255" ht="30" customHeight="1" x14ac:dyDescent="0.3">
      <c r="A35" s="2321"/>
      <c r="B35" s="922"/>
      <c r="C35" s="1720"/>
      <c r="D35" s="1893"/>
      <c r="E35" s="1893"/>
      <c r="F35" s="1893"/>
      <c r="G35" s="1040"/>
      <c r="H35" s="44"/>
      <c r="I35" s="47"/>
      <c r="J35" s="13"/>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row>
    <row r="36" spans="1:255" ht="30" customHeight="1" x14ac:dyDescent="0.3">
      <c r="A36" s="48"/>
      <c r="B36" s="48"/>
      <c r="C36" s="1720"/>
      <c r="D36" s="1894"/>
      <c r="E36" s="1894"/>
      <c r="F36" s="1894"/>
      <c r="G36" s="924"/>
      <c r="H36" s="44"/>
      <c r="I36" s="47"/>
      <c r="J36" s="13"/>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row>
    <row r="37" spans="1:255" ht="30" customHeight="1" x14ac:dyDescent="0.3">
      <c r="A37" s="1858"/>
      <c r="B37" s="49"/>
      <c r="C37" s="1726" t="s">
        <v>61</v>
      </c>
      <c r="D37" s="1896"/>
      <c r="E37" s="1896"/>
      <c r="F37" s="1896"/>
      <c r="G37" s="924"/>
      <c r="H37" s="44"/>
      <c r="I37" s="47"/>
      <c r="J37" s="13"/>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row>
    <row r="38" spans="1:255" ht="30" customHeight="1" x14ac:dyDescent="0.3">
      <c r="A38" s="1612" t="s">
        <v>1295</v>
      </c>
      <c r="B38" s="595"/>
      <c r="C38" s="592"/>
      <c r="D38" s="1892"/>
      <c r="E38" s="1892"/>
      <c r="F38" s="1892"/>
      <c r="G38" s="255">
        <f>SUM(G35:G37)</f>
        <v>0</v>
      </c>
      <c r="H38" s="44"/>
      <c r="I38" s="38">
        <f>CC1A_T2-CC1_T4</f>
        <v>0</v>
      </c>
      <c r="J38" s="13" t="s">
        <v>63</v>
      </c>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row>
    <row r="39" spans="1:255" ht="30" customHeight="1" x14ac:dyDescent="0.3">
      <c r="A39" s="451" t="s">
        <v>227</v>
      </c>
      <c r="B39" s="595"/>
      <c r="C39" s="592"/>
      <c r="D39" s="1892"/>
      <c r="E39" s="1892"/>
      <c r="F39" s="1892"/>
      <c r="G39" s="681"/>
      <c r="H39" s="44"/>
      <c r="I39" s="47"/>
      <c r="J39" s="13"/>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row>
    <row r="40" spans="1:255" ht="30" customHeight="1" x14ac:dyDescent="0.3">
      <c r="A40" s="2321"/>
      <c r="B40" s="931"/>
      <c r="C40" s="1719"/>
      <c r="D40" s="1893"/>
      <c r="E40" s="1893"/>
      <c r="F40" s="1893"/>
      <c r="G40" s="1078"/>
      <c r="H40" s="44"/>
      <c r="I40" s="47"/>
      <c r="J40" s="13"/>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row>
    <row r="41" spans="1:255" ht="30" customHeight="1" x14ac:dyDescent="0.3">
      <c r="A41" s="455"/>
      <c r="B41" s="455"/>
      <c r="C41" s="1726"/>
      <c r="D41" s="1896"/>
      <c r="E41" s="1896"/>
      <c r="F41" s="1896"/>
      <c r="G41" s="933"/>
      <c r="H41" s="44"/>
      <c r="I41" s="47"/>
      <c r="J41" s="13"/>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row>
    <row r="42" spans="1:255" ht="30" customHeight="1" x14ac:dyDescent="0.3">
      <c r="A42" s="1612" t="s">
        <v>1295</v>
      </c>
      <c r="B42" s="595"/>
      <c r="C42" s="592"/>
      <c r="D42" s="1892"/>
      <c r="E42" s="1892"/>
      <c r="F42" s="1892"/>
      <c r="G42" s="255">
        <f>SUM(G40:G41)</f>
        <v>0</v>
      </c>
      <c r="H42" s="44"/>
      <c r="I42" s="38">
        <f>CC1A_T3-CC1_T5</f>
        <v>0</v>
      </c>
      <c r="J42" s="13" t="s">
        <v>63</v>
      </c>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row>
    <row r="43" spans="1:255" ht="24" customHeight="1" x14ac:dyDescent="0.25">
      <c r="A43" s="51"/>
      <c r="B43" s="51"/>
      <c r="C43" s="51"/>
      <c r="D43" s="1897"/>
      <c r="E43" s="1897"/>
      <c r="F43" s="1897"/>
      <c r="G43" s="1729"/>
      <c r="H43" s="7"/>
      <c r="I43" s="42"/>
      <c r="J43" s="22"/>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row>
    <row r="44" spans="1:255" ht="24" customHeight="1" x14ac:dyDescent="0.35">
      <c r="A44" s="1251" t="s">
        <v>1296</v>
      </c>
      <c r="B44" s="1249"/>
      <c r="C44" s="1249"/>
      <c r="D44" s="1898"/>
      <c r="E44" s="1899"/>
      <c r="F44" s="1899"/>
      <c r="G44" s="1731"/>
      <c r="H44" s="7"/>
      <c r="I44" s="42"/>
      <c r="J44" s="22"/>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row>
    <row r="45" spans="1:255" ht="24" customHeight="1" x14ac:dyDescent="0.25">
      <c r="A45" s="400"/>
      <c r="B45" s="400"/>
      <c r="C45" s="400"/>
      <c r="D45" s="1900"/>
      <c r="E45" s="1900"/>
      <c r="F45" s="1900"/>
      <c r="G45" s="1732"/>
      <c r="H45" s="7"/>
      <c r="I45" s="42"/>
      <c r="J45" s="22"/>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row>
    <row r="46" spans="1:255" ht="30" customHeight="1" x14ac:dyDescent="0.25">
      <c r="A46" s="2766" t="s">
        <v>752</v>
      </c>
      <c r="B46" s="2768" t="s">
        <v>434</v>
      </c>
      <c r="C46" s="2770" t="s">
        <v>1087</v>
      </c>
      <c r="D46" s="2775" t="s">
        <v>62</v>
      </c>
      <c r="E46" s="2777" t="s">
        <v>753</v>
      </c>
      <c r="F46" s="2772" t="s">
        <v>754</v>
      </c>
      <c r="G46" s="2761" t="s">
        <v>1342</v>
      </c>
      <c r="H46" s="44"/>
      <c r="I46" s="42"/>
      <c r="J46" s="22"/>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row>
    <row r="47" spans="1:255" ht="45.75" customHeight="1" x14ac:dyDescent="0.25">
      <c r="A47" s="2767"/>
      <c r="B47" s="2769"/>
      <c r="C47" s="2774"/>
      <c r="D47" s="2776"/>
      <c r="E47" s="2778"/>
      <c r="F47" s="2773"/>
      <c r="G47" s="2762"/>
      <c r="H47" s="44"/>
      <c r="I47" s="42"/>
      <c r="J47" s="22"/>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row>
    <row r="48" spans="1:255" ht="30" customHeight="1" x14ac:dyDescent="0.3">
      <c r="A48" s="451" t="s">
        <v>226</v>
      </c>
      <c r="B48" s="595"/>
      <c r="C48" s="594"/>
      <c r="D48" s="1901"/>
      <c r="E48" s="1901"/>
      <c r="F48" s="1901"/>
      <c r="G48" s="608"/>
      <c r="H48" s="44"/>
      <c r="I48" s="42"/>
      <c r="J48" s="22"/>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row>
    <row r="49" spans="1:255" ht="20.25" x14ac:dyDescent="0.3">
      <c r="A49" s="2322"/>
      <c r="B49" s="2323"/>
      <c r="C49" s="2324"/>
      <c r="D49" s="2314"/>
      <c r="E49" s="2314"/>
      <c r="F49" s="2314"/>
      <c r="G49" s="1723">
        <f>D49+E49+F49</f>
        <v>0</v>
      </c>
      <c r="H49" s="44"/>
      <c r="I49" s="42"/>
      <c r="J49" s="22"/>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row>
    <row r="50" spans="1:255" ht="30" customHeight="1" x14ac:dyDescent="0.3">
      <c r="A50" s="929"/>
      <c r="B50" s="2123"/>
      <c r="C50" s="1721"/>
      <c r="D50" s="933"/>
      <c r="E50" s="933"/>
      <c r="F50" s="933"/>
      <c r="G50" s="1040">
        <f>D50+E50+F50</f>
        <v>0</v>
      </c>
      <c r="H50" s="44"/>
      <c r="I50" s="42"/>
      <c r="J50" s="22"/>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row>
    <row r="51" spans="1:255" ht="30" customHeight="1" x14ac:dyDescent="0.3">
      <c r="A51" s="53" t="s">
        <v>272</v>
      </c>
      <c r="B51" s="600"/>
      <c r="C51" s="598"/>
      <c r="D51" s="599"/>
      <c r="E51" s="599"/>
      <c r="F51" s="599"/>
      <c r="G51" s="599"/>
      <c r="H51" s="44"/>
      <c r="I51" s="42"/>
      <c r="J51" s="22"/>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row>
    <row r="52" spans="1:255" ht="30" customHeight="1" x14ac:dyDescent="0.3">
      <c r="A52" s="2321"/>
      <c r="B52" s="2325"/>
      <c r="C52" s="2326"/>
      <c r="D52" s="1040"/>
      <c r="E52" s="1040"/>
      <c r="F52" s="1040"/>
      <c r="G52" s="933">
        <f>D52+E52+F52</f>
        <v>0</v>
      </c>
      <c r="H52" s="44"/>
      <c r="I52" s="42"/>
      <c r="J52" s="22"/>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row>
    <row r="53" spans="1:255" ht="30" customHeight="1" x14ac:dyDescent="0.3">
      <c r="A53" s="1858"/>
      <c r="B53" s="2125"/>
      <c r="C53" s="1725"/>
      <c r="D53" s="924"/>
      <c r="E53" s="924"/>
      <c r="F53" s="924"/>
      <c r="G53" s="924">
        <f>D53+E53+F53</f>
        <v>0</v>
      </c>
      <c r="H53" s="44"/>
      <c r="I53" s="42"/>
      <c r="J53" s="22"/>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row>
    <row r="54" spans="1:255" ht="30" customHeight="1" x14ac:dyDescent="0.3">
      <c r="A54" s="1858"/>
      <c r="B54" s="2125"/>
      <c r="C54" s="1725"/>
      <c r="D54" s="924"/>
      <c r="E54" s="924"/>
      <c r="F54" s="924"/>
      <c r="G54" s="924">
        <f>D54+E54+F54</f>
        <v>0</v>
      </c>
      <c r="H54" s="44"/>
      <c r="I54" s="42"/>
      <c r="J54" s="22"/>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row>
    <row r="55" spans="1:255" ht="30" customHeight="1" x14ac:dyDescent="0.3">
      <c r="A55" s="1612" t="s">
        <v>1295</v>
      </c>
      <c r="B55" s="595"/>
      <c r="C55" s="595"/>
      <c r="D55" s="46">
        <f>SUM(D49:D54)</f>
        <v>0</v>
      </c>
      <c r="E55" s="46">
        <f>SUM(E49:E54)</f>
        <v>0</v>
      </c>
      <c r="F55" s="46">
        <f>SUM(F49:F54)</f>
        <v>0</v>
      </c>
      <c r="G55" s="256">
        <f>SUM(G49:G54)</f>
        <v>0</v>
      </c>
      <c r="H55" s="44"/>
      <c r="I55" s="38">
        <f>CC1A_T4-CC1_T8</f>
        <v>0</v>
      </c>
      <c r="J55" s="13" t="s">
        <v>63</v>
      </c>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c r="IT55" s="7"/>
      <c r="IU55" s="7"/>
    </row>
    <row r="56" spans="1:255" ht="30" customHeight="1" x14ac:dyDescent="0.3">
      <c r="A56" s="1252" t="s">
        <v>1143</v>
      </c>
      <c r="B56" s="626"/>
      <c r="C56" s="54"/>
      <c r="D56" s="1902"/>
      <c r="E56" s="1902"/>
      <c r="F56" s="1902"/>
      <c r="G56" s="679"/>
      <c r="H56" s="44"/>
      <c r="I56" s="13"/>
      <c r="J56" s="13"/>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c r="IU56" s="7"/>
    </row>
    <row r="57" spans="1:255" ht="30" customHeight="1" x14ac:dyDescent="0.3">
      <c r="A57" s="2321"/>
      <c r="B57" s="2124"/>
      <c r="C57" s="1715"/>
      <c r="D57" s="1733"/>
      <c r="E57" s="1733"/>
      <c r="F57" s="1733"/>
      <c r="G57" s="1040"/>
      <c r="H57" s="44"/>
      <c r="I57" s="13"/>
      <c r="J57" s="13"/>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c r="IS57" s="7"/>
      <c r="IT57" s="7"/>
      <c r="IU57" s="7"/>
    </row>
    <row r="58" spans="1:255" ht="30" customHeight="1" x14ac:dyDescent="0.3">
      <c r="A58" s="48"/>
      <c r="B58" s="2126"/>
      <c r="C58" s="1716"/>
      <c r="D58" s="1895"/>
      <c r="E58" s="1895"/>
      <c r="F58" s="1895"/>
      <c r="G58" s="924"/>
      <c r="H58" s="44"/>
      <c r="I58" s="13"/>
      <c r="J58" s="13"/>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c r="IS58" s="7"/>
      <c r="IT58" s="7"/>
      <c r="IU58" s="7"/>
    </row>
    <row r="59" spans="1:255" ht="30" customHeight="1" x14ac:dyDescent="0.3">
      <c r="A59" s="923"/>
      <c r="B59" s="2127"/>
      <c r="C59" s="1724"/>
      <c r="D59" s="1903"/>
      <c r="E59" s="1903"/>
      <c r="F59" s="1903"/>
      <c r="G59" s="1906"/>
      <c r="H59" s="44"/>
      <c r="I59" s="13"/>
      <c r="J59" s="13"/>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c r="IU59" s="7"/>
    </row>
    <row r="60" spans="1:255" ht="30" customHeight="1" x14ac:dyDescent="0.3">
      <c r="A60" s="48"/>
      <c r="B60" s="2126"/>
      <c r="C60" s="1716"/>
      <c r="D60" s="1895"/>
      <c r="E60" s="1895"/>
      <c r="F60" s="1895"/>
      <c r="G60" s="924"/>
      <c r="H60" s="44"/>
      <c r="I60" s="13"/>
      <c r="J60" s="13"/>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c r="IQ60" s="7"/>
      <c r="IR60" s="7"/>
      <c r="IS60" s="7"/>
      <c r="IT60" s="7"/>
      <c r="IU60" s="7"/>
    </row>
    <row r="61" spans="1:255" ht="30" customHeight="1" x14ac:dyDescent="0.3">
      <c r="A61" s="1612" t="s">
        <v>1295</v>
      </c>
      <c r="B61" s="595"/>
      <c r="C61" s="54"/>
      <c r="D61" s="1902"/>
      <c r="E61" s="1902"/>
      <c r="F61" s="1902"/>
      <c r="G61" s="256">
        <f>SUM(G57:G60)</f>
        <v>0</v>
      </c>
      <c r="H61" s="44"/>
      <c r="I61" s="38">
        <f>CC1A_T5-CC1_T6</f>
        <v>0</v>
      </c>
      <c r="J61" s="13" t="s">
        <v>63</v>
      </c>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c r="IQ61" s="7"/>
      <c r="IR61" s="7"/>
      <c r="IS61" s="7"/>
      <c r="IT61" s="7"/>
      <c r="IU61" s="7"/>
    </row>
    <row r="62" spans="1:255" ht="24" customHeight="1" x14ac:dyDescent="0.35">
      <c r="A62" s="56"/>
      <c r="B62" s="56"/>
      <c r="C62" s="56"/>
      <c r="D62" s="1734"/>
      <c r="E62" s="1734"/>
      <c r="F62" s="1734"/>
      <c r="G62" s="1735"/>
      <c r="H62" s="7"/>
      <c r="I62" s="13"/>
      <c r="J62" s="13"/>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7"/>
      <c r="IS62" s="7"/>
      <c r="IT62" s="7"/>
      <c r="IU62" s="7"/>
    </row>
    <row r="63" spans="1:255" ht="24" customHeight="1" x14ac:dyDescent="0.35">
      <c r="A63" s="1251" t="s">
        <v>1297</v>
      </c>
      <c r="B63" s="1249"/>
      <c r="C63" s="443"/>
      <c r="D63" s="1730"/>
      <c r="E63" s="1730"/>
      <c r="F63" s="1730"/>
      <c r="G63" s="1736"/>
      <c r="H63" s="219"/>
      <c r="I63" s="397"/>
      <c r="J63" s="398"/>
      <c r="K63" s="219"/>
      <c r="L63" s="219"/>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c r="IP63" s="7"/>
      <c r="IQ63" s="7"/>
      <c r="IR63" s="7"/>
      <c r="IS63" s="7"/>
      <c r="IT63" s="7"/>
      <c r="IU63" s="7"/>
    </row>
    <row r="64" spans="1:255" ht="24" customHeight="1" x14ac:dyDescent="0.25">
      <c r="A64" s="6"/>
      <c r="B64" s="6"/>
      <c r="C64" s="6"/>
      <c r="D64" s="88"/>
      <c r="E64" s="88"/>
      <c r="F64" s="88"/>
      <c r="G64" s="1732"/>
      <c r="H64" s="7"/>
      <c r="I64" s="42"/>
      <c r="J64" s="22"/>
      <c r="K64" s="7"/>
      <c r="L64" s="219"/>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c r="IS64" s="7"/>
      <c r="IT64" s="7"/>
      <c r="IU64" s="7"/>
    </row>
    <row r="65" spans="1:255" ht="30" customHeight="1" x14ac:dyDescent="0.25">
      <c r="A65" s="2766" t="s">
        <v>752</v>
      </c>
      <c r="B65" s="2768" t="s">
        <v>434</v>
      </c>
      <c r="C65" s="2770" t="s">
        <v>1087</v>
      </c>
      <c r="D65" s="2763" t="s">
        <v>62</v>
      </c>
      <c r="E65" s="2761" t="s">
        <v>753</v>
      </c>
      <c r="F65" s="2770" t="s">
        <v>754</v>
      </c>
      <c r="G65" s="2761" t="s">
        <v>1342</v>
      </c>
      <c r="H65" s="44"/>
      <c r="I65" s="42"/>
      <c r="J65" s="22"/>
      <c r="K65" s="7"/>
      <c r="L65" s="219"/>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c r="IS65" s="7"/>
      <c r="IT65" s="7"/>
      <c r="IU65" s="7"/>
    </row>
    <row r="66" spans="1:255" ht="57" customHeight="1" x14ac:dyDescent="0.25">
      <c r="A66" s="2767"/>
      <c r="B66" s="2769"/>
      <c r="C66" s="2774"/>
      <c r="D66" s="2764"/>
      <c r="E66" s="2765"/>
      <c r="F66" s="2771"/>
      <c r="G66" s="2762"/>
      <c r="H66" s="44"/>
      <c r="I66" s="42"/>
      <c r="J66" s="22"/>
      <c r="K66" s="7"/>
      <c r="L66" s="219"/>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7"/>
      <c r="IS66" s="7"/>
      <c r="IT66" s="7"/>
      <c r="IU66" s="7"/>
    </row>
    <row r="67" spans="1:255" ht="30" customHeight="1" x14ac:dyDescent="0.3">
      <c r="A67" s="451" t="s">
        <v>226</v>
      </c>
      <c r="B67" s="595"/>
      <c r="C67" s="680"/>
      <c r="D67" s="1737"/>
      <c r="E67" s="1737"/>
      <c r="F67" s="1737"/>
      <c r="G67" s="608"/>
      <c r="H67" s="44"/>
      <c r="I67" s="42"/>
      <c r="J67" s="22"/>
      <c r="K67" s="7"/>
      <c r="L67" s="219"/>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c r="IP67" s="7"/>
      <c r="IQ67" s="7"/>
      <c r="IR67" s="7"/>
      <c r="IS67" s="7"/>
      <c r="IT67" s="7"/>
      <c r="IU67" s="7"/>
    </row>
    <row r="68" spans="1:255" ht="20.25" x14ac:dyDescent="0.3">
      <c r="A68" s="2322"/>
      <c r="B68" s="2323"/>
      <c r="C68" s="2327"/>
      <c r="D68" s="2314"/>
      <c r="E68" s="2314"/>
      <c r="F68" s="2314"/>
      <c r="G68" s="1723">
        <f>D68+E68+F68</f>
        <v>0</v>
      </c>
      <c r="H68" s="44"/>
      <c r="I68" s="42"/>
      <c r="J68" s="22"/>
      <c r="K68" s="7"/>
      <c r="L68" s="219"/>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c r="IP68" s="7"/>
      <c r="IQ68" s="7"/>
      <c r="IR68" s="7"/>
      <c r="IS68" s="7"/>
      <c r="IT68" s="7"/>
      <c r="IU68" s="7"/>
    </row>
    <row r="69" spans="1:255" ht="20.25" x14ac:dyDescent="0.3">
      <c r="A69" s="929"/>
      <c r="B69" s="2123"/>
      <c r="C69" s="1718"/>
      <c r="D69" s="924"/>
      <c r="E69" s="924"/>
      <c r="F69" s="924"/>
      <c r="G69" s="1040">
        <f>D69+E69+F69</f>
        <v>0</v>
      </c>
      <c r="H69" s="44"/>
      <c r="I69" s="42"/>
      <c r="J69" s="22"/>
      <c r="K69" s="7"/>
      <c r="L69" s="219"/>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c r="IO69" s="7"/>
      <c r="IP69" s="7"/>
      <c r="IQ69" s="7"/>
      <c r="IR69" s="7"/>
      <c r="IS69" s="7"/>
      <c r="IT69" s="7"/>
      <c r="IU69" s="7"/>
    </row>
    <row r="70" spans="1:255" ht="30" customHeight="1" x14ac:dyDescent="0.3">
      <c r="A70" s="459" t="s">
        <v>272</v>
      </c>
      <c r="B70" s="597"/>
      <c r="C70" s="598"/>
      <c r="D70" s="599"/>
      <c r="E70" s="599"/>
      <c r="F70" s="599"/>
      <c r="G70" s="599"/>
      <c r="H70" s="44"/>
      <c r="I70" s="42"/>
      <c r="J70" s="22"/>
      <c r="K70" s="7"/>
      <c r="L70" s="219"/>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c r="IS70" s="7"/>
      <c r="IT70" s="7"/>
      <c r="IU70" s="7"/>
    </row>
    <row r="71" spans="1:255" ht="30" customHeight="1" x14ac:dyDescent="0.3">
      <c r="A71" s="2321"/>
      <c r="B71" s="2321"/>
      <c r="C71" s="2326"/>
      <c r="D71" s="1040"/>
      <c r="E71" s="1040"/>
      <c r="F71" s="1040"/>
      <c r="G71" s="1078">
        <f>D71+E71+F71</f>
        <v>0</v>
      </c>
      <c r="H71" s="44"/>
      <c r="I71" s="42"/>
      <c r="J71" s="22"/>
      <c r="K71" s="7"/>
      <c r="L71" s="219"/>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c r="IT71" s="7"/>
      <c r="IU71" s="7"/>
    </row>
    <row r="72" spans="1:255" ht="30" customHeight="1" x14ac:dyDescent="0.3">
      <c r="A72" s="459"/>
      <c r="B72" s="2128"/>
      <c r="C72" s="1907"/>
      <c r="D72" s="924"/>
      <c r="E72" s="924"/>
      <c r="F72" s="924"/>
      <c r="G72" s="924">
        <f>D72+E72+F72</f>
        <v>0</v>
      </c>
      <c r="H72" s="44"/>
      <c r="I72" s="42"/>
      <c r="J72" s="22"/>
      <c r="K72" s="7"/>
      <c r="L72" s="219"/>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c r="IS72" s="7"/>
      <c r="IT72" s="7"/>
      <c r="IU72" s="7"/>
    </row>
    <row r="73" spans="1:255" ht="30" customHeight="1" x14ac:dyDescent="0.3">
      <c r="A73" s="459"/>
      <c r="B73" s="2128"/>
      <c r="C73" s="1907"/>
      <c r="D73" s="924"/>
      <c r="E73" s="924"/>
      <c r="F73" s="924"/>
      <c r="G73" s="924">
        <f>D73+E73+F73</f>
        <v>0</v>
      </c>
      <c r="H73" s="44"/>
      <c r="I73" s="42"/>
      <c r="J73" s="22"/>
      <c r="K73" s="7"/>
      <c r="L73" s="219"/>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c r="IP73" s="7"/>
      <c r="IQ73" s="7"/>
      <c r="IR73" s="7"/>
      <c r="IS73" s="7"/>
      <c r="IT73" s="7"/>
      <c r="IU73" s="7"/>
    </row>
    <row r="74" spans="1:255" ht="30" customHeight="1" x14ac:dyDescent="0.3">
      <c r="A74" s="1612" t="s">
        <v>1295</v>
      </c>
      <c r="B74" s="595"/>
      <c r="C74" s="626"/>
      <c r="D74" s="46">
        <f>SUM(D68:D73)</f>
        <v>0</v>
      </c>
      <c r="E74" s="46">
        <f>SUM(E68:E73)</f>
        <v>0</v>
      </c>
      <c r="F74" s="46">
        <f>SUM(F68:F73)</f>
        <v>0</v>
      </c>
      <c r="G74" s="256">
        <f>SUM(G68:G73)</f>
        <v>0</v>
      </c>
      <c r="H74" s="44"/>
      <c r="I74" s="38">
        <f>CC1A_T6-CC1_T11</f>
        <v>0</v>
      </c>
      <c r="J74" s="13" t="s">
        <v>63</v>
      </c>
      <c r="K74" s="7"/>
      <c r="L74" s="219"/>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c r="IP74" s="7"/>
      <c r="IQ74" s="7"/>
      <c r="IR74" s="7"/>
      <c r="IS74" s="7"/>
      <c r="IT74" s="7"/>
      <c r="IU74" s="7"/>
    </row>
    <row r="75" spans="1:255" ht="30" customHeight="1" x14ac:dyDescent="0.3">
      <c r="A75" s="451" t="s">
        <v>225</v>
      </c>
      <c r="B75" s="595"/>
      <c r="C75" s="626"/>
      <c r="D75" s="1904"/>
      <c r="E75" s="1904"/>
      <c r="F75" s="1904"/>
      <c r="G75" s="679"/>
      <c r="H75" s="44"/>
      <c r="I75" s="13"/>
      <c r="J75" s="13"/>
      <c r="K75" s="7"/>
      <c r="L75" s="219"/>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c r="IP75" s="7"/>
      <c r="IQ75" s="7"/>
      <c r="IR75" s="7"/>
      <c r="IS75" s="7"/>
      <c r="IT75" s="7"/>
      <c r="IU75" s="7"/>
    </row>
    <row r="76" spans="1:255" ht="30" customHeight="1" x14ac:dyDescent="0.3">
      <c r="A76" s="2321"/>
      <c r="B76" s="931"/>
      <c r="C76" s="1715"/>
      <c r="D76" s="1733"/>
      <c r="E76" s="1733"/>
      <c r="F76" s="1733"/>
      <c r="G76" s="1040"/>
      <c r="H76" s="44"/>
      <c r="I76" s="13"/>
      <c r="J76" s="13"/>
      <c r="K76" s="7"/>
      <c r="L76" s="219"/>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c r="IL76" s="7"/>
      <c r="IM76" s="7"/>
      <c r="IN76" s="7"/>
      <c r="IO76" s="7"/>
      <c r="IP76" s="7"/>
      <c r="IQ76" s="7"/>
      <c r="IR76" s="7"/>
      <c r="IS76" s="7"/>
      <c r="IT76" s="7"/>
      <c r="IU76" s="7"/>
    </row>
    <row r="77" spans="1:255" ht="30" customHeight="1" x14ac:dyDescent="0.3">
      <c r="A77" s="929"/>
      <c r="B77" s="2123"/>
      <c r="C77" s="1716"/>
      <c r="D77" s="1895"/>
      <c r="E77" s="1895"/>
      <c r="F77" s="1895"/>
      <c r="G77" s="924"/>
      <c r="H77" s="44"/>
      <c r="I77" s="13"/>
      <c r="J77" s="13"/>
      <c r="K77" s="7"/>
      <c r="L77" s="219"/>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c r="IM77" s="7"/>
      <c r="IN77" s="7"/>
      <c r="IO77" s="7"/>
      <c r="IP77" s="7"/>
      <c r="IQ77" s="7"/>
      <c r="IR77" s="7"/>
      <c r="IS77" s="7"/>
      <c r="IT77" s="7"/>
      <c r="IU77" s="7"/>
    </row>
    <row r="78" spans="1:255" ht="30" customHeight="1" x14ac:dyDescent="0.3">
      <c r="A78" s="414"/>
      <c r="B78" s="2129"/>
      <c r="C78" s="1717"/>
      <c r="D78" s="1903"/>
      <c r="E78" s="1903"/>
      <c r="F78" s="1903"/>
      <c r="G78" s="1906"/>
      <c r="H78" s="44"/>
      <c r="I78" s="13"/>
      <c r="J78" s="13"/>
      <c r="K78" s="7"/>
      <c r="L78" s="219"/>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c r="HR78" s="7"/>
      <c r="HS78" s="7"/>
      <c r="HT78" s="7"/>
      <c r="HU78" s="7"/>
      <c r="HV78" s="7"/>
      <c r="HW78" s="7"/>
      <c r="HX78" s="7"/>
      <c r="HY78" s="7"/>
      <c r="HZ78" s="7"/>
      <c r="IA78" s="7"/>
      <c r="IB78" s="7"/>
      <c r="IC78" s="7"/>
      <c r="ID78" s="7"/>
      <c r="IE78" s="7"/>
      <c r="IF78" s="7"/>
      <c r="IG78" s="7"/>
      <c r="IH78" s="7"/>
      <c r="II78" s="7"/>
      <c r="IJ78" s="7"/>
      <c r="IK78" s="7"/>
      <c r="IL78" s="7"/>
      <c r="IM78" s="7"/>
      <c r="IN78" s="7"/>
      <c r="IO78" s="7"/>
      <c r="IP78" s="7"/>
      <c r="IQ78" s="7"/>
      <c r="IR78" s="7"/>
      <c r="IS78" s="7"/>
      <c r="IT78" s="7"/>
      <c r="IU78" s="7"/>
    </row>
    <row r="79" spans="1:255" ht="30" customHeight="1" x14ac:dyDescent="0.3">
      <c r="A79" s="929"/>
      <c r="B79" s="2123"/>
      <c r="C79" s="1716"/>
      <c r="D79" s="1895"/>
      <c r="E79" s="1895"/>
      <c r="F79" s="1895"/>
      <c r="G79" s="924"/>
      <c r="H79" s="44"/>
      <c r="I79" s="13"/>
      <c r="J79" s="13"/>
      <c r="K79" s="7"/>
      <c r="L79" s="219"/>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c r="IE79" s="7"/>
      <c r="IF79" s="7"/>
      <c r="IG79" s="7"/>
      <c r="IH79" s="7"/>
      <c r="II79" s="7"/>
      <c r="IJ79" s="7"/>
      <c r="IK79" s="7"/>
      <c r="IL79" s="7"/>
      <c r="IM79" s="7"/>
      <c r="IN79" s="7"/>
      <c r="IO79" s="7"/>
      <c r="IP79" s="7"/>
      <c r="IQ79" s="7"/>
      <c r="IR79" s="7"/>
      <c r="IS79" s="7"/>
      <c r="IT79" s="7"/>
      <c r="IU79" s="7"/>
    </row>
    <row r="80" spans="1:255" ht="30" customHeight="1" x14ac:dyDescent="0.3">
      <c r="A80" s="1613" t="s">
        <v>1295</v>
      </c>
      <c r="B80" s="627"/>
      <c r="C80" s="295"/>
      <c r="D80" s="1905"/>
      <c r="E80" s="1905"/>
      <c r="F80" s="1905"/>
      <c r="G80" s="256">
        <f>SUM(G76:G79)</f>
        <v>0</v>
      </c>
      <c r="H80" s="44"/>
      <c r="I80" s="38">
        <f>CC1A_T7-CC1_T9</f>
        <v>0</v>
      </c>
      <c r="J80" s="13" t="s">
        <v>63</v>
      </c>
      <c r="K80" s="7"/>
      <c r="L80" s="219"/>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c r="HR80" s="7"/>
      <c r="HS80" s="7"/>
      <c r="HT80" s="7"/>
      <c r="HU80" s="7"/>
      <c r="HV80" s="7"/>
      <c r="HW80" s="7"/>
      <c r="HX80" s="7"/>
      <c r="HY80" s="7"/>
      <c r="HZ80" s="7"/>
      <c r="IA80" s="7"/>
      <c r="IB80" s="7"/>
      <c r="IC80" s="7"/>
      <c r="ID80" s="7"/>
      <c r="IE80" s="7"/>
      <c r="IF80" s="7"/>
      <c r="IG80" s="7"/>
      <c r="IH80" s="7"/>
      <c r="II80" s="7"/>
      <c r="IJ80" s="7"/>
      <c r="IK80" s="7"/>
      <c r="IL80" s="7"/>
      <c r="IM80" s="7"/>
      <c r="IN80" s="7"/>
      <c r="IO80" s="7"/>
      <c r="IP80" s="7"/>
      <c r="IQ80" s="7"/>
      <c r="IR80" s="7"/>
      <c r="IS80" s="7"/>
      <c r="IT80" s="7"/>
      <c r="IU80" s="7"/>
    </row>
    <row r="81" spans="1:255" ht="24" customHeight="1" thickBot="1" x14ac:dyDescent="0.4">
      <c r="A81" s="651"/>
      <c r="B81" s="651"/>
      <c r="C81" s="651"/>
      <c r="D81" s="651"/>
      <c r="E81" s="651"/>
      <c r="F81" s="651"/>
      <c r="G81" s="652"/>
      <c r="H81" s="219"/>
      <c r="I81" s="398"/>
      <c r="J81" s="398"/>
      <c r="K81" s="219"/>
      <c r="L81" s="219"/>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7"/>
      <c r="GG81" s="7"/>
      <c r="GH81" s="7"/>
      <c r="GI81" s="7"/>
      <c r="GJ81" s="7"/>
      <c r="GK81" s="7"/>
      <c r="GL81" s="7"/>
      <c r="GM81" s="7"/>
      <c r="GN81" s="7"/>
      <c r="GO81" s="7"/>
      <c r="GP81" s="7"/>
      <c r="GQ81" s="7"/>
      <c r="GR81" s="7"/>
      <c r="GS81" s="7"/>
      <c r="GT81" s="7"/>
      <c r="GU81" s="7"/>
      <c r="GV81" s="7"/>
      <c r="GW81" s="7"/>
      <c r="GX81" s="7"/>
      <c r="GY81" s="7"/>
      <c r="GZ81" s="7"/>
      <c r="HA81" s="7"/>
      <c r="HB81" s="7"/>
      <c r="HC81" s="7"/>
      <c r="HD81" s="7"/>
      <c r="HE81" s="7"/>
      <c r="HF81" s="7"/>
      <c r="HG81" s="7"/>
      <c r="HH81" s="7"/>
      <c r="HI81" s="7"/>
      <c r="HJ81" s="7"/>
      <c r="HK81" s="7"/>
      <c r="HL81" s="7"/>
      <c r="HM81" s="7"/>
      <c r="HN81" s="7"/>
      <c r="HO81" s="7"/>
      <c r="HP81" s="7"/>
      <c r="HQ81" s="7"/>
      <c r="HR81" s="7"/>
      <c r="HS81" s="7"/>
      <c r="HT81" s="7"/>
      <c r="HU81" s="7"/>
      <c r="HV81" s="7"/>
      <c r="HW81" s="7"/>
      <c r="HX81" s="7"/>
      <c r="HY81" s="7"/>
      <c r="HZ81" s="7"/>
      <c r="IA81" s="7"/>
      <c r="IB81" s="7"/>
      <c r="IC81" s="7"/>
      <c r="ID81" s="7"/>
      <c r="IE81" s="7"/>
      <c r="IF81" s="7"/>
      <c r="IG81" s="7"/>
      <c r="IH81" s="7"/>
      <c r="II81" s="7"/>
      <c r="IJ81" s="7"/>
      <c r="IK81" s="7"/>
      <c r="IL81" s="7"/>
      <c r="IM81" s="7"/>
      <c r="IN81" s="7"/>
      <c r="IO81" s="7"/>
      <c r="IP81" s="7"/>
      <c r="IQ81" s="7"/>
      <c r="IR81" s="7"/>
      <c r="IS81" s="7"/>
      <c r="IT81" s="7"/>
      <c r="IU81" s="7"/>
    </row>
    <row r="82" spans="1:255" ht="24" customHeight="1" thickTop="1" x14ac:dyDescent="0.35">
      <c r="A82" s="458"/>
      <c r="B82" s="458"/>
      <c r="C82" s="458"/>
      <c r="D82" s="458"/>
      <c r="E82" s="458"/>
      <c r="F82" s="458"/>
      <c r="G82" s="439"/>
      <c r="H82" s="219"/>
      <c r="I82" s="398"/>
      <c r="J82" s="398"/>
      <c r="K82" s="219"/>
      <c r="L82" s="219"/>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c r="GH82" s="7"/>
      <c r="GI82" s="7"/>
      <c r="GJ82" s="7"/>
      <c r="GK82" s="7"/>
      <c r="GL82" s="7"/>
      <c r="GM82" s="7"/>
      <c r="GN82" s="7"/>
      <c r="GO82" s="7"/>
      <c r="GP82" s="7"/>
      <c r="GQ82" s="7"/>
      <c r="GR82" s="7"/>
      <c r="GS82" s="7"/>
      <c r="GT82" s="7"/>
      <c r="GU82" s="7"/>
      <c r="GV82" s="7"/>
      <c r="GW82" s="7"/>
      <c r="GX82" s="7"/>
      <c r="GY82" s="7"/>
      <c r="GZ82" s="7"/>
      <c r="HA82" s="7"/>
      <c r="HB82" s="7"/>
      <c r="HC82" s="7"/>
      <c r="HD82" s="7"/>
      <c r="HE82" s="7"/>
      <c r="HF82" s="7"/>
      <c r="HG82" s="7"/>
      <c r="HH82" s="7"/>
      <c r="HI82" s="7"/>
      <c r="HJ82" s="7"/>
      <c r="HK82" s="7"/>
      <c r="HL82" s="7"/>
      <c r="HM82" s="7"/>
      <c r="HN82" s="7"/>
      <c r="HO82" s="7"/>
      <c r="HP82" s="7"/>
      <c r="HQ82" s="7"/>
      <c r="HR82" s="7"/>
      <c r="HS82" s="7"/>
      <c r="HT82" s="7"/>
      <c r="HU82" s="7"/>
      <c r="HV82" s="7"/>
      <c r="HW82" s="7"/>
      <c r="HX82" s="7"/>
      <c r="HY82" s="7"/>
      <c r="HZ82" s="7"/>
      <c r="IA82" s="7"/>
      <c r="IB82" s="7"/>
      <c r="IC82" s="7"/>
      <c r="ID82" s="7"/>
      <c r="IE82" s="7"/>
      <c r="IF82" s="7"/>
      <c r="IG82" s="7"/>
      <c r="IH82" s="7"/>
      <c r="II82" s="7"/>
      <c r="IJ82" s="7"/>
      <c r="IK82" s="7"/>
      <c r="IL82" s="7"/>
      <c r="IM82" s="7"/>
      <c r="IN82" s="7"/>
      <c r="IO82" s="7"/>
      <c r="IP82" s="7"/>
      <c r="IQ82" s="7"/>
      <c r="IR82" s="7"/>
      <c r="IS82" s="7"/>
      <c r="IT82" s="7"/>
      <c r="IU82" s="7"/>
    </row>
    <row r="83" spans="1:255" ht="24" customHeight="1" x14ac:dyDescent="0.25">
      <c r="A83" s="2224" t="s">
        <v>1323</v>
      </c>
      <c r="B83" s="1253"/>
      <c r="C83" s="2225"/>
      <c r="D83" s="2225"/>
      <c r="E83" s="2225"/>
      <c r="F83" s="2225"/>
      <c r="G83" s="1253"/>
      <c r="H83" s="867"/>
      <c r="I83" s="1240"/>
      <c r="J83" s="1240"/>
      <c r="K83" s="867"/>
      <c r="L83" s="867"/>
      <c r="M83" s="86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c r="HR83" s="7"/>
      <c r="HS83" s="7"/>
      <c r="HT83" s="7"/>
      <c r="HU83" s="7"/>
      <c r="HV83" s="7"/>
      <c r="HW83" s="7"/>
      <c r="HX83" s="7"/>
      <c r="HY83" s="7"/>
      <c r="HZ83" s="7"/>
      <c r="IA83" s="7"/>
      <c r="IB83" s="7"/>
      <c r="IC83" s="7"/>
      <c r="ID83" s="7"/>
      <c r="IE83" s="7"/>
      <c r="IF83" s="7"/>
      <c r="IG83" s="7"/>
      <c r="IH83" s="7"/>
      <c r="II83" s="7"/>
      <c r="IJ83" s="7"/>
      <c r="IK83" s="7"/>
      <c r="IL83" s="7"/>
      <c r="IM83" s="7"/>
      <c r="IN83" s="7"/>
      <c r="IO83" s="7"/>
      <c r="IP83" s="7"/>
      <c r="IQ83" s="7"/>
      <c r="IR83" s="7"/>
      <c r="IS83" s="7"/>
      <c r="IT83" s="7"/>
      <c r="IU83" s="7"/>
    </row>
    <row r="84" spans="1:255" s="1027" customFormat="1" ht="24.95" customHeight="1" x14ac:dyDescent="0.25">
      <c r="A84" s="770" t="s">
        <v>672</v>
      </c>
      <c r="B84" s="770"/>
      <c r="C84" s="770"/>
      <c r="D84" s="770"/>
      <c r="E84" s="770"/>
      <c r="F84" s="770"/>
      <c r="G84" s="770"/>
      <c r="H84" s="219"/>
      <c r="I84" s="884"/>
      <c r="J84" s="1028"/>
      <c r="K84" s="219"/>
      <c r="L84" s="219"/>
      <c r="M84" s="219"/>
      <c r="N84" s="219"/>
      <c r="O84" s="219"/>
      <c r="P84" s="219"/>
      <c r="Q84" s="219"/>
      <c r="R84" s="219"/>
      <c r="S84" s="219"/>
      <c r="T84" s="219"/>
      <c r="U84" s="219"/>
      <c r="V84" s="219"/>
      <c r="W84" s="219"/>
      <c r="X84" s="219"/>
      <c r="Y84" s="219"/>
      <c r="Z84" s="219"/>
      <c r="AA84" s="219"/>
      <c r="AB84" s="219"/>
      <c r="AC84" s="219"/>
      <c r="AD84" s="219"/>
      <c r="AE84" s="219"/>
      <c r="AF84" s="219"/>
      <c r="AG84" s="219"/>
      <c r="AH84" s="219"/>
      <c r="AI84" s="219"/>
      <c r="AJ84" s="219"/>
      <c r="AK84" s="219"/>
      <c r="AL84" s="219"/>
      <c r="AM84" s="219"/>
      <c r="AN84" s="219"/>
      <c r="AO84" s="219"/>
      <c r="AP84" s="219"/>
      <c r="AQ84" s="219"/>
      <c r="AR84" s="219"/>
      <c r="AS84" s="219"/>
      <c r="AT84" s="219"/>
      <c r="AU84" s="219"/>
      <c r="AV84" s="219"/>
      <c r="AW84" s="219"/>
      <c r="AX84" s="219"/>
      <c r="AY84" s="219"/>
      <c r="AZ84" s="219"/>
      <c r="BA84" s="219"/>
      <c r="BB84" s="219"/>
      <c r="BC84" s="219"/>
      <c r="BD84" s="219"/>
      <c r="BE84" s="219"/>
      <c r="BF84" s="219"/>
      <c r="BG84" s="219"/>
      <c r="BH84" s="219"/>
      <c r="BI84" s="219"/>
      <c r="BJ84" s="219"/>
      <c r="BK84" s="219"/>
      <c r="BL84" s="219"/>
      <c r="BM84" s="219"/>
      <c r="BN84" s="219"/>
      <c r="BO84" s="219"/>
      <c r="BP84" s="219"/>
      <c r="BQ84" s="219"/>
      <c r="BR84" s="219"/>
      <c r="BS84" s="219"/>
      <c r="BT84" s="219"/>
      <c r="BU84" s="219"/>
      <c r="BV84" s="219"/>
      <c r="BW84" s="219"/>
      <c r="BX84" s="219"/>
      <c r="BY84" s="219"/>
      <c r="BZ84" s="219"/>
      <c r="CA84" s="219"/>
      <c r="CB84" s="219"/>
      <c r="CC84" s="219"/>
      <c r="CD84" s="219"/>
      <c r="CE84" s="219"/>
      <c r="CF84" s="219"/>
      <c r="CG84" s="219"/>
      <c r="CH84" s="219"/>
      <c r="CI84" s="219"/>
      <c r="CJ84" s="219"/>
      <c r="CK84" s="219"/>
      <c r="CL84" s="219"/>
      <c r="CM84" s="219"/>
      <c r="CN84" s="219"/>
      <c r="CO84" s="219"/>
      <c r="CP84" s="219"/>
      <c r="CQ84" s="219"/>
      <c r="CR84" s="219"/>
      <c r="CS84" s="219"/>
      <c r="CT84" s="219"/>
      <c r="CU84" s="219"/>
      <c r="CV84" s="219"/>
      <c r="CW84" s="219"/>
      <c r="CX84" s="219"/>
      <c r="CY84" s="219"/>
      <c r="CZ84" s="219"/>
      <c r="DA84" s="219"/>
      <c r="DB84" s="219"/>
      <c r="DC84" s="219"/>
      <c r="DD84" s="219"/>
      <c r="DE84" s="219"/>
      <c r="DF84" s="219"/>
      <c r="DG84" s="219"/>
      <c r="DH84" s="219"/>
      <c r="DI84" s="219"/>
      <c r="DJ84" s="219"/>
      <c r="DK84" s="219"/>
      <c r="DL84" s="219"/>
      <c r="DM84" s="219"/>
      <c r="DN84" s="219"/>
      <c r="DO84" s="219"/>
      <c r="DP84" s="219"/>
      <c r="DQ84" s="219"/>
      <c r="DR84" s="219"/>
      <c r="DS84" s="219"/>
      <c r="DT84" s="219"/>
      <c r="DU84" s="219"/>
      <c r="DV84" s="219"/>
      <c r="DW84" s="219"/>
      <c r="DX84" s="219"/>
      <c r="DY84" s="219"/>
      <c r="DZ84" s="219"/>
      <c r="EA84" s="219"/>
      <c r="EB84" s="219"/>
      <c r="EC84" s="219"/>
      <c r="ED84" s="219"/>
      <c r="EE84" s="219"/>
      <c r="EF84" s="219"/>
      <c r="EG84" s="219"/>
      <c r="EH84" s="219"/>
      <c r="EI84" s="219"/>
      <c r="EJ84" s="219"/>
      <c r="EK84" s="219"/>
      <c r="EL84" s="219"/>
      <c r="EM84" s="219"/>
      <c r="EN84" s="219"/>
      <c r="EO84" s="219"/>
      <c r="EP84" s="219"/>
      <c r="EQ84" s="219"/>
      <c r="ER84" s="219"/>
      <c r="ES84" s="219"/>
      <c r="ET84" s="219"/>
      <c r="EU84" s="219"/>
      <c r="EV84" s="219"/>
      <c r="EW84" s="219"/>
      <c r="EX84" s="219"/>
      <c r="EY84" s="219"/>
      <c r="EZ84" s="219"/>
      <c r="FA84" s="219"/>
      <c r="FB84" s="219"/>
      <c r="FC84" s="219"/>
      <c r="FD84" s="219"/>
      <c r="FE84" s="219"/>
      <c r="FF84" s="219"/>
      <c r="FG84" s="219"/>
      <c r="FH84" s="219"/>
      <c r="FI84" s="219"/>
      <c r="FJ84" s="219"/>
      <c r="FK84" s="219"/>
      <c r="FL84" s="219"/>
      <c r="FM84" s="219"/>
      <c r="FN84" s="219"/>
      <c r="FO84" s="219"/>
      <c r="FP84" s="219"/>
      <c r="FQ84" s="219"/>
      <c r="FR84" s="219"/>
      <c r="FS84" s="219"/>
      <c r="FT84" s="219"/>
      <c r="FU84" s="219"/>
      <c r="FV84" s="219"/>
      <c r="FW84" s="219"/>
      <c r="FX84" s="219"/>
      <c r="FY84" s="219"/>
      <c r="FZ84" s="219"/>
      <c r="GA84" s="219"/>
      <c r="GB84" s="219"/>
      <c r="GC84" s="219"/>
      <c r="GD84" s="219"/>
      <c r="GE84" s="219"/>
      <c r="GF84" s="219"/>
      <c r="GG84" s="219"/>
      <c r="GH84" s="219"/>
      <c r="GI84" s="219"/>
      <c r="GJ84" s="219"/>
      <c r="GK84" s="219"/>
      <c r="GL84" s="219"/>
      <c r="GM84" s="219"/>
      <c r="GN84" s="219"/>
      <c r="GO84" s="219"/>
      <c r="GP84" s="219"/>
      <c r="GQ84" s="219"/>
      <c r="GR84" s="219"/>
      <c r="GS84" s="219"/>
      <c r="GT84" s="219"/>
      <c r="GU84" s="219"/>
      <c r="GV84" s="219"/>
      <c r="GW84" s="219"/>
      <c r="GX84" s="219"/>
      <c r="GY84" s="219"/>
      <c r="GZ84" s="219"/>
      <c r="HA84" s="219"/>
      <c r="HB84" s="219"/>
      <c r="HC84" s="219"/>
      <c r="HD84" s="219"/>
      <c r="HE84" s="219"/>
      <c r="HF84" s="219"/>
      <c r="HG84" s="219"/>
      <c r="HH84" s="219"/>
      <c r="HI84" s="219"/>
      <c r="HJ84" s="219"/>
      <c r="HK84" s="219"/>
      <c r="HL84" s="219"/>
      <c r="HM84" s="219"/>
      <c r="HN84" s="219"/>
      <c r="HO84" s="219"/>
      <c r="HP84" s="219"/>
      <c r="HQ84" s="219"/>
      <c r="HR84" s="219"/>
      <c r="HS84" s="219"/>
      <c r="HT84" s="219"/>
      <c r="HU84" s="219"/>
      <c r="HV84" s="219"/>
      <c r="HW84" s="219"/>
      <c r="HX84" s="219"/>
      <c r="HY84" s="219"/>
      <c r="HZ84" s="219"/>
      <c r="IA84" s="219"/>
      <c r="IB84" s="219"/>
      <c r="IC84" s="219"/>
      <c r="ID84" s="219"/>
      <c r="IE84" s="219"/>
      <c r="IF84" s="219"/>
      <c r="IG84" s="219"/>
      <c r="IH84" s="219"/>
      <c r="II84" s="219"/>
      <c r="IJ84" s="219"/>
      <c r="IK84" s="219"/>
      <c r="IL84" s="219"/>
      <c r="IM84" s="219"/>
      <c r="IN84" s="219"/>
      <c r="IO84" s="219"/>
      <c r="IP84" s="219"/>
      <c r="IQ84" s="219"/>
      <c r="IR84" s="219"/>
      <c r="IS84" s="219"/>
      <c r="IT84" s="219"/>
      <c r="IU84" s="219"/>
    </row>
    <row r="85" spans="1:255" s="7" customFormat="1" ht="24.75" customHeight="1" x14ac:dyDescent="0.2">
      <c r="A85" s="770" t="s">
        <v>1294</v>
      </c>
      <c r="B85" s="770"/>
      <c r="C85" s="770"/>
      <c r="D85" s="770"/>
      <c r="E85" s="770"/>
      <c r="F85" s="770"/>
      <c r="G85" s="770"/>
    </row>
    <row r="86" spans="1:255" s="7" customFormat="1" ht="23.25" x14ac:dyDescent="0.2">
      <c r="A86" s="1253" t="s">
        <v>1293</v>
      </c>
      <c r="B86" s="1253"/>
      <c r="C86" s="1253"/>
      <c r="D86" s="1253"/>
      <c r="E86" s="1253"/>
      <c r="F86" s="1253"/>
      <c r="G86" s="770"/>
    </row>
    <row r="87" spans="1:255" s="7" customFormat="1" x14ac:dyDescent="0.2"/>
    <row r="88" spans="1:255" s="7" customFormat="1" x14ac:dyDescent="0.2"/>
    <row r="89" spans="1:255" s="7" customFormat="1" x14ac:dyDescent="0.2"/>
    <row r="90" spans="1:255" s="7" customFormat="1" x14ac:dyDescent="0.2"/>
    <row r="91" spans="1:255" s="7" customFormat="1" x14ac:dyDescent="0.2"/>
    <row r="92" spans="1:255" s="7" customFormat="1" x14ac:dyDescent="0.2"/>
    <row r="93" spans="1:255" s="7" customFormat="1" x14ac:dyDescent="0.2"/>
    <row r="94" spans="1:255" s="7" customFormat="1" x14ac:dyDescent="0.2"/>
  </sheetData>
  <customSheetViews>
    <customSheetView guid="{6476E056-C602-4049-8E13-D0438C39A2F7}" scale="60" showPageBreaks="1" showGridLines="0" fitToPage="1" printArea="1" topLeftCell="A28">
      <selection activeCell="G40" sqref="G40"/>
      <pageMargins left="0.35433070866141736" right="0.35433070866141736" top="0.38" bottom="0.42" header="0.31496062992125984" footer="0.31496062992125984"/>
      <pageSetup scale="34" orientation="portrait" r:id="rId1"/>
    </customSheetView>
    <customSheetView guid="{FEEF2554-A379-444E-B2CE-7A0B08BFD568}" scale="50" showGridLines="0" fitToPage="1">
      <pageMargins left="0.94488188976377963" right="0.55118110236220474" top="0.23622047244094491" bottom="0.23622047244094491" header="0" footer="0"/>
      <pageSetup scale="32" orientation="portrait" r:id="rId2"/>
      <headerFooter differentOddEven="1" differentFirst="1" alignWithMargins="0">
        <evenHeader>&amp;R&amp;"arial,Regular"&amp;12UNCLASSIFIED / NON CLASSIFIÉ</evenHeader>
        <firstHeader>&amp;R&amp;"arial,Regular"&amp;12UNCLASSIFIED / NON CLASSIFIÉ</firstHeader>
      </headerFooter>
    </customSheetView>
    <customSheetView guid="{9999B627-875C-491A-9C70-2AB672A610C9}" scale="50" showPageBreaks="1" showGridLines="0" fitToPage="1" printArea="1">
      <pageMargins left="0.94488188976377963" right="0.55118110236220474" top="0.23622047244094491" bottom="0.23622047244094491" header="0" footer="0"/>
      <pageSetup scale="32" orientation="portrait" r:id="rId3"/>
      <headerFooter differentOddEven="1" differentFirst="1" alignWithMargins="0">
        <evenHeader>&amp;R&amp;"arial,Regular"&amp;12UNCLASSIFIED / NON CLASSIFIÉ</evenHeader>
        <firstHeader>&amp;R&amp;"arial,Regular"&amp;12UNCLASSIFIED / NON CLASSIFIÉ</firstHeader>
      </headerFooter>
    </customSheetView>
    <customSheetView guid="{9E1ED2EF-94DF-4EBB-BF10-FA6D2C6EF217}" scale="70" showPageBreaks="1" showGridLines="0" fitToPage="1" printArea="1">
      <pageMargins left="0.94488188976377963" right="0.55118110236220474" top="0.23622047244094491" bottom="0.23622047244094491" header="0" footer="0"/>
      <pageSetup scale="32" orientation="portrait" r:id="rId4"/>
      <headerFooter differentOddEven="1" differentFirst="1" alignWithMargins="0">
        <evenHeader>&amp;R&amp;"arial,Regular"&amp;12UNCLASSIFIED / NON CLASSIFIÉ</evenHeader>
        <firstHeader>&amp;R&amp;"arial,Regular"&amp;12UNCLASSIFIED / NON CLASSIFIÉ</firstHeader>
      </headerFooter>
    </customSheetView>
  </customSheetViews>
  <mergeCells count="27">
    <mergeCell ref="A8:G8"/>
    <mergeCell ref="A2:G2"/>
    <mergeCell ref="A3:G3"/>
    <mergeCell ref="A4:G4"/>
    <mergeCell ref="A5:G5"/>
    <mergeCell ref="A6:G6"/>
    <mergeCell ref="A46:A47"/>
    <mergeCell ref="B46:B47"/>
    <mergeCell ref="A23:A24"/>
    <mergeCell ref="B23:B24"/>
    <mergeCell ref="C23:C24"/>
    <mergeCell ref="G23:G24"/>
    <mergeCell ref="G46:G47"/>
    <mergeCell ref="D23:D24"/>
    <mergeCell ref="E23:E24"/>
    <mergeCell ref="A65:A66"/>
    <mergeCell ref="D65:D66"/>
    <mergeCell ref="G65:G66"/>
    <mergeCell ref="B65:B66"/>
    <mergeCell ref="F65:F66"/>
    <mergeCell ref="F23:F24"/>
    <mergeCell ref="F46:F47"/>
    <mergeCell ref="C65:C66"/>
    <mergeCell ref="E65:E66"/>
    <mergeCell ref="C46:C47"/>
    <mergeCell ref="D46:D47"/>
    <mergeCell ref="E46:E47"/>
  </mergeCells>
  <phoneticPr fontId="0" type="noConversion"/>
  <pageMargins left="0.94488188976377963" right="0.55118110236220474" top="0.23622047244094491" bottom="0.23622047244094491" header="0" footer="0"/>
  <pageSetup scale="33" orientation="portrait" r:id="rId5"/>
  <headerFooter differentOddEven="1" differentFirst="1" alignWithMargins="0">
    <evenHeader>&amp;R&amp;"arial,Regular"&amp;12UNCLASSIFIED / NON CLASSIFIÉ</evenHeader>
    <firstHeader>&amp;R&amp;"arial,Regular"&amp;12UNCLASSIFIED / NON CLASSIFIÉ</first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2">
    <pageSetUpPr fitToPage="1"/>
  </sheetPr>
  <dimension ref="A1:G67"/>
  <sheetViews>
    <sheetView showGridLines="0" zoomScale="70" zoomScaleNormal="70" workbookViewId="0">
      <selection activeCell="J18" sqref="J18"/>
    </sheetView>
  </sheetViews>
  <sheetFormatPr defaultColWidth="9.6640625" defaultRowHeight="15" x14ac:dyDescent="0.2"/>
  <cols>
    <col min="1" max="1" width="32.6640625" style="1027" customWidth="1"/>
    <col min="2" max="2" width="19.44140625" style="1027" customWidth="1"/>
    <col min="3" max="3" width="16.6640625" style="1027" customWidth="1"/>
    <col min="4" max="4" width="20.6640625" style="1027" customWidth="1"/>
    <col min="5" max="5" width="10.6640625" style="1027" customWidth="1"/>
    <col min="6" max="6" width="20.6640625" style="1027" customWidth="1"/>
    <col min="7" max="7" width="2.88671875" style="1027" customWidth="1"/>
    <col min="8" max="16384" width="9.6640625" style="1027"/>
  </cols>
  <sheetData>
    <row r="1" spans="1:7" x14ac:dyDescent="0.2">
      <c r="A1" s="219"/>
      <c r="B1" s="431"/>
      <c r="C1" s="431"/>
      <c r="D1" s="431"/>
      <c r="E1" s="219"/>
      <c r="F1" s="219"/>
      <c r="G1" s="219"/>
    </row>
    <row r="2" spans="1:7" ht="24" customHeight="1" x14ac:dyDescent="0.35">
      <c r="A2" s="2743">
        <f>CORPORATION</f>
        <v>0</v>
      </c>
      <c r="B2" s="2743"/>
      <c r="C2" s="2743"/>
      <c r="D2" s="2743"/>
      <c r="E2" s="2743"/>
      <c r="F2" s="2743"/>
      <c r="G2" s="219"/>
    </row>
    <row r="3" spans="1:7" ht="24" customHeight="1" x14ac:dyDescent="0.35">
      <c r="A3" s="2743" t="s">
        <v>192</v>
      </c>
      <c r="B3" s="2743"/>
      <c r="C3" s="2743"/>
      <c r="D3" s="2743"/>
      <c r="E3" s="2743"/>
      <c r="F3" s="2743"/>
      <c r="G3" s="402"/>
    </row>
    <row r="4" spans="1:7" ht="24" customHeight="1" x14ac:dyDescent="0.35">
      <c r="A4" s="2903" t="s">
        <v>897</v>
      </c>
      <c r="B4" s="2903"/>
      <c r="C4" s="2903"/>
      <c r="D4" s="2903"/>
      <c r="E4" s="2903"/>
      <c r="F4" s="2903"/>
      <c r="G4" s="402"/>
    </row>
    <row r="5" spans="1:7" ht="24" customHeight="1" x14ac:dyDescent="0.35">
      <c r="A5" s="2746">
        <f>PERIOD</f>
        <v>0</v>
      </c>
      <c r="B5" s="2746"/>
      <c r="C5" s="2746"/>
      <c r="D5" s="2746"/>
      <c r="E5" s="2746"/>
      <c r="F5" s="2746"/>
      <c r="G5" s="402"/>
    </row>
    <row r="6" spans="1:7" ht="48" customHeight="1" x14ac:dyDescent="0.35">
      <c r="A6" s="2903" t="s">
        <v>1197</v>
      </c>
      <c r="B6" s="2903"/>
      <c r="C6" s="2903"/>
      <c r="D6" s="2903"/>
      <c r="E6" s="2903"/>
      <c r="F6" s="2903"/>
      <c r="G6" s="1409"/>
    </row>
    <row r="7" spans="1:7" ht="24" customHeight="1" x14ac:dyDescent="0.3">
      <c r="A7" s="3018" t="s">
        <v>198</v>
      </c>
      <c r="B7" s="3018"/>
      <c r="C7" s="3018"/>
      <c r="D7" s="3018"/>
      <c r="E7" s="3018"/>
      <c r="F7" s="3018"/>
      <c r="G7" s="402"/>
    </row>
    <row r="8" spans="1:7" ht="23.25" x14ac:dyDescent="0.35">
      <c r="A8" s="1830"/>
      <c r="B8" s="1831"/>
      <c r="C8" s="218"/>
      <c r="D8" s="218"/>
      <c r="E8" s="431"/>
      <c r="F8" s="431"/>
      <c r="G8" s="402"/>
    </row>
    <row r="9" spans="1:7" ht="20.25" x14ac:dyDescent="0.3">
      <c r="A9" s="1357" t="s">
        <v>898</v>
      </c>
      <c r="B9" s="3697">
        <f>PERIOD</f>
        <v>0</v>
      </c>
      <c r="C9" s="3697"/>
      <c r="D9" s="3697"/>
      <c r="E9" s="1832"/>
      <c r="F9" s="1832"/>
      <c r="G9" s="219"/>
    </row>
    <row r="10" spans="1:7" ht="20.25" x14ac:dyDescent="0.3">
      <c r="A10" s="1833"/>
      <c r="B10" s="1834"/>
      <c r="C10" s="1835"/>
      <c r="D10" s="1836"/>
      <c r="E10" s="1829"/>
      <c r="F10" s="1837"/>
      <c r="G10" s="219"/>
    </row>
    <row r="11" spans="1:7" ht="21" customHeight="1" x14ac:dyDescent="0.3">
      <c r="A11" s="1358" t="s">
        <v>899</v>
      </c>
      <c r="B11" s="482"/>
      <c r="C11" s="482"/>
      <c r="D11" s="228"/>
      <c r="E11" s="228"/>
      <c r="F11" s="228"/>
      <c r="G11" s="219"/>
    </row>
    <row r="12" spans="1:7" ht="20.25" x14ac:dyDescent="0.3">
      <c r="A12" s="1838"/>
      <c r="B12" s="228"/>
      <c r="C12" s="228"/>
      <c r="D12" s="228"/>
      <c r="E12" s="228"/>
      <c r="F12" s="228"/>
      <c r="G12" s="219"/>
    </row>
    <row r="13" spans="1:7" ht="20.25" x14ac:dyDescent="0.3">
      <c r="A13" s="712" t="s">
        <v>900</v>
      </c>
      <c r="B13" s="1359"/>
      <c r="C13" s="1360"/>
      <c r="D13" s="482"/>
      <c r="E13" s="482"/>
      <c r="F13" s="228"/>
      <c r="G13" s="219"/>
    </row>
    <row r="14" spans="1:7" ht="20.25" x14ac:dyDescent="0.3">
      <c r="A14" s="228"/>
      <c r="B14" s="228"/>
      <c r="C14" s="1839"/>
      <c r="D14" s="1839"/>
      <c r="E14" s="1839"/>
      <c r="F14" s="228"/>
      <c r="G14" s="219"/>
    </row>
    <row r="15" spans="1:7" ht="36" customHeight="1" x14ac:dyDescent="0.3">
      <c r="A15" s="228"/>
      <c r="B15" s="228"/>
      <c r="C15" s="228"/>
      <c r="D15" s="1840" t="s">
        <v>197</v>
      </c>
      <c r="E15" s="1841"/>
      <c r="F15" s="1510" t="s">
        <v>684</v>
      </c>
      <c r="G15" s="477"/>
    </row>
    <row r="16" spans="1:7" ht="17.100000000000001" customHeight="1" x14ac:dyDescent="0.3">
      <c r="A16" s="228"/>
      <c r="B16" s="228"/>
      <c r="C16" s="228"/>
      <c r="D16" s="1842"/>
      <c r="E16" s="921"/>
      <c r="F16" s="921"/>
      <c r="G16" s="477"/>
    </row>
    <row r="17" spans="1:7" ht="21" thickBot="1" x14ac:dyDescent="0.35">
      <c r="A17" s="228" t="s">
        <v>245</v>
      </c>
      <c r="B17" s="228"/>
      <c r="C17" s="228"/>
      <c r="D17" s="1842"/>
      <c r="E17" s="921"/>
      <c r="F17" s="1842"/>
      <c r="G17" s="477"/>
    </row>
    <row r="18" spans="1:7" ht="21" thickTop="1" x14ac:dyDescent="0.3">
      <c r="A18" s="228"/>
      <c r="B18" s="228"/>
      <c r="C18" s="228"/>
      <c r="D18" s="1850"/>
      <c r="E18" s="921"/>
      <c r="F18" s="1850"/>
      <c r="G18" s="477"/>
    </row>
    <row r="19" spans="1:7" ht="20.25" x14ac:dyDescent="0.3">
      <c r="A19" s="482" t="s">
        <v>1187</v>
      </c>
      <c r="B19" s="482"/>
      <c r="C19" s="482"/>
      <c r="D19" s="1842"/>
      <c r="E19" s="1843" t="s">
        <v>508</v>
      </c>
      <c r="F19" s="1842"/>
      <c r="G19" s="1346"/>
    </row>
    <row r="20" spans="1:7" ht="20.25" x14ac:dyDescent="0.3">
      <c r="A20" s="228"/>
      <c r="B20" s="228"/>
      <c r="C20" s="228"/>
      <c r="D20" s="1568"/>
      <c r="E20" s="1842"/>
      <c r="F20" s="1568"/>
      <c r="G20" s="477"/>
    </row>
    <row r="21" spans="1:7" ht="20.25" x14ac:dyDescent="0.3">
      <c r="A21" s="228" t="s">
        <v>506</v>
      </c>
      <c r="B21" s="228"/>
      <c r="C21" s="228"/>
      <c r="D21" s="1842"/>
      <c r="E21" s="1842"/>
      <c r="F21" s="1842"/>
      <c r="G21" s="477"/>
    </row>
    <row r="22" spans="1:7" ht="20.25" x14ac:dyDescent="0.3">
      <c r="A22" s="588" t="s">
        <v>915</v>
      </c>
      <c r="B22" s="228"/>
      <c r="C22" s="228"/>
      <c r="D22" s="1842"/>
      <c r="E22" s="1842"/>
      <c r="F22" s="1842"/>
      <c r="G22" s="477"/>
    </row>
    <row r="23" spans="1:7" ht="20.25" x14ac:dyDescent="0.3">
      <c r="A23" s="588" t="s">
        <v>1485</v>
      </c>
      <c r="B23" s="228"/>
      <c r="C23" s="228"/>
      <c r="D23" s="3716"/>
      <c r="E23" s="3715"/>
      <c r="F23" s="3716"/>
      <c r="G23" s="439"/>
    </row>
    <row r="24" spans="1:7" ht="24" customHeight="1" x14ac:dyDescent="0.3">
      <c r="A24" s="588" t="s">
        <v>916</v>
      </c>
      <c r="B24" s="228"/>
      <c r="C24" s="228"/>
      <c r="D24" s="3714"/>
      <c r="E24" s="1842"/>
      <c r="F24" s="3714"/>
      <c r="G24" s="477"/>
    </row>
    <row r="25" spans="1:7" ht="24" customHeight="1" x14ac:dyDescent="0.3">
      <c r="A25" s="588" t="s">
        <v>85</v>
      </c>
      <c r="B25" s="228"/>
      <c r="C25" s="228"/>
      <c r="D25" s="1568"/>
      <c r="E25" s="1842"/>
      <c r="F25" s="1568"/>
      <c r="G25" s="477"/>
    </row>
    <row r="26" spans="1:7" ht="24" customHeight="1" thickBot="1" x14ac:dyDescent="0.35">
      <c r="A26" s="588" t="s">
        <v>917</v>
      </c>
      <c r="B26" s="482"/>
      <c r="C26" s="228"/>
      <c r="D26" s="1568"/>
      <c r="E26" s="1842"/>
      <c r="F26" s="1568"/>
      <c r="G26" s="477"/>
    </row>
    <row r="27" spans="1:7" ht="24" customHeight="1" thickBot="1" x14ac:dyDescent="0.35">
      <c r="A27" s="687" t="s">
        <v>825</v>
      </c>
      <c r="B27" s="1839"/>
      <c r="C27" s="1839"/>
      <c r="D27" s="1844">
        <f>SUM(D22:D26)</f>
        <v>0</v>
      </c>
      <c r="E27" s="1843" t="s">
        <v>509</v>
      </c>
      <c r="F27" s="1844">
        <f>SUM(F22:F26)</f>
        <v>0</v>
      </c>
      <c r="G27" s="477"/>
    </row>
    <row r="28" spans="1:7" ht="20.25" x14ac:dyDescent="0.3">
      <c r="A28" s="228"/>
      <c r="B28" s="228"/>
      <c r="C28" s="228"/>
      <c r="D28" s="1845"/>
      <c r="E28" s="1842"/>
      <c r="F28" s="1845"/>
      <c r="G28" s="477"/>
    </row>
    <row r="29" spans="1:7" ht="24" customHeight="1" x14ac:dyDescent="0.3">
      <c r="A29" s="228" t="s">
        <v>507</v>
      </c>
      <c r="B29" s="228"/>
      <c r="C29" s="228"/>
      <c r="D29" s="1842"/>
      <c r="E29" s="1842"/>
      <c r="F29" s="1842"/>
      <c r="G29" s="477"/>
    </row>
    <row r="30" spans="1:7" ht="24" customHeight="1" x14ac:dyDescent="0.3">
      <c r="A30" s="1175" t="s">
        <v>918</v>
      </c>
      <c r="B30" s="228"/>
      <c r="C30" s="228"/>
      <c r="D30" s="1842"/>
      <c r="E30" s="1842"/>
      <c r="F30" s="1842"/>
      <c r="G30" s="477"/>
    </row>
    <row r="31" spans="1:7" ht="24" customHeight="1" x14ac:dyDescent="0.3">
      <c r="A31" s="588" t="s">
        <v>919</v>
      </c>
      <c r="B31" s="228"/>
      <c r="C31" s="228"/>
      <c r="D31" s="1568"/>
      <c r="E31" s="1842"/>
      <c r="F31" s="1568"/>
      <c r="G31" s="477"/>
    </row>
    <row r="32" spans="1:7" ht="24" customHeight="1" x14ac:dyDescent="0.3">
      <c r="A32" s="588" t="s">
        <v>920</v>
      </c>
      <c r="B32" s="228"/>
      <c r="C32" s="228"/>
      <c r="D32" s="1568"/>
      <c r="E32" s="1842"/>
      <c r="F32" s="1568"/>
      <c r="G32" s="477"/>
    </row>
    <row r="33" spans="1:7" ht="24" customHeight="1" x14ac:dyDescent="0.3">
      <c r="A33" s="588" t="s">
        <v>921</v>
      </c>
      <c r="B33" s="228"/>
      <c r="C33" s="228"/>
      <c r="D33" s="1568"/>
      <c r="E33" s="1842"/>
      <c r="F33" s="1568"/>
      <c r="G33" s="477"/>
    </row>
    <row r="34" spans="1:7" ht="24" customHeight="1" thickBot="1" x14ac:dyDescent="0.35">
      <c r="A34" s="588" t="s">
        <v>922</v>
      </c>
      <c r="B34" s="228"/>
      <c r="C34" s="228"/>
      <c r="D34" s="1568"/>
      <c r="E34" s="1842"/>
      <c r="F34" s="1568"/>
      <c r="G34" s="477"/>
    </row>
    <row r="35" spans="1:7" ht="24" customHeight="1" thickBot="1" x14ac:dyDescent="0.35">
      <c r="A35" s="687" t="s">
        <v>826</v>
      </c>
      <c r="B35" s="1839"/>
      <c r="C35" s="1839"/>
      <c r="D35" s="1844">
        <f>SUM(D30:D34)</f>
        <v>0</v>
      </c>
      <c r="E35" s="1843" t="s">
        <v>510</v>
      </c>
      <c r="F35" s="1844">
        <f>SUM(F30:F34)</f>
        <v>0</v>
      </c>
      <c r="G35" s="477"/>
    </row>
    <row r="36" spans="1:7" ht="24" customHeight="1" thickBot="1" x14ac:dyDescent="0.35">
      <c r="A36" s="1846" t="s">
        <v>193</v>
      </c>
      <c r="B36" s="228"/>
      <c r="C36" s="228"/>
      <c r="D36" s="1844">
        <f>D27-D35</f>
        <v>0</v>
      </c>
      <c r="E36" s="1843" t="s">
        <v>511</v>
      </c>
      <c r="F36" s="1844">
        <f>F27-F35</f>
        <v>0</v>
      </c>
      <c r="G36" s="477"/>
    </row>
    <row r="37" spans="1:7" ht="20.25" x14ac:dyDescent="0.3">
      <c r="A37" s="1838"/>
      <c r="B37" s="228"/>
      <c r="C37" s="228"/>
      <c r="D37" s="1847"/>
      <c r="E37" s="1848"/>
      <c r="F37" s="1847"/>
      <c r="G37" s="477"/>
    </row>
    <row r="38" spans="1:7" ht="24" customHeight="1" thickBot="1" x14ac:dyDescent="0.35">
      <c r="A38" s="1849" t="s">
        <v>194</v>
      </c>
      <c r="B38" s="228"/>
      <c r="C38" s="228"/>
      <c r="D38" s="446">
        <f>D19+D36</f>
        <v>0</v>
      </c>
      <c r="E38" s="1842"/>
      <c r="F38" s="446">
        <f>F19+F36</f>
        <v>0</v>
      </c>
      <c r="G38" s="477"/>
    </row>
    <row r="39" spans="1:7" ht="21" thickTop="1" x14ac:dyDescent="0.3">
      <c r="A39" s="228"/>
      <c r="B39" s="228"/>
      <c r="C39" s="1838"/>
      <c r="D39" s="1850"/>
      <c r="E39" s="1842"/>
      <c r="F39" s="1850"/>
      <c r="G39" s="477"/>
    </row>
    <row r="40" spans="1:7" ht="24" customHeight="1" thickBot="1" x14ac:dyDescent="0.35">
      <c r="A40" s="797" t="s">
        <v>1188</v>
      </c>
      <c r="B40" s="482"/>
      <c r="C40" s="482"/>
      <c r="D40" s="1842"/>
      <c r="E40" s="1842"/>
      <c r="F40" s="1842"/>
      <c r="G40" s="1346"/>
    </row>
    <row r="41" spans="1:7" ht="21" thickTop="1" x14ac:dyDescent="0.3">
      <c r="A41" s="228"/>
      <c r="B41" s="228"/>
      <c r="C41" s="1838"/>
      <c r="D41" s="1850"/>
      <c r="E41" s="1842"/>
      <c r="F41" s="1850"/>
      <c r="G41" s="477"/>
    </row>
    <row r="42" spans="1:7" ht="24" customHeight="1" x14ac:dyDescent="0.3">
      <c r="A42" s="1838" t="s">
        <v>195</v>
      </c>
      <c r="B42" s="228"/>
      <c r="C42" s="228"/>
      <c r="D42" s="1842"/>
      <c r="E42" s="1842"/>
      <c r="F42" s="1842"/>
      <c r="G42" s="477"/>
    </row>
    <row r="43" spans="1:7" ht="20.25" x14ac:dyDescent="0.3">
      <c r="A43" s="228"/>
      <c r="B43" s="228"/>
      <c r="C43" s="228"/>
      <c r="D43" s="1842"/>
      <c r="E43" s="1841"/>
      <c r="F43" s="1842"/>
      <c r="G43" s="477"/>
    </row>
    <row r="44" spans="1:7" ht="20.25" x14ac:dyDescent="0.3">
      <c r="A44" s="1835"/>
      <c r="B44" s="1835"/>
      <c r="C44" s="1835"/>
      <c r="D44" s="1835"/>
      <c r="E44" s="440"/>
      <c r="F44" s="1835"/>
      <c r="G44" s="219"/>
    </row>
    <row r="45" spans="1:7" ht="24" customHeight="1" x14ac:dyDescent="0.3">
      <c r="A45" s="716" t="s">
        <v>901</v>
      </c>
      <c r="B45" s="482"/>
      <c r="C45" s="482"/>
      <c r="D45" s="228"/>
      <c r="E45" s="228"/>
      <c r="F45" s="228"/>
      <c r="G45" s="1851"/>
    </row>
    <row r="46" spans="1:7" ht="24" customHeight="1" x14ac:dyDescent="0.3">
      <c r="A46" s="3700"/>
      <c r="B46" s="3678"/>
      <c r="C46" s="3678"/>
      <c r="D46" s="3678"/>
      <c r="E46" s="3678"/>
      <c r="F46" s="3678"/>
      <c r="G46" s="1851"/>
    </row>
    <row r="47" spans="1:7" ht="20.25" x14ac:dyDescent="0.3">
      <c r="A47" s="3701"/>
      <c r="B47" s="3678"/>
      <c r="C47" s="3678"/>
      <c r="D47" s="3678"/>
      <c r="E47" s="3678"/>
      <c r="F47" s="3678"/>
      <c r="G47" s="1851"/>
    </row>
    <row r="48" spans="1:7" ht="20.25" x14ac:dyDescent="0.3">
      <c r="A48" s="3701"/>
      <c r="B48" s="3678"/>
      <c r="C48" s="3678"/>
      <c r="D48" s="3678"/>
      <c r="E48" s="3678"/>
      <c r="F48" s="3678"/>
      <c r="G48" s="1851"/>
    </row>
    <row r="49" spans="1:7" ht="20.25" x14ac:dyDescent="0.3">
      <c r="A49" s="3702"/>
      <c r="B49" s="3703"/>
      <c r="C49" s="3703"/>
      <c r="D49" s="3703"/>
      <c r="E49" s="3703"/>
      <c r="F49" s="3703"/>
      <c r="G49" s="1851"/>
    </row>
    <row r="50" spans="1:7" ht="24" customHeight="1" x14ac:dyDescent="0.3">
      <c r="A50" s="1361" t="s">
        <v>902</v>
      </c>
      <c r="B50" s="1362"/>
      <c r="C50" s="1362"/>
      <c r="D50" s="1362"/>
      <c r="E50" s="1362"/>
      <c r="F50" s="1362"/>
      <c r="G50" s="1851"/>
    </row>
    <row r="51" spans="1:7" ht="45" customHeight="1" x14ac:dyDescent="0.3">
      <c r="A51" s="3698"/>
      <c r="B51" s="3699"/>
      <c r="C51" s="3699"/>
      <c r="D51" s="3699"/>
      <c r="E51" s="3699"/>
      <c r="F51" s="3699"/>
      <c r="G51" s="1851"/>
    </row>
    <row r="52" spans="1:7" ht="24.75" customHeight="1" thickBot="1" x14ac:dyDescent="0.35">
      <c r="A52" s="3693"/>
      <c r="B52" s="3694"/>
      <c r="C52" s="3694"/>
      <c r="D52" s="3694"/>
      <c r="E52" s="3694"/>
      <c r="F52" s="3694"/>
      <c r="G52" s="1851"/>
    </row>
    <row r="53" spans="1:7" ht="15.75" thickTop="1" x14ac:dyDescent="0.2">
      <c r="A53" s="3695"/>
      <c r="B53" s="3696"/>
      <c r="C53" s="3696"/>
      <c r="D53" s="3696"/>
      <c r="E53" s="3696"/>
      <c r="F53" s="3696"/>
      <c r="G53" s="1851"/>
    </row>
    <row r="54" spans="1:7" x14ac:dyDescent="0.2">
      <c r="A54" s="3677"/>
      <c r="B54" s="3678"/>
      <c r="C54" s="3678"/>
      <c r="D54" s="3678"/>
      <c r="E54" s="3678"/>
      <c r="F54" s="3678"/>
      <c r="G54" s="1851"/>
    </row>
    <row r="55" spans="1:7" x14ac:dyDescent="0.2">
      <c r="A55" s="3677"/>
      <c r="B55" s="3678"/>
      <c r="C55" s="3678"/>
      <c r="D55" s="3678"/>
      <c r="E55" s="3678"/>
      <c r="F55" s="3678"/>
    </row>
    <row r="56" spans="1:7" x14ac:dyDescent="0.2">
      <c r="A56" s="3677"/>
      <c r="B56" s="3678"/>
      <c r="C56" s="3678"/>
      <c r="D56" s="3678"/>
      <c r="E56" s="3678"/>
      <c r="F56" s="3678"/>
    </row>
    <row r="57" spans="1:7" x14ac:dyDescent="0.2">
      <c r="A57" s="3679"/>
      <c r="B57" s="3680"/>
      <c r="C57" s="3680"/>
      <c r="D57" s="3680"/>
      <c r="E57" s="3680"/>
      <c r="F57" s="3680"/>
    </row>
    <row r="58" spans="1:7" x14ac:dyDescent="0.2">
      <c r="A58" s="3687" t="s">
        <v>1126</v>
      </c>
      <c r="B58" s="3688"/>
      <c r="C58" s="3688"/>
      <c r="D58" s="3688"/>
      <c r="E58" s="3688"/>
      <c r="F58" s="3689"/>
    </row>
    <row r="59" spans="1:7" ht="20.25" customHeight="1" x14ac:dyDescent="0.2">
      <c r="A59" s="3690"/>
      <c r="B59" s="3691"/>
      <c r="C59" s="3691"/>
      <c r="D59" s="3691"/>
      <c r="E59" s="3691"/>
      <c r="F59" s="3692"/>
      <c r="G59" s="1851"/>
    </row>
    <row r="60" spans="1:7" x14ac:dyDescent="0.2">
      <c r="A60" s="3681"/>
      <c r="B60" s="3678"/>
      <c r="C60" s="3678"/>
      <c r="D60" s="3678"/>
      <c r="E60" s="3678"/>
      <c r="F60" s="3682"/>
      <c r="G60" s="1851"/>
    </row>
    <row r="61" spans="1:7" x14ac:dyDescent="0.2">
      <c r="A61" s="3683"/>
      <c r="B61" s="3678"/>
      <c r="C61" s="3678"/>
      <c r="D61" s="3678"/>
      <c r="E61" s="3678"/>
      <c r="F61" s="3682"/>
      <c r="G61" s="1851"/>
    </row>
    <row r="62" spans="1:7" x14ac:dyDescent="0.2">
      <c r="A62" s="3684"/>
      <c r="B62" s="3685"/>
      <c r="C62" s="3685"/>
      <c r="D62" s="3685"/>
      <c r="E62" s="3685"/>
      <c r="F62" s="3686"/>
      <c r="G62" s="1851"/>
    </row>
    <row r="63" spans="1:7" x14ac:dyDescent="0.2">
      <c r="A63" s="219"/>
      <c r="B63" s="219"/>
      <c r="C63" s="219"/>
      <c r="D63" s="219"/>
      <c r="E63" s="219"/>
      <c r="F63" s="219"/>
      <c r="G63" s="1851"/>
    </row>
    <row r="64" spans="1:7" x14ac:dyDescent="0.2">
      <c r="A64" s="219"/>
      <c r="B64" s="219"/>
      <c r="C64" s="219"/>
      <c r="D64" s="219"/>
      <c r="E64" s="219"/>
      <c r="F64" s="219"/>
      <c r="G64" s="1851"/>
    </row>
    <row r="65" spans="1:7" x14ac:dyDescent="0.2">
      <c r="A65" s="219"/>
      <c r="B65" s="219"/>
      <c r="C65" s="219"/>
      <c r="D65" s="219"/>
      <c r="E65" s="219"/>
      <c r="F65" s="219"/>
      <c r="G65" s="1851"/>
    </row>
    <row r="66" spans="1:7" x14ac:dyDescent="0.2">
      <c r="A66" s="219"/>
      <c r="B66" s="219"/>
      <c r="C66" s="219"/>
      <c r="D66" s="219"/>
      <c r="E66" s="219"/>
      <c r="F66" s="219"/>
      <c r="G66" s="1851"/>
    </row>
    <row r="67" spans="1:7" x14ac:dyDescent="0.2">
      <c r="A67" s="219"/>
      <c r="B67" s="219"/>
      <c r="C67" s="219"/>
      <c r="D67" s="219"/>
      <c r="E67" s="219"/>
      <c r="F67" s="219"/>
      <c r="G67" s="1851"/>
    </row>
  </sheetData>
  <customSheetViews>
    <customSheetView guid="{6476E056-C602-4049-8E13-D0438C39A2F7}" scale="70" showPageBreaks="1" showGridLines="0" fitToPage="1" printArea="1">
      <pageMargins left="0.35433070866141736" right="0.35433070866141736" top="0.35" bottom="0.33" header="0.31496062992125984" footer="0.31496062992125984"/>
      <pageSetup scale="59" orientation="portrait" r:id="rId1"/>
    </customSheetView>
    <customSheetView guid="{FEEF2554-A379-444E-B2CE-7A0B08BFD568}" scale="50" showGridLines="0" fitToPage="1">
      <selection activeCell="A2" sqref="A2:F2"/>
      <pageMargins left="0.94488188976377963" right="0.55118110236220474" top="0.23622047244094491" bottom="0.23622047244094491" header="0" footer="0"/>
      <pageSetup scale="56" orientation="portrait" r:id="rId2"/>
      <headerFooter differentOddEven="1" differentFirst="1" alignWithMargins="0">
        <evenHeader>&amp;R&amp;"arial,Regular"&amp;12UNCLASSIFIED / NON CLASSIFIÉ</evenHeader>
        <firstHeader>&amp;R&amp;"arial,Regular"&amp;12UNCLASSIFIED / NON CLASSIFIÉ</firstHeader>
      </headerFooter>
    </customSheetView>
    <customSheetView guid="{9999B627-875C-491A-9C70-2AB672A610C9}" scale="50" showPageBreaks="1" showGridLines="0" fitToPage="1" printArea="1">
      <selection activeCell="A2" sqref="A2:F2"/>
      <pageMargins left="0.94488188976377963" right="0.55118110236220474" top="0.23622047244094491" bottom="0.23622047244094491" header="0" footer="0"/>
      <pageSetup scale="58" orientation="portrait" r:id="rId3"/>
      <headerFooter differentOddEven="1" differentFirst="1" alignWithMargins="0">
        <evenHeader>&amp;R&amp;"arial,Regular"&amp;12UNCLASSIFIED / NON CLASSIFIÉ</evenHeader>
        <firstHeader>&amp;R&amp;"arial,Regular"&amp;12UNCLASSIFIED / NON CLASSIFIÉ</firstHeader>
      </headerFooter>
    </customSheetView>
    <customSheetView guid="{9E1ED2EF-94DF-4EBB-BF10-FA6D2C6EF217}" scale="70" showPageBreaks="1" showGridLines="0" fitToPage="1" printArea="1">
      <pageMargins left="0.94488188976377963" right="0.55118110236220474" top="0.23622047244094491" bottom="0.23622047244094491" header="0" footer="0"/>
      <pageSetup scale="56" orientation="portrait" r:id="rId4"/>
      <headerFooter differentOddEven="1" differentFirst="1" alignWithMargins="0">
        <evenHeader>&amp;R&amp;"arial,Regular"&amp;12UNCLASSIFIED / NON CLASSIFIÉ</evenHeader>
        <firstHeader>&amp;R&amp;"arial,Regular"&amp;12UNCLASSIFIED / NON CLASSIFIÉ</firstHeader>
      </headerFooter>
    </customSheetView>
  </customSheetViews>
  <mergeCells count="20">
    <mergeCell ref="A52:F52"/>
    <mergeCell ref="A53:F53"/>
    <mergeCell ref="A7:F7"/>
    <mergeCell ref="B9:D9"/>
    <mergeCell ref="A51:F51"/>
    <mergeCell ref="A46:F46"/>
    <mergeCell ref="A47:F47"/>
    <mergeCell ref="A48:F48"/>
    <mergeCell ref="A49:F49"/>
    <mergeCell ref="A2:F2"/>
    <mergeCell ref="A3:F3"/>
    <mergeCell ref="A4:F4"/>
    <mergeCell ref="A5:F5"/>
    <mergeCell ref="A6:F6"/>
    <mergeCell ref="A54:F54"/>
    <mergeCell ref="A55:F55"/>
    <mergeCell ref="A56:F56"/>
    <mergeCell ref="A57:F57"/>
    <mergeCell ref="A60:F62"/>
    <mergeCell ref="A58:F59"/>
  </mergeCells>
  <phoneticPr fontId="0" type="noConversion"/>
  <pageMargins left="0.94488188976377963" right="0.55118110236220474" top="0.23622047244094491" bottom="0.23622047244094491" header="0" footer="0"/>
  <pageSetup scale="59" orientation="portrait" r:id="rId5"/>
  <headerFooter differentOddEven="1" differentFirst="1" alignWithMargins="0">
    <evenHeader>&amp;R&amp;"arial,Regular"&amp;12UNCLASSIFIED / NON CLASSIFIÉ</evenHeader>
    <firstHeader>&amp;R&amp;"arial,Regular"&amp;12UNCLASSIFIED / NON CLASSIFIÉ</firstHeader>
  </headerFooter>
  <ignoredErrors>
    <ignoredError sqref="B9" unlockedFormula="1"/>
  </ignoredError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3">
    <pageSetUpPr fitToPage="1"/>
  </sheetPr>
  <dimension ref="A1:F46"/>
  <sheetViews>
    <sheetView zoomScale="70" zoomScaleNormal="70" workbookViewId="0">
      <selection activeCell="N44" sqref="N44"/>
    </sheetView>
  </sheetViews>
  <sheetFormatPr defaultColWidth="8.88671875" defaultRowHeight="15" x14ac:dyDescent="0.2"/>
  <cols>
    <col min="1" max="1" width="8" style="535" bestFit="1" customWidth="1"/>
    <col min="2" max="2" width="55.5546875" style="535" customWidth="1"/>
    <col min="3" max="3" width="4.109375" style="535" customWidth="1"/>
    <col min="4" max="4" width="8" style="535" bestFit="1" customWidth="1"/>
    <col min="5" max="5" width="51.77734375" style="535" customWidth="1"/>
    <col min="6" max="6" width="1.77734375" style="535" customWidth="1"/>
    <col min="7" max="16384" width="8.88671875" style="535"/>
  </cols>
  <sheetData>
    <row r="1" spans="1:6" x14ac:dyDescent="0.2">
      <c r="A1" s="533"/>
      <c r="B1" s="534"/>
    </row>
    <row r="2" spans="1:6" ht="12" customHeight="1" x14ac:dyDescent="0.2">
      <c r="A2" s="533"/>
      <c r="B2" s="534"/>
    </row>
    <row r="3" spans="1:6" ht="23.25" x14ac:dyDescent="0.35">
      <c r="A3" s="3708" t="s">
        <v>409</v>
      </c>
      <c r="B3" s="3708"/>
      <c r="C3" s="3708"/>
      <c r="D3" s="3708"/>
      <c r="E3" s="3709"/>
      <c r="F3" s="1492"/>
    </row>
    <row r="4" spans="1:6" ht="23.25" customHeight="1" x14ac:dyDescent="0.35">
      <c r="A4" s="3710" t="s">
        <v>903</v>
      </c>
      <c r="B4" s="3710"/>
      <c r="C4" s="3710"/>
      <c r="D4" s="3710"/>
      <c r="E4" s="3711"/>
      <c r="F4" s="1493"/>
    </row>
    <row r="5" spans="1:6" ht="23.25" customHeight="1" x14ac:dyDescent="0.35">
      <c r="A5" s="3712">
        <f>PERIOD</f>
        <v>0</v>
      </c>
      <c r="B5" s="3712"/>
      <c r="C5" s="3712"/>
      <c r="D5" s="3712"/>
      <c r="E5" s="3713"/>
      <c r="F5" s="1494"/>
    </row>
    <row r="6" spans="1:6" x14ac:dyDescent="0.2">
      <c r="A6" s="1490"/>
      <c r="B6" s="1491"/>
      <c r="C6" s="1445"/>
      <c r="D6" s="1445"/>
      <c r="E6" s="1445"/>
      <c r="F6" s="1446"/>
    </row>
    <row r="7" spans="1:6" ht="36" customHeight="1" x14ac:dyDescent="0.2">
      <c r="A7" s="3704" t="s">
        <v>904</v>
      </c>
      <c r="B7" s="3705"/>
      <c r="D7" s="3706" t="s">
        <v>905</v>
      </c>
      <c r="E7" s="3707"/>
    </row>
    <row r="8" spans="1:6" ht="24.75" customHeight="1" x14ac:dyDescent="0.25">
      <c r="A8" s="536" t="s">
        <v>295</v>
      </c>
      <c r="B8" s="537" t="s">
        <v>296</v>
      </c>
      <c r="C8" s="538"/>
      <c r="D8" s="536" t="s">
        <v>295</v>
      </c>
      <c r="E8" s="537" t="s">
        <v>296</v>
      </c>
    </row>
    <row r="9" spans="1:6" ht="24.75" customHeight="1" x14ac:dyDescent="0.2">
      <c r="A9" s="539" t="s">
        <v>297</v>
      </c>
      <c r="B9" s="540" t="s">
        <v>298</v>
      </c>
      <c r="D9" s="539" t="s">
        <v>346</v>
      </c>
      <c r="E9" s="541" t="s">
        <v>347</v>
      </c>
    </row>
    <row r="10" spans="1:6" ht="24.75" customHeight="1" x14ac:dyDescent="0.2">
      <c r="A10" s="539" t="s">
        <v>299</v>
      </c>
      <c r="B10" s="540" t="s">
        <v>300</v>
      </c>
      <c r="D10" s="539" t="s">
        <v>372</v>
      </c>
      <c r="E10" s="541" t="s">
        <v>373</v>
      </c>
    </row>
    <row r="11" spans="1:6" s="1444" customFormat="1" ht="24.75" customHeight="1" x14ac:dyDescent="0.2">
      <c r="A11" s="539" t="s">
        <v>301</v>
      </c>
      <c r="B11" s="540" t="s">
        <v>302</v>
      </c>
      <c r="C11" s="535"/>
      <c r="D11" s="539" t="s">
        <v>378</v>
      </c>
      <c r="E11" s="541" t="s">
        <v>379</v>
      </c>
      <c r="F11" s="1457"/>
    </row>
    <row r="12" spans="1:6" s="1459" customFormat="1" ht="24.75" customHeight="1" x14ac:dyDescent="0.2">
      <c r="A12" s="1102" t="s">
        <v>982</v>
      </c>
      <c r="B12" s="1103" t="s">
        <v>983</v>
      </c>
      <c r="C12" s="700"/>
      <c r="D12" s="1102" t="s">
        <v>349</v>
      </c>
      <c r="E12" s="1103" t="s">
        <v>348</v>
      </c>
      <c r="F12" s="1458"/>
    </row>
    <row r="13" spans="1:6" s="1445" customFormat="1" ht="24.75" customHeight="1" x14ac:dyDescent="0.2">
      <c r="A13" s="539" t="s">
        <v>303</v>
      </c>
      <c r="B13" s="540" t="s">
        <v>304</v>
      </c>
      <c r="C13" s="535"/>
      <c r="D13" s="539" t="s">
        <v>408</v>
      </c>
      <c r="E13" s="541" t="s">
        <v>350</v>
      </c>
      <c r="F13" s="1460"/>
    </row>
    <row r="14" spans="1:6" ht="24.75" customHeight="1" x14ac:dyDescent="0.2">
      <c r="A14" s="539" t="s">
        <v>305</v>
      </c>
      <c r="B14" s="540" t="s">
        <v>306</v>
      </c>
      <c r="D14" s="1660" t="s">
        <v>1127</v>
      </c>
      <c r="E14" s="541" t="s">
        <v>367</v>
      </c>
    </row>
    <row r="15" spans="1:6" ht="24.75" customHeight="1" x14ac:dyDescent="0.2">
      <c r="A15" s="539" t="s">
        <v>294</v>
      </c>
      <c r="B15" s="540" t="s">
        <v>307</v>
      </c>
      <c r="D15" s="1660" t="s">
        <v>1483</v>
      </c>
      <c r="E15" s="1045" t="s">
        <v>1482</v>
      </c>
    </row>
    <row r="16" spans="1:6" s="1043" customFormat="1" ht="24.75" customHeight="1" x14ac:dyDescent="0.2">
      <c r="A16" s="1826" t="s">
        <v>1226</v>
      </c>
      <c r="B16" s="1827" t="s">
        <v>1227</v>
      </c>
      <c r="D16" s="539" t="s">
        <v>351</v>
      </c>
      <c r="E16" s="541" t="s">
        <v>352</v>
      </c>
    </row>
    <row r="17" spans="1:5" ht="24.75" customHeight="1" x14ac:dyDescent="0.2">
      <c r="A17" s="539" t="s">
        <v>308</v>
      </c>
      <c r="B17" s="540" t="s">
        <v>309</v>
      </c>
      <c r="D17" s="539" t="s">
        <v>353</v>
      </c>
      <c r="E17" s="541" t="s">
        <v>354</v>
      </c>
    </row>
    <row r="18" spans="1:5" ht="24.75" customHeight="1" x14ac:dyDescent="0.2">
      <c r="A18" s="1044" t="s">
        <v>585</v>
      </c>
      <c r="B18" s="1045" t="s">
        <v>584</v>
      </c>
      <c r="D18" s="539" t="s">
        <v>374</v>
      </c>
      <c r="E18" s="541" t="s">
        <v>375</v>
      </c>
    </row>
    <row r="19" spans="1:5" ht="24.75" customHeight="1" x14ac:dyDescent="0.2">
      <c r="A19" s="539" t="s">
        <v>310</v>
      </c>
      <c r="B19" s="540" t="s">
        <v>311</v>
      </c>
      <c r="D19" s="539" t="s">
        <v>368</v>
      </c>
      <c r="E19" s="541" t="s">
        <v>369</v>
      </c>
    </row>
    <row r="20" spans="1:5" ht="24.75" customHeight="1" x14ac:dyDescent="0.2">
      <c r="A20" s="539" t="s">
        <v>312</v>
      </c>
      <c r="B20" s="540" t="s">
        <v>313</v>
      </c>
      <c r="D20" s="539" t="s">
        <v>355</v>
      </c>
      <c r="E20" s="541" t="s">
        <v>356</v>
      </c>
    </row>
    <row r="21" spans="1:5" ht="24.75" customHeight="1" x14ac:dyDescent="0.2">
      <c r="A21" s="539" t="s">
        <v>314</v>
      </c>
      <c r="B21" s="540" t="s">
        <v>315</v>
      </c>
      <c r="D21" s="539" t="s">
        <v>357</v>
      </c>
      <c r="E21" s="541" t="s">
        <v>358</v>
      </c>
    </row>
    <row r="22" spans="1:5" ht="24.75" customHeight="1" x14ac:dyDescent="0.2">
      <c r="A22" s="539" t="s">
        <v>316</v>
      </c>
      <c r="B22" s="540" t="s">
        <v>317</v>
      </c>
      <c r="D22" s="539" t="s">
        <v>359</v>
      </c>
      <c r="E22" s="541" t="s">
        <v>360</v>
      </c>
    </row>
    <row r="23" spans="1:5" ht="24.75" customHeight="1" x14ac:dyDescent="0.2">
      <c r="A23" s="539" t="s">
        <v>318</v>
      </c>
      <c r="B23" s="540" t="s">
        <v>319</v>
      </c>
      <c r="D23" s="539" t="s">
        <v>361</v>
      </c>
      <c r="E23" s="541" t="s">
        <v>362</v>
      </c>
    </row>
    <row r="24" spans="1:5" ht="24.75" customHeight="1" x14ac:dyDescent="0.2">
      <c r="A24" s="539" t="s">
        <v>320</v>
      </c>
      <c r="B24" s="540" t="s">
        <v>321</v>
      </c>
      <c r="D24" s="539" t="s">
        <v>380</v>
      </c>
      <c r="E24" s="541" t="s">
        <v>381</v>
      </c>
    </row>
    <row r="25" spans="1:5" ht="24.75" customHeight="1" x14ac:dyDescent="0.2">
      <c r="A25" s="539" t="s">
        <v>322</v>
      </c>
      <c r="B25" s="540" t="s">
        <v>323</v>
      </c>
      <c r="D25" s="1660" t="s">
        <v>1208</v>
      </c>
      <c r="E25" s="1772" t="s">
        <v>1207</v>
      </c>
    </row>
    <row r="26" spans="1:5" ht="24.75" customHeight="1" x14ac:dyDescent="0.2">
      <c r="A26" s="539" t="s">
        <v>324</v>
      </c>
      <c r="B26" s="541" t="s">
        <v>411</v>
      </c>
      <c r="D26" s="539" t="s">
        <v>363</v>
      </c>
      <c r="E26" s="541" t="s">
        <v>364</v>
      </c>
    </row>
    <row r="27" spans="1:5" ht="24.75" customHeight="1" x14ac:dyDescent="0.2">
      <c r="A27" s="539" t="s">
        <v>325</v>
      </c>
      <c r="B27" s="540" t="s">
        <v>326</v>
      </c>
      <c r="D27" s="539" t="s">
        <v>382</v>
      </c>
      <c r="E27" s="541" t="s">
        <v>383</v>
      </c>
    </row>
    <row r="28" spans="1:5" ht="24.75" customHeight="1" x14ac:dyDescent="0.2">
      <c r="A28" s="539" t="s">
        <v>327</v>
      </c>
      <c r="B28" s="540" t="s">
        <v>328</v>
      </c>
      <c r="D28" s="539" t="s">
        <v>412</v>
      </c>
      <c r="E28" s="541" t="s">
        <v>384</v>
      </c>
    </row>
    <row r="29" spans="1:5" ht="24.75" customHeight="1" x14ac:dyDescent="0.2">
      <c r="A29" s="1102" t="s">
        <v>596</v>
      </c>
      <c r="B29" s="1103" t="s">
        <v>597</v>
      </c>
      <c r="D29" s="1044" t="s">
        <v>365</v>
      </c>
      <c r="E29" s="1045" t="s">
        <v>366</v>
      </c>
    </row>
    <row r="30" spans="1:5" ht="24.75" customHeight="1" x14ac:dyDescent="0.2">
      <c r="A30" s="539" t="s">
        <v>329</v>
      </c>
      <c r="B30" s="540" t="s">
        <v>330</v>
      </c>
      <c r="D30" s="1044" t="s">
        <v>385</v>
      </c>
      <c r="E30" s="1045" t="s">
        <v>387</v>
      </c>
    </row>
    <row r="31" spans="1:5" ht="24.75" customHeight="1" x14ac:dyDescent="0.2">
      <c r="A31" s="539" t="s">
        <v>331</v>
      </c>
      <c r="B31" s="540" t="s">
        <v>332</v>
      </c>
      <c r="D31" s="1044" t="s">
        <v>386</v>
      </c>
      <c r="E31" s="1045" t="s">
        <v>388</v>
      </c>
    </row>
    <row r="32" spans="1:5" ht="24.75" customHeight="1" x14ac:dyDescent="0.2">
      <c r="A32" s="539" t="s">
        <v>333</v>
      </c>
      <c r="B32" s="540" t="s">
        <v>334</v>
      </c>
      <c r="D32" s="1044" t="s">
        <v>376</v>
      </c>
      <c r="E32" s="1045" t="s">
        <v>377</v>
      </c>
    </row>
    <row r="33" spans="1:5" ht="24.75" customHeight="1" x14ac:dyDescent="0.2">
      <c r="A33" s="539" t="s">
        <v>335</v>
      </c>
      <c r="B33" s="540" t="s">
        <v>336</v>
      </c>
      <c r="D33" s="1044" t="s">
        <v>389</v>
      </c>
      <c r="E33" s="1045" t="s">
        <v>390</v>
      </c>
    </row>
    <row r="34" spans="1:5" ht="24.75" customHeight="1" x14ac:dyDescent="0.2">
      <c r="A34" s="539" t="s">
        <v>337</v>
      </c>
      <c r="B34" s="540" t="s">
        <v>338</v>
      </c>
      <c r="D34" s="1044" t="s">
        <v>370</v>
      </c>
      <c r="E34" s="1045" t="s">
        <v>371</v>
      </c>
    </row>
    <row r="35" spans="1:5" ht="24.75" customHeight="1" x14ac:dyDescent="0.2">
      <c r="A35" s="539" t="s">
        <v>339</v>
      </c>
      <c r="B35" s="540" t="s">
        <v>340</v>
      </c>
      <c r="D35" s="1044" t="s">
        <v>391</v>
      </c>
      <c r="E35" s="1045" t="s">
        <v>413</v>
      </c>
    </row>
    <row r="36" spans="1:5" ht="24.75" customHeight="1" x14ac:dyDescent="0.2">
      <c r="A36" s="1044" t="s">
        <v>344</v>
      </c>
      <c r="B36" s="540" t="s">
        <v>345</v>
      </c>
      <c r="D36" s="1044" t="s">
        <v>392</v>
      </c>
      <c r="E36" s="1045" t="s">
        <v>394</v>
      </c>
    </row>
    <row r="37" spans="1:5" ht="24.75" customHeight="1" x14ac:dyDescent="0.2">
      <c r="A37" s="1044" t="s">
        <v>414</v>
      </c>
      <c r="B37" s="540" t="s">
        <v>341</v>
      </c>
      <c r="D37" s="1044" t="s">
        <v>393</v>
      </c>
      <c r="E37" s="1045" t="s">
        <v>395</v>
      </c>
    </row>
    <row r="38" spans="1:5" ht="24.75" customHeight="1" x14ac:dyDescent="0.2">
      <c r="A38" s="1044" t="s">
        <v>1481</v>
      </c>
      <c r="B38" s="1045" t="s">
        <v>1484</v>
      </c>
      <c r="D38" s="1044" t="s">
        <v>396</v>
      </c>
      <c r="E38" s="1045" t="s">
        <v>402</v>
      </c>
    </row>
    <row r="39" spans="1:5" ht="24.75" customHeight="1" x14ac:dyDescent="0.2">
      <c r="A39" s="1044" t="s">
        <v>342</v>
      </c>
      <c r="B39" s="540" t="s">
        <v>343</v>
      </c>
      <c r="D39" s="1044" t="s">
        <v>397</v>
      </c>
      <c r="E39" s="1045" t="s">
        <v>403</v>
      </c>
    </row>
    <row r="40" spans="1:5" ht="24.75" customHeight="1" x14ac:dyDescent="0.2">
      <c r="A40" s="1044" t="s">
        <v>598</v>
      </c>
      <c r="B40" s="1045" t="s">
        <v>599</v>
      </c>
      <c r="D40" s="1044" t="s">
        <v>398</v>
      </c>
      <c r="E40" s="1045" t="s">
        <v>404</v>
      </c>
    </row>
    <row r="41" spans="1:5" ht="24.75" customHeight="1" x14ac:dyDescent="0.2">
      <c r="A41" s="542"/>
      <c r="B41" s="542"/>
      <c r="D41" s="1044" t="s">
        <v>399</v>
      </c>
      <c r="E41" s="1045" t="s">
        <v>405</v>
      </c>
    </row>
    <row r="42" spans="1:5" ht="24.75" customHeight="1" x14ac:dyDescent="0.2">
      <c r="D42" s="1044" t="s">
        <v>400</v>
      </c>
      <c r="E42" s="1045" t="s">
        <v>406</v>
      </c>
    </row>
    <row r="43" spans="1:5" ht="24.75" customHeight="1" x14ac:dyDescent="0.2">
      <c r="D43" s="1044" t="s">
        <v>401</v>
      </c>
      <c r="E43" s="1045" t="s">
        <v>407</v>
      </c>
    </row>
    <row r="44" spans="1:5" ht="24.75" customHeight="1" x14ac:dyDescent="0.2">
      <c r="A44" s="1043"/>
      <c r="B44" s="1043"/>
      <c r="D44" s="1217"/>
      <c r="E44" s="1218"/>
    </row>
    <row r="45" spans="1:5" ht="23.25" customHeight="1" thickBot="1" x14ac:dyDescent="0.25">
      <c r="A45" s="657"/>
      <c r="B45" s="657"/>
      <c r="C45" s="657"/>
      <c r="D45" s="657"/>
      <c r="E45" s="657"/>
    </row>
    <row r="46" spans="1:5" ht="15.75" thickTop="1" x14ac:dyDescent="0.2"/>
  </sheetData>
  <customSheetViews>
    <customSheetView guid="{6476E056-C602-4049-8E13-D0438C39A2F7}" scale="80" showPageBreaks="1" fitToPage="1" printArea="1" topLeftCell="A4">
      <selection activeCell="B40" sqref="B40"/>
      <pageMargins left="0.35433070866141736" right="0.35433070866141736" top="0.31496062992125984" bottom="0.35433070866141736" header="0.31496062992125984" footer="0.31496062992125984"/>
      <pageSetup scale="64" orientation="portrait" cellComments="asDisplayed" verticalDpi="1200" r:id="rId1"/>
    </customSheetView>
    <customSheetView guid="{FEEF2554-A379-444E-B2CE-7A0B08BFD568}" scale="70" fitToPage="1">
      <selection activeCell="C2" sqref="C2"/>
      <pageMargins left="0.94488188976377963" right="0.55118110236220474" top="0.23622047244094491" bottom="0.23622047244094491" header="0" footer="0"/>
      <pageSetup scale="57" orientation="portrait" r:id="rId2"/>
      <headerFooter differentOddEven="1" differentFirst="1" alignWithMargins="0">
        <evenHeader>&amp;R&amp;"arial,Regular"&amp;12UNCLASSIFIED / NON CLASSIFIÉ</evenHeader>
        <firstHeader>&amp;R&amp;"arial,Regular"&amp;12UNCLASSIFIED / NON CLASSIFIÉ</firstHeader>
      </headerFooter>
    </customSheetView>
    <customSheetView guid="{9999B627-875C-491A-9C70-2AB672A610C9}" scale="70" showPageBreaks="1" fitToPage="1" printArea="1">
      <selection activeCell="C2" sqref="C2"/>
      <pageMargins left="0.94488188976377963" right="0.55118110236220474" top="0.23622047244094491" bottom="0.23622047244094491" header="0" footer="0"/>
      <pageSetup scale="57" orientation="portrait" r:id="rId3"/>
      <headerFooter differentOddEven="1" differentFirst="1" alignWithMargins="0">
        <evenHeader>&amp;R&amp;"arial,Regular"&amp;12UNCLASSIFIED / NON CLASSIFIÉ</evenHeader>
        <firstHeader>&amp;R&amp;"arial,Regular"&amp;12UNCLASSIFIED / NON CLASSIFIÉ</firstHeader>
      </headerFooter>
    </customSheetView>
    <customSheetView guid="{9E1ED2EF-94DF-4EBB-BF10-FA6D2C6EF217}" scale="70" showPageBreaks="1" fitToPage="1" printArea="1">
      <pageMargins left="0.94488188976377963" right="0.55118110236220474" top="0.23622047244094491" bottom="0.23622047244094491" header="0" footer="0"/>
      <pageSetup scale="57" orientation="portrait" r:id="rId4"/>
      <headerFooter differentOddEven="1" differentFirst="1" alignWithMargins="0">
        <evenHeader>&amp;R&amp;"arial,Regular"&amp;12UNCLASSIFIED / NON CLASSIFIÉ</evenHeader>
        <firstHeader>&amp;R&amp;"arial,Regular"&amp;12UNCLASSIFIED / NON CLASSIFIÉ</firstHeader>
      </headerFooter>
    </customSheetView>
  </customSheetViews>
  <mergeCells count="5">
    <mergeCell ref="A7:B7"/>
    <mergeCell ref="D7:E7"/>
    <mergeCell ref="A3:E3"/>
    <mergeCell ref="A4:E4"/>
    <mergeCell ref="A5:E5"/>
  </mergeCells>
  <pageMargins left="0.94488188976377963" right="0.55118110236220474" top="0.23622047244094491" bottom="0.23622047244094491" header="0" footer="0"/>
  <pageSetup scale="58" orientation="portrait" r:id="rId5"/>
  <headerFooter differentOddEven="1" differentFirst="1" alignWithMargins="0">
    <evenHeader>&amp;R&amp;"arial,Regular"&amp;12UNCLASSIFIED / NON CLASSIFIÉ</evenHeader>
    <firstHeader>&amp;R&amp;"arial,Regular"&amp;12UNCLASSIFIED / NON CLASSIFIÉ</first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00B0F0"/>
    <pageSetUpPr fitToPage="1"/>
  </sheetPr>
  <dimension ref="A1:I18"/>
  <sheetViews>
    <sheetView workbookViewId="0">
      <selection sqref="A1:E2"/>
    </sheetView>
  </sheetViews>
  <sheetFormatPr defaultColWidth="9.21875" defaultRowHeight="15" x14ac:dyDescent="0.2"/>
  <cols>
    <col min="1" max="1" width="43.77734375" bestFit="1" customWidth="1"/>
    <col min="2" max="2" width="28.77734375" bestFit="1" customWidth="1"/>
    <col min="3" max="3" width="27.44140625" bestFit="1" customWidth="1"/>
    <col min="4" max="4" width="20.109375" bestFit="1" customWidth="1"/>
    <col min="5" max="5" width="21.77734375" bestFit="1" customWidth="1"/>
  </cols>
  <sheetData>
    <row r="1" spans="1:9" s="1077" customFormat="1" ht="15.75" x14ac:dyDescent="0.25">
      <c r="A1" s="1380" t="str">
        <f>+'CC9'!B11</f>
        <v>Nature of relationship with the related party1</v>
      </c>
      <c r="B1" s="1380" t="str">
        <f>+'CC9'!C11</f>
        <v>Type of related party transaction1</v>
      </c>
      <c r="C1" s="1380" t="str">
        <f>+'CC9'!E11</f>
        <v>Financial statement category1</v>
      </c>
      <c r="D1" s="1380" t="str">
        <f>+'CC9'!G11</f>
        <v>Basis of measurement1</v>
      </c>
      <c r="E1" s="1380" t="str">
        <f>+'CC9'!I11</f>
        <v>Term and conditions attached to outstanding balance, if any1</v>
      </c>
    </row>
    <row r="2" spans="1:9" s="1077" customFormat="1" x14ac:dyDescent="0.2">
      <c r="A2" s="1370"/>
      <c r="B2" s="1366"/>
      <c r="C2" s="1367"/>
      <c r="D2" s="1368"/>
      <c r="E2" s="1369"/>
    </row>
    <row r="3" spans="1:9" s="1077" customFormat="1" ht="30" x14ac:dyDescent="0.2">
      <c r="A3" s="1371" t="s">
        <v>940</v>
      </c>
      <c r="B3" s="1372" t="s">
        <v>948</v>
      </c>
      <c r="C3" s="1373" t="s">
        <v>954</v>
      </c>
      <c r="D3" s="1374" t="s">
        <v>968</v>
      </c>
      <c r="E3" s="1375" t="s">
        <v>971</v>
      </c>
      <c r="F3" s="1376"/>
      <c r="G3" s="1377"/>
      <c r="H3" s="1377"/>
      <c r="I3" s="1377"/>
    </row>
    <row r="4" spans="1:9" s="1077" customFormat="1" x14ac:dyDescent="0.2">
      <c r="A4" s="1371" t="s">
        <v>941</v>
      </c>
      <c r="B4" s="1372" t="s">
        <v>949</v>
      </c>
      <c r="C4" s="1373" t="s">
        <v>955</v>
      </c>
      <c r="D4" s="1374" t="s">
        <v>969</v>
      </c>
      <c r="E4" s="1375" t="s">
        <v>953</v>
      </c>
      <c r="F4" s="1376"/>
      <c r="G4" s="1377"/>
      <c r="H4" s="1377"/>
      <c r="I4" s="1377"/>
    </row>
    <row r="5" spans="1:9" s="1077" customFormat="1" ht="30" x14ac:dyDescent="0.2">
      <c r="A5" s="1371" t="s">
        <v>942</v>
      </c>
      <c r="B5" s="1372" t="s">
        <v>950</v>
      </c>
      <c r="C5" s="1373" t="s">
        <v>956</v>
      </c>
      <c r="D5" s="1374" t="s">
        <v>970</v>
      </c>
      <c r="E5" s="1376"/>
      <c r="F5" s="1376"/>
      <c r="G5" s="1377"/>
      <c r="H5" s="1377"/>
      <c r="I5" s="1377"/>
    </row>
    <row r="6" spans="1:9" s="1077" customFormat="1" ht="30" x14ac:dyDescent="0.2">
      <c r="A6" s="1371" t="s">
        <v>943</v>
      </c>
      <c r="B6" s="1372" t="s">
        <v>951</v>
      </c>
      <c r="C6" s="1373" t="s">
        <v>957</v>
      </c>
      <c r="D6" s="1378"/>
      <c r="E6" s="1376"/>
      <c r="F6" s="1376"/>
      <c r="G6" s="1377"/>
      <c r="H6" s="1377"/>
      <c r="I6" s="1377"/>
    </row>
    <row r="7" spans="1:9" s="1077" customFormat="1" x14ac:dyDescent="0.2">
      <c r="A7" s="1371" t="s">
        <v>944</v>
      </c>
      <c r="B7" s="1372" t="s">
        <v>952</v>
      </c>
      <c r="C7" s="1373" t="s">
        <v>958</v>
      </c>
      <c r="D7" s="1378"/>
      <c r="E7" s="1376"/>
      <c r="F7" s="1376"/>
      <c r="G7" s="1377"/>
      <c r="H7" s="1377"/>
      <c r="I7" s="1377"/>
    </row>
    <row r="8" spans="1:9" s="1077" customFormat="1" ht="30" x14ac:dyDescent="0.2">
      <c r="A8" s="1371" t="s">
        <v>945</v>
      </c>
      <c r="B8" s="1372" t="s">
        <v>953</v>
      </c>
      <c r="C8" s="1373" t="s">
        <v>959</v>
      </c>
      <c r="D8" s="1378"/>
      <c r="E8" s="1376"/>
      <c r="F8" s="1376"/>
      <c r="G8" s="1377"/>
      <c r="H8" s="1377"/>
      <c r="I8" s="1377"/>
    </row>
    <row r="9" spans="1:9" s="1077" customFormat="1" ht="30" x14ac:dyDescent="0.2">
      <c r="A9" s="1371" t="s">
        <v>946</v>
      </c>
      <c r="B9" s="1376"/>
      <c r="C9" s="1373" t="s">
        <v>960</v>
      </c>
      <c r="D9" s="1378"/>
      <c r="E9" s="1376"/>
      <c r="F9" s="1376"/>
      <c r="G9" s="1377"/>
      <c r="H9" s="1377"/>
      <c r="I9" s="1377"/>
    </row>
    <row r="10" spans="1:9" s="1077" customFormat="1" ht="45" x14ac:dyDescent="0.2">
      <c r="A10" s="1371" t="s">
        <v>947</v>
      </c>
      <c r="B10" s="1376"/>
      <c r="C10" s="1373" t="s">
        <v>961</v>
      </c>
      <c r="D10" s="1378"/>
      <c r="E10" s="1376"/>
      <c r="F10" s="1376"/>
      <c r="G10" s="1377"/>
      <c r="H10" s="1377"/>
      <c r="I10" s="1377"/>
    </row>
    <row r="11" spans="1:9" s="1077" customFormat="1" x14ac:dyDescent="0.2">
      <c r="A11" s="1378"/>
      <c r="B11" s="1376"/>
      <c r="C11" s="1373" t="s">
        <v>962</v>
      </c>
      <c r="D11" s="1378"/>
      <c r="E11" s="1376"/>
      <c r="F11" s="1376"/>
      <c r="G11" s="1377"/>
      <c r="H11" s="1377"/>
      <c r="I11" s="1377"/>
    </row>
    <row r="12" spans="1:9" s="1077" customFormat="1" x14ac:dyDescent="0.2">
      <c r="A12" s="1378"/>
      <c r="B12" s="1376"/>
      <c r="C12" s="1373" t="s">
        <v>963</v>
      </c>
      <c r="D12" s="1378"/>
      <c r="E12" s="1376"/>
      <c r="F12" s="1376"/>
      <c r="G12" s="1377"/>
      <c r="H12" s="1377"/>
      <c r="I12" s="1377"/>
    </row>
    <row r="13" spans="1:9" s="1077" customFormat="1" x14ac:dyDescent="0.2">
      <c r="A13" s="1378"/>
      <c r="B13" s="1376"/>
      <c r="C13" s="1373" t="s">
        <v>964</v>
      </c>
      <c r="D13" s="1378"/>
      <c r="E13" s="1376"/>
      <c r="F13" s="1376"/>
      <c r="G13" s="1377"/>
      <c r="H13" s="1377"/>
      <c r="I13" s="1377"/>
    </row>
    <row r="14" spans="1:9" s="1077" customFormat="1" x14ac:dyDescent="0.2">
      <c r="A14" s="1378"/>
      <c r="B14" s="1376"/>
      <c r="C14" s="1373" t="s">
        <v>131</v>
      </c>
      <c r="D14" s="1378"/>
      <c r="E14" s="1376"/>
      <c r="F14" s="1376"/>
      <c r="G14" s="1377"/>
      <c r="H14" s="1377"/>
      <c r="I14" s="1377"/>
    </row>
    <row r="15" spans="1:9" s="1077" customFormat="1" x14ac:dyDescent="0.2">
      <c r="A15" s="1378"/>
      <c r="B15" s="1376"/>
      <c r="C15" s="1373" t="s">
        <v>965</v>
      </c>
      <c r="D15" s="1378"/>
      <c r="E15" s="1376"/>
      <c r="F15" s="1376"/>
      <c r="G15" s="1377"/>
      <c r="H15" s="1377"/>
      <c r="I15" s="1377"/>
    </row>
    <row r="16" spans="1:9" s="1077" customFormat="1" x14ac:dyDescent="0.2">
      <c r="A16" s="1378"/>
      <c r="B16" s="1376"/>
      <c r="C16" s="1373" t="s">
        <v>966</v>
      </c>
      <c r="D16" s="1378"/>
      <c r="E16" s="1376"/>
      <c r="F16" s="1376"/>
      <c r="G16" s="1377"/>
      <c r="H16" s="1377"/>
      <c r="I16" s="1377"/>
    </row>
    <row r="17" spans="1:9" s="1077" customFormat="1" x14ac:dyDescent="0.2">
      <c r="A17" s="1378"/>
      <c r="B17" s="1379"/>
      <c r="C17" s="1373" t="s">
        <v>967</v>
      </c>
      <c r="D17" s="1378"/>
      <c r="E17" s="1379"/>
      <c r="F17" s="1379"/>
      <c r="G17" s="1377"/>
      <c r="H17" s="1377"/>
      <c r="I17" s="1377"/>
    </row>
    <row r="18" spans="1:9" x14ac:dyDescent="0.2">
      <c r="A18" s="1377"/>
      <c r="B18" s="1377"/>
      <c r="C18" s="1377"/>
      <c r="D18" s="1377"/>
      <c r="E18" s="1377"/>
      <c r="F18" s="1377"/>
      <c r="G18" s="1377"/>
      <c r="H18" s="1377"/>
      <c r="I18" s="1377"/>
    </row>
  </sheetData>
  <customSheetViews>
    <customSheetView guid="{FEEF2554-A379-444E-B2CE-7A0B08BFD568}" fitToPage="1" state="hidden">
      <selection sqref="A1:E2"/>
      <pageMargins left="0.70866141732283472" right="0.70866141732283472" top="0.74803149606299213" bottom="0.74803149606299213" header="0.31496062992125984" footer="0.31496062992125984"/>
      <pageSetup scale="72" orientation="landscape" verticalDpi="0" r:id="rId1"/>
      <headerFooter differentOddEven="1" differentFirst="1">
        <evenHeader>&amp;R&amp;"arial,Regular"&amp;12UNCLASSIFIED / NON CLASSIFIÉ</evenHeader>
        <firstHeader>&amp;R&amp;"arial,Regular"&amp;12UNCLASSIFIED / NON CLASSIFIÉ</firstHeader>
      </headerFooter>
    </customSheetView>
    <customSheetView guid="{9999B627-875C-491A-9C70-2AB672A610C9}" showPageBreaks="1" fitToPage="1" printArea="1" state="hidden">
      <selection sqref="A1:E2"/>
      <pageMargins left="0.70866141732283472" right="0.70866141732283472" top="0.74803149606299213" bottom="0.74803149606299213" header="0.31496062992125984" footer="0.31496062992125984"/>
      <pageSetup scale="72" orientation="landscape" verticalDpi="0" r:id="rId2"/>
      <headerFooter differentOddEven="1" differentFirst="1">
        <evenHeader>&amp;R&amp;"arial,Regular"&amp;12UNCLASSIFIED / NON CLASSIFIÉ</evenHeader>
        <firstHeader>&amp;R&amp;"arial,Regular"&amp;12UNCLASSIFIED / NON CLASSIFIÉ</firstHeader>
      </headerFooter>
    </customSheetView>
    <customSheetView guid="{9E1ED2EF-94DF-4EBB-BF10-FA6D2C6EF217}" showPageBreaks="1" fitToPage="1" printArea="1" state="hidden">
      <selection sqref="A1:E2"/>
      <pageMargins left="0.70866141732283472" right="0.70866141732283472" top="0.74803149606299213" bottom="0.74803149606299213" header="0.31496062992125984" footer="0.31496062992125984"/>
      <pageSetup scale="72" orientation="landscape" verticalDpi="0" r:id="rId3"/>
      <headerFooter differentOddEven="1" differentFirst="1">
        <evenHeader>&amp;R&amp;"arial,Regular"&amp;12UNCLASSIFIED / NON CLASSIFIÉ</evenHeader>
        <firstHeader>&amp;R&amp;"arial,Regular"&amp;12UNCLASSIFIED / NON CLASSIFIÉ</firstHeader>
      </headerFooter>
    </customSheetView>
  </customSheetViews>
  <pageMargins left="0.70866141732283472" right="0.70866141732283472" top="0.74803149606299213" bottom="0.74803149606299213" header="0.31496062992125984" footer="0.31496062992125984"/>
  <pageSetup scale="72" orientation="landscape" verticalDpi="0" r:id="rId4"/>
  <headerFooter differentOddEven="1" differentFirst="1">
    <evenHeader>&amp;R&amp;"arial,Regular"&amp;12UNCLASSIFIED / NON CLASSIFIÉ</evenHeader>
    <firstHeader>&amp;R&amp;"arial,Regular"&amp;12UNCLASSIFIED / NON CLASSIFIÉ</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IT26"/>
  <sheetViews>
    <sheetView showGridLines="0" zoomScale="55" zoomScaleNormal="55" zoomScaleSheetLayoutView="55" workbookViewId="0">
      <selection activeCell="A48" sqref="A48"/>
    </sheetView>
  </sheetViews>
  <sheetFormatPr defaultColWidth="9.6640625" defaultRowHeight="15" x14ac:dyDescent="0.2"/>
  <cols>
    <col min="1" max="1" width="69.109375" style="1" customWidth="1"/>
    <col min="2" max="2" width="59.6640625" style="899" customWidth="1"/>
    <col min="3" max="4" width="30.6640625" style="1" customWidth="1"/>
    <col min="5" max="5" width="2.77734375" style="1" customWidth="1"/>
    <col min="6" max="6" width="19.109375" style="1" customWidth="1"/>
    <col min="7" max="16384" width="9.6640625" style="1"/>
  </cols>
  <sheetData>
    <row r="1" spans="1:254" ht="18" customHeight="1" x14ac:dyDescent="0.25">
      <c r="A1" s="7"/>
      <c r="B1" s="900"/>
      <c r="C1" s="10"/>
      <c r="D1" s="10"/>
      <c r="E1" s="7"/>
      <c r="F1" s="22"/>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row>
    <row r="2" spans="1:254" ht="24" customHeight="1" x14ac:dyDescent="0.35">
      <c r="A2" s="2781">
        <f>CORPORATION</f>
        <v>0</v>
      </c>
      <c r="B2" s="2781"/>
      <c r="C2" s="2781"/>
      <c r="D2" s="2781"/>
      <c r="E2" s="585"/>
      <c r="F2" s="22"/>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row>
    <row r="3" spans="1:254" ht="24" customHeight="1" x14ac:dyDescent="0.35">
      <c r="A3" s="2781" t="s">
        <v>64</v>
      </c>
      <c r="B3" s="2781"/>
      <c r="C3" s="2781"/>
      <c r="D3" s="2781"/>
      <c r="E3" s="585"/>
      <c r="F3" s="22"/>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row>
    <row r="4" spans="1:254" ht="24" customHeight="1" x14ac:dyDescent="0.35">
      <c r="A4" s="2782" t="s">
        <v>720</v>
      </c>
      <c r="B4" s="2782"/>
      <c r="C4" s="2782"/>
      <c r="D4" s="2782"/>
      <c r="E4" s="585"/>
      <c r="F4" s="22"/>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row>
    <row r="5" spans="1:254" ht="24" customHeight="1" x14ac:dyDescent="0.35">
      <c r="A5" s="2782" t="s">
        <v>81</v>
      </c>
      <c r="B5" s="2782"/>
      <c r="C5" s="2782"/>
      <c r="D5" s="2782"/>
      <c r="E5" s="227"/>
      <c r="F5" s="22"/>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row>
    <row r="6" spans="1:254" ht="23.1" customHeight="1" x14ac:dyDescent="0.35">
      <c r="A6" s="2746">
        <f>PERIOD</f>
        <v>0</v>
      </c>
      <c r="B6" s="2746"/>
      <c r="C6" s="2746"/>
      <c r="D6" s="2746"/>
      <c r="E6" s="585"/>
      <c r="F6" s="17"/>
      <c r="G6" s="17"/>
      <c r="H6" s="17"/>
      <c r="I6" s="7"/>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ht="24" customHeight="1" x14ac:dyDescent="0.3">
      <c r="A7" s="2783" t="s">
        <v>198</v>
      </c>
      <c r="B7" s="2783"/>
      <c r="C7" s="2783"/>
      <c r="D7" s="2783"/>
      <c r="E7" s="585"/>
      <c r="F7" s="22"/>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row>
    <row r="8" spans="1:254" ht="24" customHeight="1" x14ac:dyDescent="0.25">
      <c r="A8" s="7"/>
      <c r="B8" s="900"/>
      <c r="C8" s="7"/>
      <c r="D8" s="9"/>
      <c r="E8" s="7"/>
      <c r="F8" s="22"/>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row>
    <row r="9" spans="1:254" ht="24" customHeight="1" x14ac:dyDescent="0.3">
      <c r="A9" s="2740" t="s">
        <v>923</v>
      </c>
      <c r="B9" s="2740"/>
      <c r="C9" s="2740"/>
      <c r="D9" s="2740"/>
      <c r="E9" s="1393"/>
      <c r="F9" s="22"/>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row>
    <row r="10" spans="1:254" s="899" customFormat="1" ht="24" customHeight="1" x14ac:dyDescent="0.3">
      <c r="A10" s="1225"/>
      <c r="B10" s="1583"/>
      <c r="C10" s="1225"/>
      <c r="D10" s="1225"/>
      <c r="E10" s="1225"/>
      <c r="F10" s="903"/>
      <c r="G10" s="900"/>
      <c r="H10" s="900"/>
      <c r="I10" s="900"/>
      <c r="J10" s="900"/>
      <c r="K10" s="900"/>
      <c r="L10" s="900"/>
      <c r="M10" s="900"/>
      <c r="N10" s="900"/>
      <c r="O10" s="900"/>
      <c r="P10" s="900"/>
      <c r="Q10" s="900"/>
      <c r="R10" s="900"/>
      <c r="S10" s="900"/>
      <c r="T10" s="900"/>
      <c r="U10" s="900"/>
      <c r="V10" s="900"/>
      <c r="W10" s="900"/>
      <c r="X10" s="900"/>
      <c r="Y10" s="900"/>
      <c r="Z10" s="900"/>
      <c r="AA10" s="900"/>
      <c r="AB10" s="900"/>
      <c r="AC10" s="900"/>
      <c r="AD10" s="900"/>
      <c r="AE10" s="900"/>
      <c r="AF10" s="900"/>
      <c r="AG10" s="900"/>
      <c r="AH10" s="900"/>
      <c r="AI10" s="900"/>
      <c r="AJ10" s="900"/>
      <c r="AK10" s="900"/>
      <c r="AL10" s="900"/>
      <c r="AM10" s="900"/>
      <c r="AN10" s="900"/>
      <c r="AO10" s="900"/>
      <c r="AP10" s="900"/>
      <c r="AQ10" s="900"/>
      <c r="AR10" s="900"/>
      <c r="AS10" s="900"/>
      <c r="AT10" s="900"/>
      <c r="AU10" s="900"/>
      <c r="AV10" s="900"/>
      <c r="AW10" s="900"/>
      <c r="AX10" s="900"/>
      <c r="AY10" s="900"/>
      <c r="AZ10" s="900"/>
      <c r="BA10" s="900"/>
      <c r="BB10" s="900"/>
      <c r="BC10" s="900"/>
      <c r="BD10" s="900"/>
      <c r="BE10" s="900"/>
      <c r="BF10" s="900"/>
      <c r="BG10" s="900"/>
      <c r="BH10" s="900"/>
      <c r="BI10" s="900"/>
      <c r="BJ10" s="900"/>
      <c r="BK10" s="900"/>
      <c r="BL10" s="900"/>
      <c r="BM10" s="900"/>
      <c r="BN10" s="900"/>
      <c r="BO10" s="900"/>
      <c r="BP10" s="900"/>
      <c r="BQ10" s="900"/>
      <c r="BR10" s="900"/>
      <c r="BS10" s="900"/>
      <c r="BT10" s="900"/>
      <c r="BU10" s="900"/>
      <c r="BV10" s="900"/>
      <c r="BW10" s="900"/>
      <c r="BX10" s="900"/>
      <c r="BY10" s="900"/>
      <c r="BZ10" s="900"/>
      <c r="CA10" s="900"/>
      <c r="CB10" s="900"/>
      <c r="CC10" s="900"/>
      <c r="CD10" s="900"/>
      <c r="CE10" s="900"/>
      <c r="CF10" s="900"/>
      <c r="CG10" s="900"/>
      <c r="CH10" s="900"/>
      <c r="CI10" s="900"/>
      <c r="CJ10" s="900"/>
      <c r="CK10" s="900"/>
      <c r="CL10" s="900"/>
      <c r="CM10" s="900"/>
      <c r="CN10" s="900"/>
      <c r="CO10" s="900"/>
      <c r="CP10" s="900"/>
      <c r="CQ10" s="900"/>
      <c r="CR10" s="900"/>
      <c r="CS10" s="900"/>
      <c r="CT10" s="900"/>
      <c r="CU10" s="900"/>
      <c r="CV10" s="900"/>
      <c r="CW10" s="900"/>
      <c r="CX10" s="900"/>
      <c r="CY10" s="900"/>
      <c r="CZ10" s="900"/>
      <c r="DA10" s="900"/>
      <c r="DB10" s="900"/>
      <c r="DC10" s="900"/>
      <c r="DD10" s="900"/>
      <c r="DE10" s="900"/>
      <c r="DF10" s="900"/>
      <c r="DG10" s="900"/>
      <c r="DH10" s="900"/>
      <c r="DI10" s="900"/>
      <c r="DJ10" s="900"/>
      <c r="DK10" s="900"/>
      <c r="DL10" s="900"/>
      <c r="DM10" s="900"/>
      <c r="DN10" s="900"/>
      <c r="DO10" s="900"/>
      <c r="DP10" s="900"/>
      <c r="DQ10" s="900"/>
      <c r="DR10" s="900"/>
      <c r="DS10" s="900"/>
      <c r="DT10" s="900"/>
      <c r="DU10" s="900"/>
      <c r="DV10" s="900"/>
      <c r="DW10" s="900"/>
      <c r="DX10" s="900"/>
      <c r="DY10" s="900"/>
      <c r="DZ10" s="900"/>
      <c r="EA10" s="900"/>
      <c r="EB10" s="900"/>
      <c r="EC10" s="900"/>
      <c r="ED10" s="900"/>
      <c r="EE10" s="900"/>
      <c r="EF10" s="900"/>
      <c r="EG10" s="900"/>
      <c r="EH10" s="900"/>
      <c r="EI10" s="900"/>
      <c r="EJ10" s="900"/>
      <c r="EK10" s="900"/>
      <c r="EL10" s="900"/>
      <c r="EM10" s="900"/>
      <c r="EN10" s="900"/>
      <c r="EO10" s="900"/>
      <c r="EP10" s="900"/>
      <c r="EQ10" s="900"/>
      <c r="ER10" s="900"/>
      <c r="ES10" s="900"/>
      <c r="ET10" s="900"/>
      <c r="EU10" s="900"/>
      <c r="EV10" s="900"/>
      <c r="EW10" s="900"/>
      <c r="EX10" s="900"/>
      <c r="EY10" s="900"/>
      <c r="EZ10" s="900"/>
      <c r="FA10" s="900"/>
      <c r="FB10" s="900"/>
      <c r="FC10" s="900"/>
      <c r="FD10" s="900"/>
      <c r="FE10" s="900"/>
      <c r="FF10" s="900"/>
      <c r="FG10" s="900"/>
      <c r="FH10" s="900"/>
      <c r="FI10" s="900"/>
      <c r="FJ10" s="900"/>
      <c r="FK10" s="900"/>
      <c r="FL10" s="900"/>
      <c r="FM10" s="900"/>
      <c r="FN10" s="900"/>
      <c r="FO10" s="900"/>
      <c r="FP10" s="900"/>
      <c r="FQ10" s="900"/>
      <c r="FR10" s="900"/>
      <c r="FS10" s="900"/>
      <c r="FT10" s="900"/>
      <c r="FU10" s="900"/>
      <c r="FV10" s="900"/>
      <c r="FW10" s="900"/>
      <c r="FX10" s="900"/>
      <c r="FY10" s="900"/>
      <c r="FZ10" s="900"/>
      <c r="GA10" s="900"/>
      <c r="GB10" s="900"/>
      <c r="GC10" s="900"/>
      <c r="GD10" s="900"/>
      <c r="GE10" s="900"/>
      <c r="GF10" s="900"/>
      <c r="GG10" s="900"/>
      <c r="GH10" s="900"/>
      <c r="GI10" s="900"/>
      <c r="GJ10" s="900"/>
      <c r="GK10" s="900"/>
      <c r="GL10" s="900"/>
      <c r="GM10" s="900"/>
      <c r="GN10" s="900"/>
      <c r="GO10" s="900"/>
      <c r="GP10" s="900"/>
      <c r="GQ10" s="900"/>
      <c r="GR10" s="900"/>
      <c r="GS10" s="900"/>
      <c r="GT10" s="900"/>
      <c r="GU10" s="900"/>
      <c r="GV10" s="900"/>
      <c r="GW10" s="900"/>
      <c r="GX10" s="900"/>
      <c r="GY10" s="900"/>
      <c r="GZ10" s="900"/>
      <c r="HA10" s="900"/>
      <c r="HB10" s="900"/>
      <c r="HC10" s="900"/>
      <c r="HD10" s="900"/>
      <c r="HE10" s="900"/>
      <c r="HF10" s="900"/>
      <c r="HG10" s="900"/>
      <c r="HH10" s="900"/>
      <c r="HI10" s="900"/>
      <c r="HJ10" s="900"/>
      <c r="HK10" s="900"/>
      <c r="HL10" s="900"/>
      <c r="HM10" s="900"/>
      <c r="HN10" s="900"/>
      <c r="HO10" s="900"/>
      <c r="HP10" s="900"/>
      <c r="HQ10" s="900"/>
      <c r="HR10" s="900"/>
      <c r="HS10" s="900"/>
      <c r="HT10" s="900"/>
      <c r="HU10" s="900"/>
      <c r="HV10" s="900"/>
      <c r="HW10" s="900"/>
      <c r="HX10" s="900"/>
      <c r="HY10" s="900"/>
      <c r="HZ10" s="900"/>
      <c r="IA10" s="900"/>
      <c r="IB10" s="900"/>
      <c r="IC10" s="900"/>
      <c r="ID10" s="900"/>
      <c r="IE10" s="900"/>
      <c r="IF10" s="900"/>
      <c r="IG10" s="900"/>
      <c r="IH10" s="900"/>
      <c r="II10" s="900"/>
      <c r="IJ10" s="900"/>
      <c r="IK10" s="900"/>
      <c r="IL10" s="900"/>
      <c r="IM10" s="900"/>
      <c r="IN10" s="900"/>
      <c r="IO10" s="900"/>
      <c r="IP10" s="900"/>
      <c r="IQ10" s="900"/>
      <c r="IR10" s="900"/>
      <c r="IS10" s="900"/>
      <c r="IT10" s="900"/>
    </row>
    <row r="11" spans="1:254" ht="24" customHeight="1" x14ac:dyDescent="0.3">
      <c r="A11" s="435" t="s">
        <v>435</v>
      </c>
      <c r="B11" s="435"/>
      <c r="C11" s="7"/>
      <c r="D11" s="6"/>
      <c r="E11" s="7"/>
      <c r="F11" s="22"/>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row>
    <row r="12" spans="1:254" ht="21" customHeight="1" x14ac:dyDescent="0.25">
      <c r="A12" s="6"/>
      <c r="B12" s="882"/>
      <c r="C12" s="6"/>
      <c r="D12" s="6"/>
      <c r="E12" s="7"/>
      <c r="F12" s="22"/>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row>
    <row r="13" spans="1:254" ht="24" customHeight="1" x14ac:dyDescent="0.25">
      <c r="A13" s="2789" t="s">
        <v>756</v>
      </c>
      <c r="B13" s="2791" t="s">
        <v>1088</v>
      </c>
      <c r="C13" s="2785" t="s">
        <v>757</v>
      </c>
      <c r="D13" s="2787" t="s">
        <v>1342</v>
      </c>
      <c r="E13" s="44"/>
      <c r="F13" s="22"/>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row>
    <row r="14" spans="1:254" ht="24" customHeight="1" x14ac:dyDescent="0.25">
      <c r="A14" s="2790"/>
      <c r="B14" s="2774"/>
      <c r="C14" s="2786"/>
      <c r="D14" s="2788"/>
      <c r="E14" s="44"/>
      <c r="F14" s="22"/>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row>
    <row r="15" spans="1:254" ht="24" customHeight="1" x14ac:dyDescent="0.3">
      <c r="A15" s="1910"/>
      <c r="B15" s="1908"/>
      <c r="C15" s="478"/>
      <c r="D15" s="478"/>
      <c r="E15" s="44"/>
      <c r="F15" s="22"/>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row>
    <row r="16" spans="1:254" ht="24" customHeight="1" x14ac:dyDescent="0.3">
      <c r="A16" s="1911"/>
      <c r="B16" s="1909"/>
      <c r="C16" s="2226"/>
      <c r="D16" s="2227"/>
      <c r="E16" s="44"/>
      <c r="F16" s="22"/>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row>
    <row r="17" spans="1:254" ht="24" customHeight="1" x14ac:dyDescent="0.3">
      <c r="A17" s="1911"/>
      <c r="B17" s="1909"/>
      <c r="C17" s="2228"/>
      <c r="D17" s="2227"/>
      <c r="E17" s="44"/>
      <c r="F17" s="22"/>
      <c r="G17" s="7"/>
      <c r="H17" s="7"/>
      <c r="I17" s="7"/>
      <c r="J17" s="7"/>
      <c r="K17" s="7"/>
      <c r="L17" s="7"/>
      <c r="M17" s="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row>
    <row r="18" spans="1:254" ht="24" customHeight="1" x14ac:dyDescent="0.3">
      <c r="A18" s="1349"/>
      <c r="B18" s="1908"/>
      <c r="C18" s="1078"/>
      <c r="D18" s="478"/>
      <c r="E18" s="44"/>
      <c r="F18" s="22"/>
      <c r="G18" s="7"/>
      <c r="H18" s="7"/>
      <c r="I18" s="7"/>
      <c r="J18" s="7"/>
      <c r="K18" s="7"/>
      <c r="L18" s="7"/>
      <c r="M18" s="7"/>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row>
    <row r="19" spans="1:254" ht="24" customHeight="1" x14ac:dyDescent="0.3">
      <c r="A19" s="1912"/>
      <c r="B19" s="1913"/>
      <c r="C19" s="933"/>
      <c r="D19" s="479"/>
      <c r="E19" s="44"/>
      <c r="F19" s="22"/>
      <c r="G19" s="7"/>
      <c r="H19" s="7"/>
      <c r="I19" s="7"/>
      <c r="J19" s="7"/>
      <c r="K19" s="7"/>
      <c r="L19" s="7"/>
      <c r="M19" s="7"/>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row>
    <row r="20" spans="1:254" ht="24" customHeight="1" x14ac:dyDescent="0.3">
      <c r="A20" s="1912"/>
      <c r="B20" s="1913"/>
      <c r="C20" s="933"/>
      <c r="D20" s="479"/>
      <c r="E20" s="44"/>
      <c r="F20" s="22"/>
      <c r="G20" s="7"/>
      <c r="H20" s="7"/>
      <c r="I20" s="7"/>
      <c r="J20" s="7"/>
      <c r="K20" s="7"/>
      <c r="L20" s="7"/>
      <c r="M20" s="7"/>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row>
    <row r="21" spans="1:254" ht="24" customHeight="1" x14ac:dyDescent="0.3">
      <c r="A21" s="1912"/>
      <c r="B21" s="1913"/>
      <c r="C21" s="933"/>
      <c r="D21" s="479"/>
      <c r="E21" s="44"/>
      <c r="F21" s="22"/>
      <c r="G21" s="7"/>
      <c r="H21" s="7"/>
      <c r="I21" s="7"/>
      <c r="J21" s="7"/>
      <c r="K21" s="7"/>
      <c r="L21" s="7"/>
      <c r="M21" s="7"/>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row>
    <row r="22" spans="1:254" ht="24" customHeight="1" x14ac:dyDescent="0.3">
      <c r="A22" s="1912"/>
      <c r="B22" s="1913"/>
      <c r="C22" s="933"/>
      <c r="D22" s="479"/>
      <c r="E22" s="44"/>
      <c r="F22" s="22"/>
      <c r="G22" s="7"/>
      <c r="H22" s="7"/>
      <c r="I22" s="7"/>
      <c r="J22" s="7"/>
      <c r="K22" s="7"/>
      <c r="L22" s="7"/>
      <c r="M22" s="7"/>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row>
    <row r="23" spans="1:254" ht="24" customHeight="1" x14ac:dyDescent="0.3">
      <c r="A23" s="1252" t="s">
        <v>1343</v>
      </c>
      <c r="B23" s="1590"/>
      <c r="C23" s="919">
        <f>SUM(C15:C22)</f>
        <v>0</v>
      </c>
      <c r="D23" s="918">
        <f>SUM(D15:D22)</f>
        <v>0</v>
      </c>
      <c r="E23" s="212"/>
      <c r="F23" s="880">
        <f>CC1B_T1-CC1_T0-CC1_T10</f>
        <v>0</v>
      </c>
      <c r="G23" s="881" t="s">
        <v>571</v>
      </c>
      <c r="H23" s="7"/>
      <c r="I23" s="7"/>
      <c r="J23" s="7"/>
      <c r="K23" s="7"/>
      <c r="L23" s="7"/>
      <c r="M23" s="7"/>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row>
    <row r="24" spans="1:254" ht="24.75" customHeight="1" thickBot="1" x14ac:dyDescent="0.3">
      <c r="A24" s="2229"/>
      <c r="B24" s="2230"/>
      <c r="C24" s="2229"/>
      <c r="D24" s="2231"/>
      <c r="E24" s="7"/>
      <c r="F24" s="22"/>
      <c r="G24" s="7"/>
      <c r="H24" s="7"/>
      <c r="I24" s="7"/>
      <c r="J24" s="7"/>
      <c r="K24" s="7"/>
      <c r="L24" s="7"/>
      <c r="M24" s="7"/>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row>
    <row r="25" spans="1:254" ht="18" customHeight="1" thickTop="1" x14ac:dyDescent="0.25">
      <c r="A25" s="400"/>
      <c r="B25" s="400"/>
      <c r="C25" s="400"/>
      <c r="D25" s="400"/>
      <c r="E25" s="7"/>
      <c r="F25" s="22"/>
      <c r="G25" s="7"/>
      <c r="H25" s="7"/>
      <c r="I25" s="7"/>
      <c r="J25" s="7"/>
      <c r="K25" s="7"/>
      <c r="L25" s="7"/>
      <c r="M25" s="7"/>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row>
    <row r="26" spans="1:254" s="899" customFormat="1" ht="20.25" x14ac:dyDescent="0.25">
      <c r="A26" s="2784" t="s">
        <v>1324</v>
      </c>
      <c r="B26" s="2784"/>
      <c r="C26" s="2784"/>
      <c r="D26" s="2784"/>
      <c r="E26" s="326"/>
    </row>
  </sheetData>
  <customSheetViews>
    <customSheetView guid="{6476E056-C602-4049-8E13-D0438C39A2F7}" scale="60" showPageBreaks="1" showGridLines="0" fitToPage="1" printArea="1" topLeftCell="A10">
      <pageMargins left="0.35433070866141736" right="0.35433070866141736" top="0.38" bottom="0.43" header="0.31496062992125984" footer="0.31496062992125984"/>
      <pageSetup scale="53" orientation="portrait" r:id="rId1"/>
    </customSheetView>
    <customSheetView guid="{FEEF2554-A379-444E-B2CE-7A0B08BFD568}" scale="50" showGridLines="0" fitToPage="1">
      <pageMargins left="0.94488188976377963" right="0.55118110236220474" top="0.23622047244094491" bottom="0.23622047244094491" header="0" footer="0"/>
      <pageSetup scale="33" orientation="portrait" r:id="rId2"/>
      <headerFooter differentOddEven="1" differentFirst="1" alignWithMargins="0">
        <evenHeader>&amp;R&amp;"arial,Regular"&amp;12UNCLASSIFIED / NON CLASSIFIÉ</evenHeader>
        <firstHeader>&amp;R&amp;"arial,Regular"&amp;12UNCLASSIFIED / NON CLASSIFIÉ</firstHeader>
      </headerFooter>
    </customSheetView>
    <customSheetView guid="{9999B627-875C-491A-9C70-2AB672A610C9}" scale="50" showPageBreaks="1" showGridLines="0" fitToPage="1" printArea="1">
      <pageMargins left="0.94488188976377963" right="0.55118110236220474" top="0.23622047244094491" bottom="0.23622047244094491" header="0" footer="0"/>
      <pageSetup scale="33" orientation="portrait" r:id="rId3"/>
      <headerFooter differentOddEven="1" differentFirst="1" alignWithMargins="0">
        <evenHeader>&amp;R&amp;"arial,Regular"&amp;12UNCLASSIFIED / NON CLASSIFIÉ</evenHeader>
        <firstHeader>&amp;R&amp;"arial,Regular"&amp;12UNCLASSIFIED / NON CLASSIFIÉ</firstHeader>
      </headerFooter>
    </customSheetView>
    <customSheetView guid="{9E1ED2EF-94DF-4EBB-BF10-FA6D2C6EF217}" scale="70" showPageBreaks="1" showGridLines="0" fitToPage="1" printArea="1">
      <pageMargins left="0.94488188976377963" right="0.55118110236220474" top="0.23622047244094491" bottom="0.23622047244094491" header="0" footer="0"/>
      <pageSetup scale="33" orientation="portrait" r:id="rId4"/>
      <headerFooter differentOddEven="1" differentFirst="1" alignWithMargins="0">
        <evenHeader>&amp;R&amp;"arial,Regular"&amp;12UNCLASSIFIED / NON CLASSIFIÉ</evenHeader>
        <firstHeader>&amp;R&amp;"arial,Regular"&amp;12UNCLASSIFIED / NON CLASSIFIÉ</firstHeader>
      </headerFooter>
    </customSheetView>
  </customSheetViews>
  <mergeCells count="12">
    <mergeCell ref="A26:D26"/>
    <mergeCell ref="C13:C14"/>
    <mergeCell ref="D13:D14"/>
    <mergeCell ref="A13:A14"/>
    <mergeCell ref="A9:D9"/>
    <mergeCell ref="B13:B14"/>
    <mergeCell ref="A6:D6"/>
    <mergeCell ref="A7:D7"/>
    <mergeCell ref="A2:D2"/>
    <mergeCell ref="A3:D3"/>
    <mergeCell ref="A4:D4"/>
    <mergeCell ref="A5:D5"/>
  </mergeCells>
  <phoneticPr fontId="0" type="noConversion"/>
  <pageMargins left="0.94488188976377963" right="0.55118110236220474" top="0.23622047244094491" bottom="0.23622047244094491" header="0" footer="0"/>
  <pageSetup scale="33" orientation="portrait" r:id="rId5"/>
  <headerFooter differentOddEven="1" differentFirst="1" alignWithMargins="0">
    <evenHeader>&amp;R&amp;"arial,Regular"&amp;12UNCLASSIFIED / NON CLASSIFIÉ</evenHeader>
    <firstHeader>&amp;R&amp;"arial,Regular"&amp;12UNCLASSIFIED / NON CLASSIFIÉ</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84"/>
  <sheetViews>
    <sheetView showGridLines="0" zoomScale="70" zoomScaleNormal="70" workbookViewId="0"/>
  </sheetViews>
  <sheetFormatPr defaultColWidth="9.6640625" defaultRowHeight="15" x14ac:dyDescent="0.2"/>
  <cols>
    <col min="1" max="1" width="30.6640625" style="344" customWidth="1"/>
    <col min="2" max="2" width="5.6640625" style="344" customWidth="1"/>
    <col min="3" max="3" width="31.44140625" style="344" customWidth="1"/>
    <col min="4" max="4" width="15.6640625" style="344" customWidth="1"/>
    <col min="5" max="5" width="36.88671875" style="344" customWidth="1"/>
    <col min="6" max="6" width="5.77734375" style="344" customWidth="1"/>
    <col min="7" max="7" width="5.6640625" style="344" customWidth="1"/>
    <col min="8" max="8" width="24.88671875" style="1923" customWidth="1"/>
    <col min="9" max="10" width="2.88671875" style="344" customWidth="1"/>
    <col min="11" max="11" width="13.77734375" style="344" customWidth="1"/>
    <col min="12" max="16384" width="9.6640625" style="344"/>
  </cols>
  <sheetData>
    <row r="1" spans="1:256" ht="18" customHeight="1" x14ac:dyDescent="0.25">
      <c r="A1" s="510"/>
      <c r="B1" s="1178"/>
      <c r="C1" s="1178"/>
      <c r="D1" s="1178"/>
      <c r="E1" s="511"/>
      <c r="F1" s="511"/>
      <c r="G1" s="511"/>
      <c r="H1" s="1914"/>
      <c r="I1" s="511"/>
      <c r="J1" s="340"/>
      <c r="K1" s="342"/>
      <c r="L1" s="343"/>
    </row>
    <row r="2" spans="1:256" ht="23.1" customHeight="1" x14ac:dyDescent="0.35">
      <c r="A2" s="2793">
        <f>CORPORATION</f>
        <v>0</v>
      </c>
      <c r="B2" s="2793"/>
      <c r="C2" s="2793"/>
      <c r="D2" s="2793"/>
      <c r="E2" s="2793"/>
      <c r="F2" s="2793"/>
      <c r="G2" s="2793"/>
      <c r="H2" s="2793"/>
      <c r="I2" s="2793"/>
      <c r="J2" s="345"/>
      <c r="K2" s="342"/>
      <c r="L2" s="342"/>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c r="AO2" s="346"/>
      <c r="AP2" s="346"/>
      <c r="AQ2" s="346"/>
      <c r="AR2" s="346"/>
      <c r="AS2" s="346"/>
      <c r="AT2" s="346"/>
      <c r="AU2" s="346"/>
      <c r="AV2" s="346"/>
      <c r="AW2" s="346"/>
      <c r="AX2" s="346"/>
      <c r="AY2" s="346"/>
      <c r="AZ2" s="346"/>
      <c r="BA2" s="346"/>
      <c r="BB2" s="346"/>
      <c r="BC2" s="346"/>
      <c r="BD2" s="346"/>
      <c r="BE2" s="346"/>
      <c r="BF2" s="346"/>
      <c r="BG2" s="346"/>
      <c r="BH2" s="346"/>
      <c r="BI2" s="346"/>
      <c r="BJ2" s="346"/>
      <c r="BK2" s="346"/>
      <c r="BL2" s="346"/>
      <c r="BM2" s="346"/>
      <c r="BN2" s="346"/>
      <c r="BO2" s="346"/>
      <c r="BP2" s="346"/>
      <c r="BQ2" s="346"/>
      <c r="BR2" s="346"/>
      <c r="BS2" s="346"/>
      <c r="BT2" s="346"/>
      <c r="BU2" s="346"/>
      <c r="BV2" s="346"/>
      <c r="BW2" s="346"/>
      <c r="BX2" s="346"/>
      <c r="BY2" s="346"/>
      <c r="BZ2" s="346"/>
      <c r="CA2" s="346"/>
      <c r="CB2" s="346"/>
      <c r="CC2" s="346"/>
      <c r="CD2" s="346"/>
      <c r="CE2" s="346"/>
      <c r="CF2" s="346"/>
      <c r="CG2" s="346"/>
      <c r="CH2" s="346"/>
      <c r="CI2" s="346"/>
      <c r="CJ2" s="346"/>
      <c r="CK2" s="346"/>
      <c r="CL2" s="346"/>
      <c r="CM2" s="346"/>
      <c r="CN2" s="346"/>
      <c r="CO2" s="346"/>
      <c r="CP2" s="346"/>
      <c r="CQ2" s="346"/>
      <c r="CR2" s="346"/>
      <c r="CS2" s="346"/>
      <c r="CT2" s="346"/>
      <c r="CU2" s="346"/>
      <c r="CV2" s="346"/>
      <c r="CW2" s="346"/>
      <c r="CX2" s="346"/>
      <c r="CY2" s="346"/>
      <c r="CZ2" s="346"/>
      <c r="DA2" s="346"/>
      <c r="DB2" s="346"/>
      <c r="DC2" s="346"/>
      <c r="DD2" s="346"/>
      <c r="DE2" s="346"/>
      <c r="DF2" s="346"/>
      <c r="DG2" s="346"/>
      <c r="DH2" s="346"/>
      <c r="DI2" s="346"/>
      <c r="DJ2" s="346"/>
      <c r="DK2" s="346"/>
      <c r="DL2" s="346"/>
      <c r="DM2" s="346"/>
      <c r="DN2" s="346"/>
      <c r="DO2" s="346"/>
      <c r="DP2" s="346"/>
      <c r="DQ2" s="346"/>
      <c r="DR2" s="346"/>
      <c r="DS2" s="346"/>
      <c r="DT2" s="346"/>
      <c r="DU2" s="346"/>
      <c r="DV2" s="346"/>
      <c r="DW2" s="346"/>
      <c r="DX2" s="346"/>
      <c r="DY2" s="346"/>
      <c r="DZ2" s="346"/>
      <c r="EA2" s="346"/>
      <c r="EB2" s="346"/>
      <c r="EC2" s="346"/>
      <c r="ED2" s="346"/>
      <c r="EE2" s="346"/>
      <c r="EF2" s="346"/>
      <c r="EG2" s="346"/>
      <c r="EH2" s="346"/>
      <c r="EI2" s="346"/>
      <c r="EJ2" s="346"/>
      <c r="EK2" s="346"/>
      <c r="EL2" s="346"/>
      <c r="EM2" s="346"/>
      <c r="EN2" s="346"/>
      <c r="EO2" s="346"/>
      <c r="EP2" s="346"/>
      <c r="EQ2" s="346"/>
      <c r="ER2" s="346"/>
      <c r="ES2" s="346"/>
      <c r="ET2" s="346"/>
      <c r="EU2" s="346"/>
      <c r="EV2" s="346"/>
      <c r="EW2" s="346"/>
      <c r="EX2" s="346"/>
      <c r="EY2" s="346"/>
      <c r="EZ2" s="346"/>
      <c r="FA2" s="346"/>
      <c r="FB2" s="346"/>
      <c r="FC2" s="346"/>
      <c r="FD2" s="346"/>
      <c r="FE2" s="346"/>
      <c r="FF2" s="346"/>
      <c r="FG2" s="346"/>
      <c r="FH2" s="346"/>
      <c r="FI2" s="346"/>
      <c r="FJ2" s="346"/>
      <c r="FK2" s="346"/>
      <c r="FL2" s="346"/>
      <c r="FM2" s="346"/>
      <c r="FN2" s="346"/>
      <c r="FO2" s="346"/>
      <c r="FP2" s="346"/>
      <c r="FQ2" s="346"/>
      <c r="FR2" s="346"/>
      <c r="FS2" s="346"/>
      <c r="FT2" s="346"/>
      <c r="FU2" s="346"/>
      <c r="FV2" s="346"/>
      <c r="FW2" s="346"/>
      <c r="FX2" s="346"/>
      <c r="FY2" s="346"/>
      <c r="FZ2" s="346"/>
      <c r="GA2" s="346"/>
      <c r="GB2" s="346"/>
      <c r="GC2" s="346"/>
      <c r="GD2" s="346"/>
      <c r="GE2" s="346"/>
      <c r="GF2" s="346"/>
      <c r="GG2" s="346"/>
      <c r="GH2" s="346"/>
      <c r="GI2" s="346"/>
      <c r="GJ2" s="346"/>
      <c r="GK2" s="346"/>
      <c r="GL2" s="346"/>
      <c r="GM2" s="346"/>
      <c r="GN2" s="346"/>
      <c r="GO2" s="346"/>
      <c r="GP2" s="346"/>
      <c r="GQ2" s="346"/>
      <c r="GR2" s="346"/>
      <c r="GS2" s="346"/>
      <c r="GT2" s="346"/>
      <c r="GU2" s="346"/>
      <c r="GV2" s="346"/>
      <c r="GW2" s="346"/>
      <c r="GX2" s="346"/>
      <c r="GY2" s="346"/>
      <c r="GZ2" s="346"/>
      <c r="HA2" s="346"/>
      <c r="HB2" s="346"/>
      <c r="HC2" s="346"/>
      <c r="HD2" s="346"/>
      <c r="HE2" s="346"/>
      <c r="HF2" s="346"/>
      <c r="HG2" s="346"/>
      <c r="HH2" s="346"/>
      <c r="HI2" s="346"/>
      <c r="HJ2" s="346"/>
      <c r="HK2" s="346"/>
      <c r="HL2" s="346"/>
      <c r="HM2" s="346"/>
      <c r="HN2" s="346"/>
      <c r="HO2" s="346"/>
      <c r="HP2" s="346"/>
      <c r="HQ2" s="346"/>
      <c r="HR2" s="346"/>
      <c r="HS2" s="346"/>
      <c r="HT2" s="346"/>
      <c r="HU2" s="346"/>
      <c r="HV2" s="346"/>
      <c r="HW2" s="346"/>
      <c r="HX2" s="346"/>
      <c r="HY2" s="346"/>
      <c r="HZ2" s="346"/>
      <c r="IA2" s="346"/>
      <c r="IB2" s="346"/>
      <c r="IC2" s="346"/>
      <c r="ID2" s="346"/>
      <c r="IE2" s="346"/>
      <c r="IF2" s="346"/>
      <c r="IG2" s="346"/>
      <c r="IH2" s="346"/>
      <c r="II2" s="346"/>
      <c r="IJ2" s="346"/>
      <c r="IK2" s="346"/>
      <c r="IL2" s="346"/>
      <c r="IM2" s="346"/>
      <c r="IN2" s="346"/>
      <c r="IO2" s="346"/>
      <c r="IP2" s="346"/>
      <c r="IQ2" s="346"/>
      <c r="IR2" s="346"/>
      <c r="IS2" s="346"/>
      <c r="IT2" s="346"/>
      <c r="IU2" s="346"/>
      <c r="IV2" s="346"/>
    </row>
    <row r="3" spans="1:256" ht="23.1" customHeight="1" x14ac:dyDescent="0.35">
      <c r="A3" s="2743" t="s">
        <v>648</v>
      </c>
      <c r="B3" s="2793"/>
      <c r="C3" s="2793"/>
      <c r="D3" s="2793"/>
      <c r="E3" s="2793"/>
      <c r="F3" s="2793"/>
      <c r="G3" s="2793"/>
      <c r="H3" s="2793"/>
      <c r="I3" s="2793"/>
      <c r="J3" s="340"/>
      <c r="K3" s="342"/>
      <c r="L3" s="343"/>
    </row>
    <row r="4" spans="1:256" ht="23.1" customHeight="1" x14ac:dyDescent="0.35">
      <c r="A4" s="2782" t="s">
        <v>720</v>
      </c>
      <c r="B4" s="2782"/>
      <c r="C4" s="2782"/>
      <c r="D4" s="2782"/>
      <c r="E4" s="2782"/>
      <c r="F4" s="2782"/>
      <c r="G4" s="2782"/>
      <c r="H4" s="2782"/>
      <c r="I4" s="2782"/>
      <c r="J4" s="340"/>
      <c r="K4" s="342"/>
      <c r="L4" s="343"/>
    </row>
    <row r="5" spans="1:256" ht="23.1" customHeight="1" x14ac:dyDescent="0.35">
      <c r="A5" s="2794">
        <f>PERIOD</f>
        <v>0</v>
      </c>
      <c r="B5" s="2794"/>
      <c r="C5" s="2794"/>
      <c r="D5" s="2794"/>
      <c r="E5" s="2794"/>
      <c r="F5" s="2794"/>
      <c r="G5" s="2794"/>
      <c r="H5" s="2794"/>
      <c r="I5" s="2794"/>
      <c r="J5" s="340"/>
      <c r="K5" s="342"/>
      <c r="L5" s="343"/>
    </row>
    <row r="6" spans="1:256" ht="23.1" customHeight="1" x14ac:dyDescent="0.3">
      <c r="A6" s="2795" t="s">
        <v>198</v>
      </c>
      <c r="B6" s="2795"/>
      <c r="C6" s="2795"/>
      <c r="D6" s="2795"/>
      <c r="E6" s="2795"/>
      <c r="F6" s="2795"/>
      <c r="G6" s="2795"/>
      <c r="H6" s="2795"/>
      <c r="I6" s="2795"/>
      <c r="J6" s="340"/>
      <c r="K6" s="342"/>
      <c r="L6" s="343"/>
    </row>
    <row r="7" spans="1:256" ht="18.75" customHeight="1" x14ac:dyDescent="0.3">
      <c r="A7" s="1179"/>
      <c r="B7" s="511"/>
      <c r="C7" s="511"/>
      <c r="D7" s="511"/>
      <c r="E7" s="511"/>
      <c r="F7" s="511"/>
      <c r="G7" s="511"/>
      <c r="H7" s="1914"/>
      <c r="I7" s="511"/>
      <c r="J7" s="340"/>
      <c r="K7" s="342"/>
      <c r="L7" s="343"/>
    </row>
    <row r="8" spans="1:256" ht="19.5" customHeight="1" x14ac:dyDescent="0.3">
      <c r="A8" s="2779" t="s">
        <v>554</v>
      </c>
      <c r="B8" s="2792"/>
      <c r="C8" s="2792"/>
      <c r="D8" s="2792"/>
      <c r="E8" s="2792"/>
      <c r="F8" s="2792"/>
      <c r="G8" s="2792"/>
      <c r="H8" s="2792"/>
      <c r="I8" s="2792"/>
      <c r="J8" s="340"/>
      <c r="K8" s="342"/>
      <c r="L8" s="343"/>
    </row>
    <row r="9" spans="1:256" ht="17.25" customHeight="1" x14ac:dyDescent="0.25">
      <c r="A9" s="510"/>
      <c r="B9" s="511"/>
      <c r="C9" s="511"/>
      <c r="D9" s="511"/>
      <c r="E9" s="511"/>
      <c r="F9" s="511"/>
      <c r="G9" s="511"/>
      <c r="H9" s="1914"/>
      <c r="I9" s="511"/>
      <c r="J9" s="340"/>
      <c r="K9" s="342"/>
      <c r="L9" s="343"/>
    </row>
    <row r="10" spans="1:256" ht="23.1" customHeight="1" x14ac:dyDescent="0.25">
      <c r="A10" s="512"/>
      <c r="B10" s="513"/>
      <c r="C10" s="513"/>
      <c r="D10" s="513"/>
      <c r="E10" s="514"/>
      <c r="F10" s="1254"/>
      <c r="G10" s="1254"/>
      <c r="H10" s="1915"/>
      <c r="I10" s="1187"/>
      <c r="J10" s="351"/>
      <c r="K10" s="342"/>
      <c r="L10" s="343"/>
    </row>
    <row r="11" spans="1:256" ht="24" customHeight="1" x14ac:dyDescent="0.3">
      <c r="A11" s="1023" t="s">
        <v>1289</v>
      </c>
      <c r="B11" s="1352"/>
      <c r="C11" s="1352"/>
      <c r="D11" s="530"/>
      <c r="E11" s="529"/>
      <c r="F11" s="1255"/>
      <c r="G11" s="867"/>
      <c r="H11" s="1405"/>
      <c r="I11" s="1188"/>
      <c r="J11" s="351"/>
      <c r="K11" s="342"/>
      <c r="L11" s="343"/>
    </row>
    <row r="12" spans="1:256" ht="24" customHeight="1" x14ac:dyDescent="0.3">
      <c r="A12" s="1185"/>
      <c r="B12" s="530"/>
      <c r="C12" s="530"/>
      <c r="D12" s="530"/>
      <c r="E12" s="529"/>
      <c r="F12" s="1255"/>
      <c r="G12" s="867"/>
      <c r="H12" s="643"/>
      <c r="I12" s="1188"/>
      <c r="J12" s="351"/>
      <c r="K12" s="342"/>
      <c r="L12" s="343"/>
    </row>
    <row r="13" spans="1:256" ht="24" customHeight="1" x14ac:dyDescent="0.3">
      <c r="A13" s="1100" t="s">
        <v>649</v>
      </c>
      <c r="B13" s="1180"/>
      <c r="C13" s="1180"/>
      <c r="D13" s="579"/>
      <c r="E13" s="579"/>
      <c r="F13" s="1256"/>
      <c r="G13" s="867"/>
      <c r="H13" s="697"/>
      <c r="I13" s="1189"/>
      <c r="J13" s="351"/>
      <c r="K13" s="348"/>
      <c r="L13" s="349"/>
    </row>
    <row r="14" spans="1:256" ht="24" customHeight="1" x14ac:dyDescent="0.3">
      <c r="A14" s="520"/>
      <c r="B14" s="521"/>
      <c r="C14" s="522"/>
      <c r="D14" s="523"/>
      <c r="E14" s="628" t="s">
        <v>550</v>
      </c>
      <c r="F14" s="1258"/>
      <c r="G14" s="867"/>
      <c r="H14" s="1181">
        <f>SUM(H13)</f>
        <v>0</v>
      </c>
      <c r="I14" s="1188"/>
      <c r="J14" s="351"/>
      <c r="K14" s="342"/>
      <c r="L14" s="343"/>
    </row>
    <row r="15" spans="1:256" ht="24" customHeight="1" x14ac:dyDescent="0.3">
      <c r="A15" s="1029"/>
      <c r="B15" s="530"/>
      <c r="C15" s="530"/>
      <c r="D15" s="530"/>
      <c r="E15" s="529"/>
      <c r="F15" s="1255"/>
      <c r="G15" s="867"/>
      <c r="H15" s="643"/>
      <c r="I15" s="1188"/>
      <c r="J15" s="351"/>
      <c r="K15" s="342"/>
      <c r="L15" s="343"/>
    </row>
    <row r="16" spans="1:256" ht="9" customHeight="1" x14ac:dyDescent="0.3">
      <c r="A16" s="580"/>
      <c r="B16" s="579"/>
      <c r="C16" s="579"/>
      <c r="D16" s="579"/>
      <c r="E16" s="579"/>
      <c r="F16" s="1256"/>
      <c r="G16" s="867"/>
      <c r="H16" s="1916"/>
      <c r="I16" s="1188"/>
      <c r="J16" s="351"/>
      <c r="K16" s="342"/>
      <c r="L16" s="343"/>
    </row>
    <row r="17" spans="1:12" ht="23.1" customHeight="1" x14ac:dyDescent="0.3">
      <c r="A17" s="1186" t="s">
        <v>653</v>
      </c>
      <c r="B17" s="579"/>
      <c r="C17" s="579"/>
      <c r="D17" s="579"/>
      <c r="E17" s="579"/>
      <c r="F17" s="1256"/>
      <c r="G17" s="867"/>
      <c r="H17" s="1182"/>
      <c r="I17" s="1188"/>
      <c r="J17" s="351"/>
      <c r="K17" s="348"/>
      <c r="L17" s="349"/>
    </row>
    <row r="18" spans="1:12" ht="24" customHeight="1" x14ac:dyDescent="0.3">
      <c r="A18" s="1598" t="s">
        <v>1071</v>
      </c>
      <c r="B18" s="1180"/>
      <c r="C18" s="1180"/>
      <c r="D18" s="579"/>
      <c r="E18" s="579"/>
      <c r="F18" s="1256"/>
      <c r="G18" s="867"/>
      <c r="H18" s="697"/>
      <c r="I18" s="1188"/>
      <c r="J18" s="351"/>
      <c r="K18" s="348"/>
      <c r="L18" s="349"/>
    </row>
    <row r="19" spans="1:12" ht="24" customHeight="1" x14ac:dyDescent="0.3">
      <c r="A19" s="519" t="s">
        <v>1072</v>
      </c>
      <c r="B19" s="516"/>
      <c r="C19" s="516"/>
      <c r="D19" s="516"/>
      <c r="E19" s="516"/>
      <c r="F19" s="1256"/>
      <c r="G19" s="867"/>
      <c r="H19" s="697"/>
      <c r="I19" s="1189"/>
      <c r="J19" s="351"/>
      <c r="K19" s="342"/>
      <c r="L19" s="343"/>
    </row>
    <row r="20" spans="1:12" s="851" customFormat="1" ht="24" customHeight="1" x14ac:dyDescent="0.3">
      <c r="A20" s="1022" t="s">
        <v>1073</v>
      </c>
      <c r="B20" s="1021"/>
      <c r="C20" s="1021"/>
      <c r="D20" s="1021"/>
      <c r="E20" s="1021"/>
      <c r="F20" s="1256"/>
      <c r="G20" s="867"/>
      <c r="H20" s="1030"/>
      <c r="I20" s="1190"/>
      <c r="J20" s="868"/>
      <c r="K20" s="862"/>
      <c r="L20" s="863"/>
    </row>
    <row r="21" spans="1:12" s="851" customFormat="1" ht="24" customHeight="1" x14ac:dyDescent="0.3">
      <c r="A21" s="1022" t="s">
        <v>1074</v>
      </c>
      <c r="B21" s="1021"/>
      <c r="C21" s="1021"/>
      <c r="D21" s="1021"/>
      <c r="E21" s="1021"/>
      <c r="F21" s="1256"/>
      <c r="G21" s="867"/>
      <c r="H21" s="1030"/>
      <c r="I21" s="1190"/>
      <c r="J21" s="868"/>
      <c r="K21" s="862"/>
      <c r="L21" s="863"/>
    </row>
    <row r="22" spans="1:12" ht="24" customHeight="1" x14ac:dyDescent="0.3">
      <c r="A22" s="519" t="s">
        <v>650</v>
      </c>
      <c r="B22" s="516"/>
      <c r="C22" s="516"/>
      <c r="D22" s="516"/>
      <c r="E22" s="516"/>
      <c r="F22" s="1256"/>
      <c r="G22" s="867"/>
      <c r="H22" s="517"/>
      <c r="I22" s="1189"/>
      <c r="J22" s="351"/>
      <c r="K22" s="342"/>
      <c r="L22" s="343"/>
    </row>
    <row r="23" spans="1:12" ht="24" customHeight="1" x14ac:dyDescent="0.3">
      <c r="A23" s="520"/>
      <c r="B23" s="521"/>
      <c r="C23" s="522"/>
      <c r="D23" s="523"/>
      <c r="E23" s="628" t="s">
        <v>550</v>
      </c>
      <c r="F23" s="1258"/>
      <c r="G23" s="867"/>
      <c r="H23" s="1181">
        <f>SUM(H18:H22)</f>
        <v>0</v>
      </c>
      <c r="I23" s="1188"/>
      <c r="J23" s="351"/>
      <c r="K23" s="342"/>
      <c r="L23" s="343"/>
    </row>
    <row r="24" spans="1:12" ht="24" customHeight="1" x14ac:dyDescent="0.3">
      <c r="A24" s="524"/>
      <c r="B24" s="525"/>
      <c r="C24" s="526"/>
      <c r="D24" s="527"/>
      <c r="E24" s="1183"/>
      <c r="F24" s="1258"/>
      <c r="G24" s="867"/>
      <c r="H24" s="528"/>
      <c r="I24" s="1188"/>
      <c r="J24" s="351"/>
      <c r="K24" s="342"/>
      <c r="L24" s="343"/>
    </row>
    <row r="25" spans="1:12" ht="24" customHeight="1" thickBot="1" x14ac:dyDescent="0.35">
      <c r="A25" s="524"/>
      <c r="B25" s="525"/>
      <c r="C25" s="526"/>
      <c r="D25" s="527"/>
      <c r="E25" s="1183" t="s">
        <v>1053</v>
      </c>
      <c r="F25" s="1258"/>
      <c r="G25" s="867"/>
      <c r="H25" s="1184">
        <f>H14+H23</f>
        <v>0</v>
      </c>
      <c r="I25" s="1188"/>
      <c r="J25" s="351"/>
      <c r="K25" s="910">
        <f>H25-'CC1'!F14</f>
        <v>0</v>
      </c>
      <c r="L25" s="909" t="s">
        <v>63</v>
      </c>
    </row>
    <row r="26" spans="1:12" ht="23.1" customHeight="1" thickTop="1" x14ac:dyDescent="0.25">
      <c r="A26" s="518"/>
      <c r="B26" s="515"/>
      <c r="C26" s="515"/>
      <c r="D26" s="515"/>
      <c r="E26" s="510"/>
      <c r="F26" s="867"/>
      <c r="G26" s="867"/>
      <c r="H26" s="1917"/>
      <c r="I26" s="1191"/>
      <c r="J26" s="351"/>
      <c r="K26" s="342"/>
      <c r="L26" s="343"/>
    </row>
    <row r="27" spans="1:12" ht="23.1" customHeight="1" x14ac:dyDescent="0.25">
      <c r="A27" s="514"/>
      <c r="B27" s="514"/>
      <c r="C27" s="514"/>
      <c r="D27" s="514"/>
      <c r="E27" s="514"/>
      <c r="F27" s="1254"/>
      <c r="G27" s="1254"/>
      <c r="H27" s="1918"/>
      <c r="I27" s="514"/>
      <c r="J27" s="340"/>
      <c r="K27" s="342"/>
      <c r="L27" s="343"/>
    </row>
    <row r="28" spans="1:12" ht="18" x14ac:dyDescent="0.25">
      <c r="A28" s="1272"/>
      <c r="B28" s="1267"/>
      <c r="C28" s="1267"/>
      <c r="D28" s="1267"/>
      <c r="E28" s="1264"/>
      <c r="F28" s="1264"/>
      <c r="G28" s="1264"/>
      <c r="H28" s="1919"/>
      <c r="I28" s="1268"/>
    </row>
    <row r="29" spans="1:12" ht="20.25" x14ac:dyDescent="0.3">
      <c r="A29" s="1351" t="s">
        <v>1290</v>
      </c>
      <c r="B29" s="1274"/>
      <c r="C29" s="1274"/>
      <c r="D29" s="1274"/>
      <c r="E29" s="1255"/>
      <c r="F29" s="1255"/>
      <c r="G29" s="1255"/>
      <c r="H29" s="1405"/>
      <c r="I29" s="1269"/>
    </row>
    <row r="30" spans="1:12" ht="20.25" x14ac:dyDescent="0.3">
      <c r="A30" s="1275"/>
      <c r="B30" s="1274"/>
      <c r="C30" s="1274"/>
      <c r="D30" s="1274"/>
      <c r="E30" s="1255"/>
      <c r="F30" s="1255"/>
      <c r="G30" s="1255"/>
      <c r="H30" s="1260"/>
      <c r="I30" s="1269"/>
    </row>
    <row r="31" spans="1:12" ht="20.25" x14ac:dyDescent="0.3">
      <c r="A31" s="1276" t="s">
        <v>649</v>
      </c>
      <c r="B31" s="1256"/>
      <c r="C31" s="1256"/>
      <c r="D31" s="1256"/>
      <c r="E31" s="1256"/>
      <c r="F31" s="1256"/>
      <c r="G31" s="1255"/>
      <c r="H31" s="1257"/>
      <c r="I31" s="1270"/>
    </row>
    <row r="32" spans="1:12" ht="20.25" x14ac:dyDescent="0.3">
      <c r="A32" s="1277"/>
      <c r="B32" s="1278"/>
      <c r="C32" s="1279"/>
      <c r="D32" s="1280"/>
      <c r="E32" s="1281" t="s">
        <v>550</v>
      </c>
      <c r="F32" s="1258"/>
      <c r="G32" s="1255"/>
      <c r="H32" s="1259">
        <f>SUM(H31)</f>
        <v>0</v>
      </c>
      <c r="I32" s="1269"/>
    </row>
    <row r="33" spans="1:12" ht="20.25" x14ac:dyDescent="0.3">
      <c r="A33" s="1273"/>
      <c r="B33" s="1274"/>
      <c r="C33" s="1274"/>
      <c r="D33" s="1274"/>
      <c r="E33" s="1255"/>
      <c r="F33" s="1255"/>
      <c r="G33" s="1255"/>
      <c r="H33" s="1260"/>
      <c r="I33" s="1269"/>
    </row>
    <row r="34" spans="1:12" ht="20.25" x14ac:dyDescent="0.3">
      <c r="A34" s="1282"/>
      <c r="B34" s="1256"/>
      <c r="C34" s="1256"/>
      <c r="D34" s="1256"/>
      <c r="E34" s="1256"/>
      <c r="F34" s="1256"/>
      <c r="G34" s="1255"/>
      <c r="H34" s="1920"/>
      <c r="I34" s="1269"/>
    </row>
    <row r="35" spans="1:12" ht="20.25" x14ac:dyDescent="0.3">
      <c r="A35" s="1283" t="s">
        <v>653</v>
      </c>
      <c r="B35" s="1256"/>
      <c r="C35" s="1256"/>
      <c r="D35" s="1256"/>
      <c r="E35" s="1256"/>
      <c r="F35" s="1256"/>
      <c r="G35" s="1255"/>
      <c r="H35" s="1261"/>
      <c r="I35" s="1269"/>
    </row>
    <row r="36" spans="1:12" ht="20.25" x14ac:dyDescent="0.3">
      <c r="A36" s="1598" t="s">
        <v>1071</v>
      </c>
      <c r="B36" s="1256"/>
      <c r="C36" s="1256"/>
      <c r="D36" s="1256"/>
      <c r="E36" s="1256"/>
      <c r="F36" s="1256"/>
      <c r="G36" s="1255"/>
      <c r="H36" s="1257"/>
      <c r="I36" s="1269"/>
    </row>
    <row r="37" spans="1:12" ht="20.25" x14ac:dyDescent="0.3">
      <c r="A37" s="519" t="s">
        <v>1072</v>
      </c>
      <c r="B37" s="1285"/>
      <c r="C37" s="1285"/>
      <c r="D37" s="1285"/>
      <c r="E37" s="1285"/>
      <c r="F37" s="1256"/>
      <c r="G37" s="1255"/>
      <c r="H37" s="1257"/>
      <c r="I37" s="1270"/>
    </row>
    <row r="38" spans="1:12" ht="20.25" x14ac:dyDescent="0.3">
      <c r="A38" s="1022" t="s">
        <v>1073</v>
      </c>
      <c r="B38" s="1285"/>
      <c r="C38" s="1285"/>
      <c r="D38" s="1285"/>
      <c r="E38" s="1285"/>
      <c r="F38" s="1256"/>
      <c r="G38" s="1255"/>
      <c r="H38" s="1257"/>
      <c r="I38" s="1270"/>
    </row>
    <row r="39" spans="1:12" ht="20.25" x14ac:dyDescent="0.3">
      <c r="A39" s="1022" t="s">
        <v>1074</v>
      </c>
      <c r="B39" s="1285"/>
      <c r="C39" s="1285"/>
      <c r="D39" s="1285"/>
      <c r="E39" s="1285"/>
      <c r="F39" s="1256"/>
      <c r="G39" s="1255"/>
      <c r="H39" s="1257"/>
      <c r="I39" s="1270"/>
    </row>
    <row r="40" spans="1:12" ht="20.25" x14ac:dyDescent="0.3">
      <c r="A40" s="1284" t="s">
        <v>650</v>
      </c>
      <c r="B40" s="1285"/>
      <c r="C40" s="1285"/>
      <c r="D40" s="1285"/>
      <c r="E40" s="1285"/>
      <c r="F40" s="1256"/>
      <c r="G40" s="1255"/>
      <c r="H40" s="1257"/>
      <c r="I40" s="1270"/>
    </row>
    <row r="41" spans="1:12" ht="20.25" x14ac:dyDescent="0.3">
      <c r="A41" s="1277"/>
      <c r="B41" s="1278"/>
      <c r="C41" s="1279"/>
      <c r="D41" s="1280"/>
      <c r="E41" s="1281" t="s">
        <v>550</v>
      </c>
      <c r="F41" s="1258"/>
      <c r="G41" s="1255"/>
      <c r="H41" s="1259">
        <f>SUM(H36:H40)</f>
        <v>0</v>
      </c>
      <c r="I41" s="1269"/>
    </row>
    <row r="42" spans="1:12" ht="20.25" x14ac:dyDescent="0.3">
      <c r="A42" s="1286"/>
      <c r="B42" s="1287"/>
      <c r="C42" s="1288"/>
      <c r="D42" s="1289"/>
      <c r="E42" s="1258"/>
      <c r="F42" s="1258"/>
      <c r="G42" s="1255"/>
      <c r="H42" s="1262"/>
      <c r="I42" s="1269"/>
    </row>
    <row r="43" spans="1:12" ht="21" thickBot="1" x14ac:dyDescent="0.35">
      <c r="A43" s="1286"/>
      <c r="B43" s="1287"/>
      <c r="C43" s="1288"/>
      <c r="D43" s="1289"/>
      <c r="E43" s="1258" t="s">
        <v>1053</v>
      </c>
      <c r="F43" s="1258"/>
      <c r="G43" s="1255"/>
      <c r="H43" s="1263">
        <f>H32+H41</f>
        <v>0</v>
      </c>
      <c r="I43" s="1269"/>
      <c r="K43" s="910">
        <f>H43-'CC1'!F17</f>
        <v>0</v>
      </c>
      <c r="L43" s="909" t="s">
        <v>63</v>
      </c>
    </row>
    <row r="44" spans="1:12" ht="18.75" thickTop="1" x14ac:dyDescent="0.25">
      <c r="A44" s="1290"/>
      <c r="B44" s="1266"/>
      <c r="C44" s="1266"/>
      <c r="D44" s="1266"/>
      <c r="E44" s="1265"/>
      <c r="F44" s="1265"/>
      <c r="G44" s="1265"/>
      <c r="H44" s="1921"/>
      <c r="I44" s="1271"/>
    </row>
    <row r="45" spans="1:12" x14ac:dyDescent="0.2">
      <c r="A45" s="867"/>
      <c r="B45" s="867"/>
      <c r="C45" s="867"/>
      <c r="D45" s="867"/>
      <c r="E45" s="867"/>
      <c r="F45" s="867"/>
      <c r="G45" s="867"/>
      <c r="H45" s="1922"/>
      <c r="I45" s="867"/>
    </row>
    <row r="46" spans="1:12" ht="18" x14ac:dyDescent="0.25">
      <c r="A46" s="1272"/>
      <c r="B46" s="1267"/>
      <c r="C46" s="1267"/>
      <c r="D46" s="1267"/>
      <c r="E46" s="1264"/>
      <c r="F46" s="1264"/>
      <c r="G46" s="1264"/>
      <c r="H46" s="1919"/>
      <c r="I46" s="1268"/>
    </row>
    <row r="47" spans="1:12" ht="20.25" x14ac:dyDescent="0.3">
      <c r="A47" s="1351" t="s">
        <v>1291</v>
      </c>
      <c r="B47" s="1274"/>
      <c r="C47" s="1274"/>
      <c r="D47" s="1274"/>
      <c r="E47" s="1255"/>
      <c r="F47" s="1255"/>
      <c r="G47" s="1255"/>
      <c r="H47" s="1405"/>
      <c r="I47" s="1269"/>
    </row>
    <row r="48" spans="1:12" ht="20.25" x14ac:dyDescent="0.3">
      <c r="A48" s="1275"/>
      <c r="B48" s="1274"/>
      <c r="C48" s="1274"/>
      <c r="D48" s="1274"/>
      <c r="E48" s="1255"/>
      <c r="F48" s="1255"/>
      <c r="G48" s="1255"/>
      <c r="H48" s="1260"/>
      <c r="I48" s="1269"/>
    </row>
    <row r="49" spans="1:12" ht="20.25" x14ac:dyDescent="0.3">
      <c r="A49" s="1276" t="s">
        <v>649</v>
      </c>
      <c r="B49" s="1256"/>
      <c r="C49" s="1256"/>
      <c r="D49" s="1256"/>
      <c r="E49" s="1256"/>
      <c r="F49" s="1256"/>
      <c r="G49" s="1255"/>
      <c r="H49" s="1257"/>
      <c r="I49" s="1270"/>
    </row>
    <row r="50" spans="1:12" ht="20.25" x14ac:dyDescent="0.3">
      <c r="A50" s="1277"/>
      <c r="B50" s="1278"/>
      <c r="C50" s="1279"/>
      <c r="D50" s="1280"/>
      <c r="E50" s="1281" t="s">
        <v>550</v>
      </c>
      <c r="F50" s="1258"/>
      <c r="G50" s="1255"/>
      <c r="H50" s="1259">
        <f>SUM(H49)</f>
        <v>0</v>
      </c>
      <c r="I50" s="1269"/>
    </row>
    <row r="51" spans="1:12" ht="20.25" x14ac:dyDescent="0.3">
      <c r="A51" s="1273"/>
      <c r="B51" s="1274"/>
      <c r="C51" s="1274"/>
      <c r="D51" s="1274"/>
      <c r="E51" s="1255"/>
      <c r="F51" s="1255"/>
      <c r="G51" s="1255"/>
      <c r="H51" s="1260"/>
      <c r="I51" s="1269"/>
    </row>
    <row r="52" spans="1:12" ht="20.25" x14ac:dyDescent="0.3">
      <c r="A52" s="1282"/>
      <c r="B52" s="1256"/>
      <c r="C52" s="1256"/>
      <c r="D52" s="1256"/>
      <c r="E52" s="1256"/>
      <c r="F52" s="1256"/>
      <c r="G52" s="1255"/>
      <c r="H52" s="1920"/>
      <c r="I52" s="1269"/>
    </row>
    <row r="53" spans="1:12" ht="20.25" x14ac:dyDescent="0.3">
      <c r="A53" s="1283" t="s">
        <v>653</v>
      </c>
      <c r="B53" s="1256"/>
      <c r="C53" s="1256"/>
      <c r="D53" s="1256"/>
      <c r="E53" s="1256"/>
      <c r="F53" s="1256"/>
      <c r="G53" s="1255"/>
      <c r="H53" s="1261"/>
      <c r="I53" s="1269"/>
    </row>
    <row r="54" spans="1:12" ht="20.25" x14ac:dyDescent="0.3">
      <c r="A54" s="1598" t="s">
        <v>1071</v>
      </c>
      <c r="B54" s="1256"/>
      <c r="C54" s="1256"/>
      <c r="D54" s="1256"/>
      <c r="E54" s="1256"/>
      <c r="F54" s="1256"/>
      <c r="G54" s="1255"/>
      <c r="H54" s="1257"/>
      <c r="I54" s="1269"/>
    </row>
    <row r="55" spans="1:12" ht="20.25" x14ac:dyDescent="0.3">
      <c r="A55" s="519" t="s">
        <v>1072</v>
      </c>
      <c r="B55" s="1285"/>
      <c r="C55" s="1285"/>
      <c r="D55" s="1285"/>
      <c r="E55" s="1285"/>
      <c r="F55" s="1256"/>
      <c r="G55" s="1255"/>
      <c r="H55" s="1257"/>
      <c r="I55" s="1270"/>
    </row>
    <row r="56" spans="1:12" ht="20.25" x14ac:dyDescent="0.3">
      <c r="A56" s="1022" t="s">
        <v>1073</v>
      </c>
      <c r="B56" s="1285"/>
      <c r="C56" s="1285"/>
      <c r="D56" s="1285"/>
      <c r="E56" s="1285"/>
      <c r="F56" s="1256"/>
      <c r="G56" s="1255"/>
      <c r="H56" s="1257"/>
      <c r="I56" s="1270"/>
    </row>
    <row r="57" spans="1:12" ht="20.25" x14ac:dyDescent="0.3">
      <c r="A57" s="1022" t="s">
        <v>1074</v>
      </c>
      <c r="B57" s="1285"/>
      <c r="C57" s="1285"/>
      <c r="D57" s="1285"/>
      <c r="E57" s="1285"/>
      <c r="F57" s="1256"/>
      <c r="G57" s="1255"/>
      <c r="H57" s="1257"/>
      <c r="I57" s="1270"/>
    </row>
    <row r="58" spans="1:12" ht="20.25" x14ac:dyDescent="0.3">
      <c r="A58" s="1284" t="s">
        <v>650</v>
      </c>
      <c r="B58" s="1285"/>
      <c r="C58" s="1285"/>
      <c r="D58" s="1285"/>
      <c r="E58" s="1285"/>
      <c r="F58" s="1256"/>
      <c r="G58" s="1255"/>
      <c r="H58" s="1257"/>
      <c r="I58" s="1270"/>
    </row>
    <row r="59" spans="1:12" ht="20.25" x14ac:dyDescent="0.3">
      <c r="A59" s="1277"/>
      <c r="B59" s="1278"/>
      <c r="C59" s="1279"/>
      <c r="D59" s="1280"/>
      <c r="E59" s="1281" t="s">
        <v>550</v>
      </c>
      <c r="F59" s="1258"/>
      <c r="G59" s="1255"/>
      <c r="H59" s="1259">
        <f>SUM(H54:H58)</f>
        <v>0</v>
      </c>
      <c r="I59" s="1269"/>
    </row>
    <row r="60" spans="1:12" ht="20.25" x14ac:dyDescent="0.3">
      <c r="A60" s="1286"/>
      <c r="B60" s="1287"/>
      <c r="C60" s="1288"/>
      <c r="D60" s="1289"/>
      <c r="E60" s="1258"/>
      <c r="F60" s="1258"/>
      <c r="G60" s="1255"/>
      <c r="H60" s="1262"/>
      <c r="I60" s="1269"/>
    </row>
    <row r="61" spans="1:12" ht="21" thickBot="1" x14ac:dyDescent="0.35">
      <c r="A61" s="1286"/>
      <c r="B61" s="1287"/>
      <c r="C61" s="1288"/>
      <c r="D61" s="1289"/>
      <c r="E61" s="1258" t="s">
        <v>1053</v>
      </c>
      <c r="F61" s="1258"/>
      <c r="G61" s="1255"/>
      <c r="H61" s="1263">
        <f>H50+H59</f>
        <v>0</v>
      </c>
      <c r="I61" s="1269"/>
      <c r="K61" s="910">
        <f>H61-'CC1'!F27</f>
        <v>0</v>
      </c>
      <c r="L61" s="909" t="s">
        <v>63</v>
      </c>
    </row>
    <row r="62" spans="1:12" ht="18.75" thickTop="1" x14ac:dyDescent="0.25">
      <c r="A62" s="1290"/>
      <c r="B62" s="1266"/>
      <c r="C62" s="1266"/>
      <c r="D62" s="1266"/>
      <c r="E62" s="1265"/>
      <c r="F62" s="1265"/>
      <c r="G62" s="1265"/>
      <c r="H62" s="1921"/>
      <c r="I62" s="1271"/>
    </row>
    <row r="63" spans="1:12" x14ac:dyDescent="0.2">
      <c r="A63" s="867"/>
      <c r="B63" s="867"/>
      <c r="C63" s="867"/>
      <c r="D63" s="867"/>
      <c r="E63" s="867"/>
      <c r="F63" s="867"/>
      <c r="G63" s="867"/>
      <c r="H63" s="1922"/>
      <c r="I63" s="867"/>
    </row>
    <row r="64" spans="1:12" x14ac:dyDescent="0.2">
      <c r="A64" s="867"/>
      <c r="B64" s="867"/>
      <c r="C64" s="867"/>
      <c r="D64" s="867"/>
      <c r="E64" s="867"/>
      <c r="F64" s="867"/>
      <c r="G64" s="867"/>
      <c r="H64" s="1922"/>
      <c r="I64" s="867"/>
    </row>
    <row r="65" spans="1:9" x14ac:dyDescent="0.2">
      <c r="A65" s="867"/>
      <c r="B65" s="867"/>
      <c r="C65" s="867"/>
      <c r="D65" s="867"/>
      <c r="E65" s="867"/>
      <c r="F65" s="867"/>
      <c r="G65" s="867"/>
      <c r="H65" s="1922"/>
      <c r="I65" s="867"/>
    </row>
    <row r="66" spans="1:9" ht="18" x14ac:dyDescent="0.25">
      <c r="A66" s="1272"/>
      <c r="B66" s="1267"/>
      <c r="C66" s="1267"/>
      <c r="D66" s="1267"/>
      <c r="E66" s="1264"/>
      <c r="F66" s="1264"/>
      <c r="G66" s="1264"/>
      <c r="H66" s="1919"/>
      <c r="I66" s="1268"/>
    </row>
    <row r="67" spans="1:9" ht="20.25" x14ac:dyDescent="0.3">
      <c r="A67" s="1351" t="s">
        <v>1292</v>
      </c>
      <c r="B67" s="1274"/>
      <c r="C67" s="1274"/>
      <c r="D67" s="1274"/>
      <c r="E67" s="1255"/>
      <c r="F67" s="1255"/>
      <c r="G67" s="1255"/>
      <c r="H67" s="1405"/>
      <c r="I67" s="1269"/>
    </row>
    <row r="68" spans="1:9" ht="20.25" x14ac:dyDescent="0.3">
      <c r="A68" s="1275"/>
      <c r="B68" s="1274"/>
      <c r="C68" s="1274"/>
      <c r="D68" s="1274"/>
      <c r="E68" s="1255"/>
      <c r="F68" s="1255"/>
      <c r="G68" s="1255"/>
      <c r="H68" s="1260"/>
      <c r="I68" s="1269"/>
    </row>
    <row r="69" spans="1:9" ht="20.25" x14ac:dyDescent="0.3">
      <c r="A69" s="1276" t="s">
        <v>649</v>
      </c>
      <c r="B69" s="1256"/>
      <c r="C69" s="1256"/>
      <c r="D69" s="1256"/>
      <c r="E69" s="1256"/>
      <c r="F69" s="1256"/>
      <c r="G69" s="1255"/>
      <c r="H69" s="1257"/>
      <c r="I69" s="1270"/>
    </row>
    <row r="70" spans="1:9" ht="20.25" x14ac:dyDescent="0.3">
      <c r="A70" s="1277"/>
      <c r="B70" s="1278"/>
      <c r="C70" s="1279"/>
      <c r="D70" s="1280"/>
      <c r="E70" s="1281" t="s">
        <v>550</v>
      </c>
      <c r="F70" s="1258"/>
      <c r="G70" s="1255"/>
      <c r="H70" s="1259">
        <f>SUM(H69)</f>
        <v>0</v>
      </c>
      <c r="I70" s="1269"/>
    </row>
    <row r="71" spans="1:9" ht="20.25" x14ac:dyDescent="0.3">
      <c r="A71" s="1273"/>
      <c r="B71" s="1274"/>
      <c r="C71" s="1274"/>
      <c r="D71" s="1274"/>
      <c r="E71" s="1255"/>
      <c r="F71" s="1255"/>
      <c r="G71" s="1255"/>
      <c r="H71" s="1260"/>
      <c r="I71" s="1269"/>
    </row>
    <row r="72" spans="1:9" ht="20.25" x14ac:dyDescent="0.3">
      <c r="A72" s="1282"/>
      <c r="B72" s="1256"/>
      <c r="C72" s="1256"/>
      <c r="D72" s="1256"/>
      <c r="E72" s="1256"/>
      <c r="F72" s="1256"/>
      <c r="G72" s="1255"/>
      <c r="H72" s="1920"/>
      <c r="I72" s="1269"/>
    </row>
    <row r="73" spans="1:9" ht="20.25" x14ac:dyDescent="0.3">
      <c r="A73" s="1283" t="s">
        <v>653</v>
      </c>
      <c r="B73" s="1256"/>
      <c r="C73" s="1256"/>
      <c r="D73" s="1256"/>
      <c r="E73" s="1256"/>
      <c r="F73" s="1256"/>
      <c r="G73" s="1255"/>
      <c r="H73" s="1261"/>
      <c r="I73" s="1269"/>
    </row>
    <row r="74" spans="1:9" ht="20.25" x14ac:dyDescent="0.3">
      <c r="A74" s="1598" t="s">
        <v>1071</v>
      </c>
      <c r="B74" s="1256"/>
      <c r="C74" s="1256"/>
      <c r="D74" s="1256"/>
      <c r="E74" s="1256"/>
      <c r="F74" s="1256"/>
      <c r="G74" s="1255"/>
      <c r="H74" s="1257"/>
      <c r="I74" s="1269"/>
    </row>
    <row r="75" spans="1:9" ht="20.25" x14ac:dyDescent="0.3">
      <c r="A75" s="519" t="s">
        <v>1072</v>
      </c>
      <c r="B75" s="1285"/>
      <c r="C75" s="1285"/>
      <c r="D75" s="1285"/>
      <c r="E75" s="1285"/>
      <c r="F75" s="1256"/>
      <c r="G75" s="1255"/>
      <c r="H75" s="1257"/>
      <c r="I75" s="1270"/>
    </row>
    <row r="76" spans="1:9" ht="20.25" x14ac:dyDescent="0.3">
      <c r="A76" s="1022" t="s">
        <v>1073</v>
      </c>
      <c r="B76" s="1285"/>
      <c r="C76" s="1285"/>
      <c r="D76" s="1285"/>
      <c r="E76" s="1285"/>
      <c r="F76" s="1256"/>
      <c r="G76" s="1255"/>
      <c r="H76" s="1257"/>
      <c r="I76" s="1270"/>
    </row>
    <row r="77" spans="1:9" ht="20.25" x14ac:dyDescent="0.3">
      <c r="A77" s="1022" t="s">
        <v>1074</v>
      </c>
      <c r="B77" s="1285"/>
      <c r="C77" s="1285"/>
      <c r="D77" s="1285"/>
      <c r="E77" s="1285"/>
      <c r="F77" s="1256"/>
      <c r="G77" s="1255"/>
      <c r="H77" s="1257"/>
      <c r="I77" s="1270"/>
    </row>
    <row r="78" spans="1:9" ht="20.25" x14ac:dyDescent="0.3">
      <c r="A78" s="1284" t="s">
        <v>650</v>
      </c>
      <c r="B78" s="1285"/>
      <c r="C78" s="1285"/>
      <c r="D78" s="1285"/>
      <c r="E78" s="1285"/>
      <c r="F78" s="1256"/>
      <c r="G78" s="1255"/>
      <c r="H78" s="1257"/>
      <c r="I78" s="1270"/>
    </row>
    <row r="79" spans="1:9" ht="20.25" x14ac:dyDescent="0.3">
      <c r="A79" s="1277"/>
      <c r="B79" s="1278"/>
      <c r="C79" s="1279"/>
      <c r="D79" s="1280"/>
      <c r="E79" s="1281" t="s">
        <v>550</v>
      </c>
      <c r="F79" s="1258"/>
      <c r="G79" s="1255"/>
      <c r="H79" s="1259">
        <f>SUM(H74:H78)</f>
        <v>0</v>
      </c>
      <c r="I79" s="1269"/>
    </row>
    <row r="80" spans="1:9" ht="20.25" x14ac:dyDescent="0.3">
      <c r="A80" s="1286"/>
      <c r="B80" s="1287"/>
      <c r="C80" s="1288"/>
      <c r="D80" s="1289"/>
      <c r="E80" s="1258"/>
      <c r="F80" s="1258"/>
      <c r="G80" s="1255"/>
      <c r="H80" s="1262"/>
      <c r="I80" s="1269"/>
    </row>
    <row r="81" spans="1:13" ht="21" thickBot="1" x14ac:dyDescent="0.35">
      <c r="A81" s="1286"/>
      <c r="B81" s="1287"/>
      <c r="C81" s="1288"/>
      <c r="D81" s="1289"/>
      <c r="E81" s="1258" t="s">
        <v>1053</v>
      </c>
      <c r="F81" s="1258"/>
      <c r="G81" s="1255"/>
      <c r="H81" s="1263">
        <f>H70+H79</f>
        <v>0</v>
      </c>
      <c r="I81" s="1269"/>
      <c r="K81" s="910">
        <f>H81-'CC1'!F56</f>
        <v>0</v>
      </c>
      <c r="L81" s="909" t="s">
        <v>63</v>
      </c>
    </row>
    <row r="82" spans="1:13" ht="18.75" thickTop="1" x14ac:dyDescent="0.25">
      <c r="A82" s="1290"/>
      <c r="B82" s="1266"/>
      <c r="C82" s="1266"/>
      <c r="D82" s="1266"/>
      <c r="E82" s="1265"/>
      <c r="F82" s="1265"/>
      <c r="G82" s="1265"/>
      <c r="H82" s="1921"/>
      <c r="I82" s="1271"/>
      <c r="K82" s="910">
        <f>((K81+K61+K43+K25)-('CC1'!I14+'CC1'!I17+'CC1'!I27+'CC1'!I56))/2</f>
        <v>0</v>
      </c>
      <c r="L82" s="882" t="s">
        <v>688</v>
      </c>
      <c r="M82" s="1226"/>
    </row>
    <row r="83" spans="1:13" x14ac:dyDescent="0.2">
      <c r="F83" s="867"/>
      <c r="G83" s="867"/>
    </row>
    <row r="84" spans="1:13" s="380" customFormat="1" ht="23.25" x14ac:dyDescent="0.3">
      <c r="A84" s="1406"/>
      <c r="B84" s="1407"/>
      <c r="C84" s="1407"/>
      <c r="D84" s="1407"/>
      <c r="E84" s="1407"/>
      <c r="F84" s="1407"/>
      <c r="G84" s="867"/>
      <c r="H84" s="1916"/>
    </row>
  </sheetData>
  <customSheetViews>
    <customSheetView guid="{FEEF2554-A379-444E-B2CE-7A0B08BFD568}" scale="50" showGridLines="0" fitToPage="1">
      <selection activeCell="A2" sqref="A2:I2"/>
      <pageMargins left="1.1417322834645669" right="0.35433070866141736" top="0.23622047244094491" bottom="0.23622047244094491" header="0" footer="0"/>
      <pageSetup scale="44" orientation="portrait" r:id="rId1"/>
      <headerFooter differentOddEven="1" differentFirst="1" alignWithMargins="0">
        <evenHeader>&amp;R&amp;"arial,Regular"&amp;12UNCLASSIFIED / NON CLASSIFIÉ</evenHeader>
        <firstHeader>&amp;R&amp;"arial,Regular"&amp;12UNCLASSIFIED / NON CLASSIFIÉ</firstHeader>
      </headerFooter>
    </customSheetView>
    <customSheetView guid="{9999B627-875C-491A-9C70-2AB672A610C9}" scale="50" showPageBreaks="1" showGridLines="0" fitToPage="1" printArea="1">
      <selection activeCell="A2" sqref="A2:I2"/>
      <pageMargins left="1.1417322834645669" right="0.35433070866141736" top="0.23622047244094491" bottom="0.23622047244094491" header="0" footer="0"/>
      <pageSetup scale="46" orientation="portrait" r:id="rId2"/>
      <headerFooter differentOddEven="1" differentFirst="1" alignWithMargins="0">
        <evenHeader>&amp;R&amp;"arial,Regular"&amp;12UNCLASSIFIED / NON CLASSIFIÉ</evenHeader>
        <firstHeader>&amp;R&amp;"arial,Regular"&amp;12UNCLASSIFIED / NON CLASSIFIÉ</firstHeader>
      </headerFooter>
    </customSheetView>
    <customSheetView guid="{9E1ED2EF-94DF-4EBB-BF10-FA6D2C6EF217}" scale="70" showPageBreaks="1" showGridLines="0" fitToPage="1" printArea="1">
      <pageMargins left="1.1417322834645669" right="0.35433070866141736" top="0.23622047244094491" bottom="0.23622047244094491" header="0" footer="0"/>
      <pageSetup scale="44" orientation="portrait" r:id="rId3"/>
      <headerFooter differentOddEven="1" differentFirst="1" alignWithMargins="0">
        <evenHeader>&amp;R&amp;"arial,Regular"&amp;12UNCLASSIFIED / NON CLASSIFIÉ</evenHeader>
        <firstHeader>&amp;R&amp;"arial,Regular"&amp;12UNCLASSIFIED / NON CLASSIFIÉ</firstHeader>
      </headerFooter>
    </customSheetView>
  </customSheetViews>
  <mergeCells count="6">
    <mergeCell ref="A8:I8"/>
    <mergeCell ref="A2:I2"/>
    <mergeCell ref="A3:I3"/>
    <mergeCell ref="A4:I4"/>
    <mergeCell ref="A5:I5"/>
    <mergeCell ref="A6:I6"/>
  </mergeCells>
  <pageMargins left="1.1417322834645669" right="0.35433070866141736" top="0.23622047244094491" bottom="0.23622047244094491" header="0" footer="0"/>
  <pageSetup scale="46" orientation="portrait" r:id="rId4"/>
  <headerFooter differentOddEven="1" differentFirst="1" alignWithMargins="0">
    <evenHeader>&amp;R&amp;"arial,Regular"&amp;12UNCLASSIFIED / NON CLASSIFIÉ</evenHeader>
    <firstHeader>&amp;R&amp;"arial,Regular"&amp;12UNCLASSIFIED / NON CLASSIFIÉ</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2A0D1-D4CA-405D-BAF7-5BDBC440776B}">
  <dimension ref="A1:IV52"/>
  <sheetViews>
    <sheetView showGridLines="0" zoomScale="70" zoomScaleNormal="70" workbookViewId="0"/>
  </sheetViews>
  <sheetFormatPr defaultColWidth="9.6640625" defaultRowHeight="15" x14ac:dyDescent="0.2"/>
  <cols>
    <col min="1" max="1" width="30.6640625" style="344" customWidth="1"/>
    <col min="2" max="2" width="5.6640625" style="344" customWidth="1"/>
    <col min="3" max="3" width="31.44140625" style="344" customWidth="1"/>
    <col min="4" max="4" width="15.6640625" style="344" customWidth="1"/>
    <col min="5" max="5" width="36.88671875" style="344" customWidth="1"/>
    <col min="6" max="6" width="5.77734375" style="344" customWidth="1"/>
    <col min="7" max="7" width="5.6640625" style="344" customWidth="1"/>
    <col min="8" max="8" width="24.88671875" style="1923" customWidth="1"/>
    <col min="9" max="10" width="2.88671875" style="344" customWidth="1"/>
    <col min="11" max="11" width="13.77734375" style="344" customWidth="1"/>
    <col min="12" max="16384" width="9.6640625" style="344"/>
  </cols>
  <sheetData>
    <row r="1" spans="1:256" ht="18" customHeight="1" x14ac:dyDescent="0.25">
      <c r="A1" s="2632"/>
      <c r="B1" s="2633"/>
      <c r="C1" s="2633"/>
      <c r="D1" s="2633"/>
      <c r="E1" s="2634"/>
      <c r="F1" s="2634"/>
      <c r="G1" s="2634"/>
      <c r="H1" s="2635"/>
      <c r="I1" s="2634"/>
      <c r="J1" s="340"/>
      <c r="K1" s="342"/>
      <c r="L1" s="343"/>
    </row>
    <row r="2" spans="1:256" ht="23.1" customHeight="1" x14ac:dyDescent="0.35">
      <c r="A2" s="2798">
        <f>CORPORATION</f>
        <v>0</v>
      </c>
      <c r="B2" s="2798"/>
      <c r="C2" s="2798"/>
      <c r="D2" s="2798"/>
      <c r="E2" s="2798"/>
      <c r="F2" s="2798"/>
      <c r="G2" s="2798"/>
      <c r="H2" s="2798"/>
      <c r="I2" s="2798"/>
      <c r="J2" s="345"/>
      <c r="K2" s="342"/>
      <c r="L2" s="342"/>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c r="AO2" s="346"/>
      <c r="AP2" s="346"/>
      <c r="AQ2" s="346"/>
      <c r="AR2" s="346"/>
      <c r="AS2" s="346"/>
      <c r="AT2" s="346"/>
      <c r="AU2" s="346"/>
      <c r="AV2" s="346"/>
      <c r="AW2" s="346"/>
      <c r="AX2" s="346"/>
      <c r="AY2" s="346"/>
      <c r="AZ2" s="346"/>
      <c r="BA2" s="346"/>
      <c r="BB2" s="346"/>
      <c r="BC2" s="346"/>
      <c r="BD2" s="346"/>
      <c r="BE2" s="346"/>
      <c r="BF2" s="346"/>
      <c r="BG2" s="346"/>
      <c r="BH2" s="346"/>
      <c r="BI2" s="346"/>
      <c r="BJ2" s="346"/>
      <c r="BK2" s="346"/>
      <c r="BL2" s="346"/>
      <c r="BM2" s="346"/>
      <c r="BN2" s="346"/>
      <c r="BO2" s="346"/>
      <c r="BP2" s="346"/>
      <c r="BQ2" s="346"/>
      <c r="BR2" s="346"/>
      <c r="BS2" s="346"/>
      <c r="BT2" s="346"/>
      <c r="BU2" s="346"/>
      <c r="BV2" s="346"/>
      <c r="BW2" s="346"/>
      <c r="BX2" s="346"/>
      <c r="BY2" s="346"/>
      <c r="BZ2" s="346"/>
      <c r="CA2" s="346"/>
      <c r="CB2" s="346"/>
      <c r="CC2" s="346"/>
      <c r="CD2" s="346"/>
      <c r="CE2" s="346"/>
      <c r="CF2" s="346"/>
      <c r="CG2" s="346"/>
      <c r="CH2" s="346"/>
      <c r="CI2" s="346"/>
      <c r="CJ2" s="346"/>
      <c r="CK2" s="346"/>
      <c r="CL2" s="346"/>
      <c r="CM2" s="346"/>
      <c r="CN2" s="346"/>
      <c r="CO2" s="346"/>
      <c r="CP2" s="346"/>
      <c r="CQ2" s="346"/>
      <c r="CR2" s="346"/>
      <c r="CS2" s="346"/>
      <c r="CT2" s="346"/>
      <c r="CU2" s="346"/>
      <c r="CV2" s="346"/>
      <c r="CW2" s="346"/>
      <c r="CX2" s="346"/>
      <c r="CY2" s="346"/>
      <c r="CZ2" s="346"/>
      <c r="DA2" s="346"/>
      <c r="DB2" s="346"/>
      <c r="DC2" s="346"/>
      <c r="DD2" s="346"/>
      <c r="DE2" s="346"/>
      <c r="DF2" s="346"/>
      <c r="DG2" s="346"/>
      <c r="DH2" s="346"/>
      <c r="DI2" s="346"/>
      <c r="DJ2" s="346"/>
      <c r="DK2" s="346"/>
      <c r="DL2" s="346"/>
      <c r="DM2" s="346"/>
      <c r="DN2" s="346"/>
      <c r="DO2" s="346"/>
      <c r="DP2" s="346"/>
      <c r="DQ2" s="346"/>
      <c r="DR2" s="346"/>
      <c r="DS2" s="346"/>
      <c r="DT2" s="346"/>
      <c r="DU2" s="346"/>
      <c r="DV2" s="346"/>
      <c r="DW2" s="346"/>
      <c r="DX2" s="346"/>
      <c r="DY2" s="346"/>
      <c r="DZ2" s="346"/>
      <c r="EA2" s="346"/>
      <c r="EB2" s="346"/>
      <c r="EC2" s="346"/>
      <c r="ED2" s="346"/>
      <c r="EE2" s="346"/>
      <c r="EF2" s="346"/>
      <c r="EG2" s="346"/>
      <c r="EH2" s="346"/>
      <c r="EI2" s="346"/>
      <c r="EJ2" s="346"/>
      <c r="EK2" s="346"/>
      <c r="EL2" s="346"/>
      <c r="EM2" s="346"/>
      <c r="EN2" s="346"/>
      <c r="EO2" s="346"/>
      <c r="EP2" s="346"/>
      <c r="EQ2" s="346"/>
      <c r="ER2" s="346"/>
      <c r="ES2" s="346"/>
      <c r="ET2" s="346"/>
      <c r="EU2" s="346"/>
      <c r="EV2" s="346"/>
      <c r="EW2" s="346"/>
      <c r="EX2" s="346"/>
      <c r="EY2" s="346"/>
      <c r="EZ2" s="346"/>
      <c r="FA2" s="346"/>
      <c r="FB2" s="346"/>
      <c r="FC2" s="346"/>
      <c r="FD2" s="346"/>
      <c r="FE2" s="346"/>
      <c r="FF2" s="346"/>
      <c r="FG2" s="346"/>
      <c r="FH2" s="346"/>
      <c r="FI2" s="346"/>
      <c r="FJ2" s="346"/>
      <c r="FK2" s="346"/>
      <c r="FL2" s="346"/>
      <c r="FM2" s="346"/>
      <c r="FN2" s="346"/>
      <c r="FO2" s="346"/>
      <c r="FP2" s="346"/>
      <c r="FQ2" s="346"/>
      <c r="FR2" s="346"/>
      <c r="FS2" s="346"/>
      <c r="FT2" s="346"/>
      <c r="FU2" s="346"/>
      <c r="FV2" s="346"/>
      <c r="FW2" s="346"/>
      <c r="FX2" s="346"/>
      <c r="FY2" s="346"/>
      <c r="FZ2" s="346"/>
      <c r="GA2" s="346"/>
      <c r="GB2" s="346"/>
      <c r="GC2" s="346"/>
      <c r="GD2" s="346"/>
      <c r="GE2" s="346"/>
      <c r="GF2" s="346"/>
      <c r="GG2" s="346"/>
      <c r="GH2" s="346"/>
      <c r="GI2" s="346"/>
      <c r="GJ2" s="346"/>
      <c r="GK2" s="346"/>
      <c r="GL2" s="346"/>
      <c r="GM2" s="346"/>
      <c r="GN2" s="346"/>
      <c r="GO2" s="346"/>
      <c r="GP2" s="346"/>
      <c r="GQ2" s="346"/>
      <c r="GR2" s="346"/>
      <c r="GS2" s="346"/>
      <c r="GT2" s="346"/>
      <c r="GU2" s="346"/>
      <c r="GV2" s="346"/>
      <c r="GW2" s="346"/>
      <c r="GX2" s="346"/>
      <c r="GY2" s="346"/>
      <c r="GZ2" s="346"/>
      <c r="HA2" s="346"/>
      <c r="HB2" s="346"/>
      <c r="HC2" s="346"/>
      <c r="HD2" s="346"/>
      <c r="HE2" s="346"/>
      <c r="HF2" s="346"/>
      <c r="HG2" s="346"/>
      <c r="HH2" s="346"/>
      <c r="HI2" s="346"/>
      <c r="HJ2" s="346"/>
      <c r="HK2" s="346"/>
      <c r="HL2" s="346"/>
      <c r="HM2" s="346"/>
      <c r="HN2" s="346"/>
      <c r="HO2" s="346"/>
      <c r="HP2" s="346"/>
      <c r="HQ2" s="346"/>
      <c r="HR2" s="346"/>
      <c r="HS2" s="346"/>
      <c r="HT2" s="346"/>
      <c r="HU2" s="346"/>
      <c r="HV2" s="346"/>
      <c r="HW2" s="346"/>
      <c r="HX2" s="346"/>
      <c r="HY2" s="346"/>
      <c r="HZ2" s="346"/>
      <c r="IA2" s="346"/>
      <c r="IB2" s="346"/>
      <c r="IC2" s="346"/>
      <c r="ID2" s="346"/>
      <c r="IE2" s="346"/>
      <c r="IF2" s="346"/>
      <c r="IG2" s="346"/>
      <c r="IH2" s="346"/>
      <c r="II2" s="346"/>
      <c r="IJ2" s="346"/>
      <c r="IK2" s="346"/>
      <c r="IL2" s="346"/>
      <c r="IM2" s="346"/>
      <c r="IN2" s="346"/>
      <c r="IO2" s="346"/>
      <c r="IP2" s="346"/>
      <c r="IQ2" s="346"/>
      <c r="IR2" s="346"/>
      <c r="IS2" s="346"/>
      <c r="IT2" s="346"/>
      <c r="IU2" s="346"/>
      <c r="IV2" s="346"/>
    </row>
    <row r="3" spans="1:256" ht="23.1" customHeight="1" x14ac:dyDescent="0.35">
      <c r="A3" s="2799" t="s">
        <v>1352</v>
      </c>
      <c r="B3" s="2798"/>
      <c r="C3" s="2798"/>
      <c r="D3" s="2798"/>
      <c r="E3" s="2798"/>
      <c r="F3" s="2798"/>
      <c r="G3" s="2798"/>
      <c r="H3" s="2798"/>
      <c r="I3" s="2798"/>
      <c r="J3" s="340"/>
      <c r="K3" s="342"/>
      <c r="L3" s="343"/>
    </row>
    <row r="4" spans="1:256" ht="23.1" customHeight="1" x14ac:dyDescent="0.35">
      <c r="A4" s="2800" t="s">
        <v>720</v>
      </c>
      <c r="B4" s="2800"/>
      <c r="C4" s="2800"/>
      <c r="D4" s="2800"/>
      <c r="E4" s="2800"/>
      <c r="F4" s="2800"/>
      <c r="G4" s="2800"/>
      <c r="H4" s="2800"/>
      <c r="I4" s="2800"/>
      <c r="J4" s="340"/>
      <c r="K4" s="342"/>
      <c r="L4" s="343"/>
    </row>
    <row r="5" spans="1:256" ht="23.1" customHeight="1" x14ac:dyDescent="0.35">
      <c r="A5" s="2801">
        <f>PERIOD</f>
        <v>0</v>
      </c>
      <c r="B5" s="2801"/>
      <c r="C5" s="2801"/>
      <c r="D5" s="2801"/>
      <c r="E5" s="2801"/>
      <c r="F5" s="2801"/>
      <c r="G5" s="2801"/>
      <c r="H5" s="2801"/>
      <c r="I5" s="2801"/>
      <c r="J5" s="340"/>
      <c r="K5" s="342"/>
      <c r="L5" s="343"/>
    </row>
    <row r="6" spans="1:256" ht="23.1" customHeight="1" x14ac:dyDescent="0.3">
      <c r="A6" s="2802" t="s">
        <v>198</v>
      </c>
      <c r="B6" s="2802"/>
      <c r="C6" s="2802"/>
      <c r="D6" s="2802"/>
      <c r="E6" s="2802"/>
      <c r="F6" s="2802"/>
      <c r="G6" s="2802"/>
      <c r="H6" s="2802"/>
      <c r="I6" s="2802"/>
      <c r="J6" s="340"/>
      <c r="K6" s="342"/>
      <c r="L6" s="343"/>
    </row>
    <row r="7" spans="1:256" ht="18.75" customHeight="1" x14ac:dyDescent="0.3">
      <c r="A7" s="2636"/>
      <c r="B7" s="2634"/>
      <c r="C7" s="2634"/>
      <c r="D7" s="2634"/>
      <c r="E7" s="2634"/>
      <c r="F7" s="2634"/>
      <c r="G7" s="2634"/>
      <c r="H7" s="2635"/>
      <c r="I7" s="2634"/>
      <c r="J7" s="340"/>
      <c r="K7" s="342"/>
      <c r="L7" s="343"/>
    </row>
    <row r="8" spans="1:256" ht="19.5" customHeight="1" x14ac:dyDescent="0.3">
      <c r="A8" s="2803" t="s">
        <v>554</v>
      </c>
      <c r="B8" s="2804"/>
      <c r="C8" s="2804"/>
      <c r="D8" s="2804"/>
      <c r="E8" s="2804"/>
      <c r="F8" s="2804"/>
      <c r="G8" s="2804"/>
      <c r="H8" s="2804"/>
      <c r="I8" s="2804"/>
      <c r="J8" s="340"/>
      <c r="K8" s="342"/>
      <c r="L8" s="343"/>
    </row>
    <row r="9" spans="1:256" ht="17.25" customHeight="1" x14ac:dyDescent="0.25">
      <c r="A9" s="2632"/>
      <c r="B9" s="2634"/>
      <c r="C9" s="2634"/>
      <c r="D9" s="2634"/>
      <c r="E9" s="2634"/>
      <c r="F9" s="2634"/>
      <c r="G9" s="2634"/>
      <c r="H9" s="2635"/>
      <c r="I9" s="2634"/>
      <c r="J9" s="340"/>
      <c r="K9" s="342"/>
      <c r="L9" s="343"/>
    </row>
    <row r="10" spans="1:256" ht="23.1" customHeight="1" x14ac:dyDescent="0.25">
      <c r="A10" s="2637"/>
      <c r="B10" s="2638"/>
      <c r="C10" s="2638"/>
      <c r="D10" s="2638"/>
      <c r="E10" s="2639"/>
      <c r="F10" s="2640"/>
      <c r="G10" s="2640"/>
      <c r="H10" s="2641"/>
      <c r="I10" s="2642"/>
      <c r="J10" s="351"/>
      <c r="K10" s="342"/>
      <c r="L10" s="343"/>
    </row>
    <row r="11" spans="1:256" ht="24" customHeight="1" x14ac:dyDescent="0.3">
      <c r="A11" s="2643" t="s">
        <v>1367</v>
      </c>
      <c r="B11" s="2644"/>
      <c r="C11" s="2644"/>
      <c r="D11" s="2645"/>
      <c r="E11" s="2646"/>
      <c r="F11" s="2647"/>
      <c r="G11" s="2648"/>
      <c r="H11" s="2649"/>
      <c r="I11" s="2650"/>
      <c r="J11" s="351"/>
      <c r="K11" s="342"/>
      <c r="L11" s="343"/>
    </row>
    <row r="12" spans="1:256" ht="24" customHeight="1" x14ac:dyDescent="0.3">
      <c r="A12" s="2651"/>
      <c r="B12" s="2651"/>
      <c r="C12" s="2651"/>
      <c r="D12" s="2651"/>
      <c r="E12" s="2652"/>
      <c r="F12" s="2647"/>
      <c r="G12" s="2648"/>
      <c r="H12" s="2653"/>
      <c r="I12" s="2650"/>
      <c r="J12" s="351"/>
      <c r="K12" s="342"/>
      <c r="L12" s="343"/>
    </row>
    <row r="13" spans="1:256" ht="24" customHeight="1" x14ac:dyDescent="0.3">
      <c r="A13" s="2654" t="s">
        <v>1370</v>
      </c>
      <c r="B13" s="2651"/>
      <c r="C13" s="2651"/>
      <c r="D13" s="2651"/>
      <c r="E13" s="2651"/>
      <c r="F13" s="2647"/>
      <c r="G13" s="2648"/>
      <c r="H13" s="2655"/>
      <c r="I13" s="2656"/>
      <c r="J13" s="351"/>
      <c r="K13" s="342"/>
      <c r="L13" s="343"/>
    </row>
    <row r="14" spans="1:256" ht="24" customHeight="1" x14ac:dyDescent="0.3">
      <c r="A14" s="2657" t="s">
        <v>1371</v>
      </c>
      <c r="B14" s="2658"/>
      <c r="C14" s="2658"/>
      <c r="D14" s="2658"/>
      <c r="E14" s="2658"/>
      <c r="F14" s="2659"/>
      <c r="G14" s="2648"/>
      <c r="H14" s="2655"/>
      <c r="I14" s="2656"/>
      <c r="J14" s="351"/>
      <c r="K14" s="348"/>
      <c r="L14" s="349"/>
    </row>
    <row r="15" spans="1:256" ht="24" customHeight="1" x14ac:dyDescent="0.3">
      <c r="A15" s="2657"/>
      <c r="B15" s="2658"/>
      <c r="C15" s="2658"/>
      <c r="D15" s="2658"/>
      <c r="E15" s="2658"/>
      <c r="F15" s="2659"/>
      <c r="G15" s="2648"/>
      <c r="H15" s="2660"/>
      <c r="I15" s="2656"/>
      <c r="J15" s="351"/>
      <c r="K15" s="348"/>
      <c r="L15" s="349"/>
    </row>
    <row r="16" spans="1:256" ht="23.1" customHeight="1" x14ac:dyDescent="0.3">
      <c r="A16" s="2661" t="s">
        <v>1372</v>
      </c>
      <c r="B16" s="2662"/>
      <c r="C16" s="2663"/>
      <c r="D16" s="2664"/>
      <c r="E16" s="2665"/>
      <c r="F16" s="2659"/>
      <c r="G16" s="2648"/>
      <c r="H16" s="2666"/>
      <c r="I16" s="2650"/>
      <c r="J16" s="351"/>
      <c r="K16" s="348"/>
      <c r="L16" s="349"/>
    </row>
    <row r="17" spans="1:12" ht="15" customHeight="1" x14ac:dyDescent="0.3">
      <c r="A17" s="2661"/>
      <c r="B17" s="2662"/>
      <c r="C17" s="2663"/>
      <c r="D17" s="2664"/>
      <c r="E17" s="2665"/>
      <c r="F17" s="2659"/>
      <c r="G17" s="2648"/>
      <c r="H17" s="2666"/>
      <c r="I17" s="2656"/>
      <c r="J17" s="351"/>
      <c r="K17" s="348"/>
      <c r="L17" s="349"/>
    </row>
    <row r="18" spans="1:12" ht="24" customHeight="1" x14ac:dyDescent="0.3">
      <c r="A18" s="2667" t="s">
        <v>1354</v>
      </c>
      <c r="B18" s="2668"/>
      <c r="C18" s="2668"/>
      <c r="D18" s="2669"/>
      <c r="E18" s="2669"/>
      <c r="F18" s="2659"/>
      <c r="G18" s="2648"/>
      <c r="H18" s="2655"/>
      <c r="I18" s="2650"/>
      <c r="J18" s="351"/>
      <c r="K18" s="348"/>
      <c r="L18" s="349"/>
    </row>
    <row r="19" spans="1:12" ht="24" customHeight="1" x14ac:dyDescent="0.3">
      <c r="A19" s="2670" t="s">
        <v>1355</v>
      </c>
      <c r="B19" s="2671"/>
      <c r="C19" s="2671"/>
      <c r="D19" s="2671"/>
      <c r="E19" s="2671"/>
      <c r="F19" s="2659"/>
      <c r="G19" s="2648"/>
      <c r="H19" s="2655"/>
      <c r="I19" s="2672"/>
      <c r="J19" s="351"/>
      <c r="K19" s="342"/>
      <c r="L19" s="343"/>
    </row>
    <row r="20" spans="1:12" s="851" customFormat="1" ht="24" customHeight="1" x14ac:dyDescent="0.3">
      <c r="A20" s="2673" t="s">
        <v>1356</v>
      </c>
      <c r="B20" s="2658"/>
      <c r="C20" s="2658"/>
      <c r="D20" s="2658"/>
      <c r="E20" s="2658"/>
      <c r="F20" s="2659"/>
      <c r="G20" s="2648"/>
      <c r="H20" s="2674"/>
      <c r="I20" s="2675"/>
      <c r="J20" s="868"/>
      <c r="K20" s="862"/>
      <c r="L20" s="863"/>
    </row>
    <row r="21" spans="1:12" s="851" customFormat="1" ht="24" customHeight="1" x14ac:dyDescent="0.3">
      <c r="A21" s="2673" t="s">
        <v>1357</v>
      </c>
      <c r="B21" s="2658"/>
      <c r="C21" s="2658"/>
      <c r="D21" s="2658"/>
      <c r="E21" s="2658"/>
      <c r="F21" s="2659"/>
      <c r="G21" s="2648"/>
      <c r="H21" s="2674"/>
      <c r="I21" s="2675"/>
      <c r="J21" s="868"/>
      <c r="K21" s="862"/>
      <c r="L21" s="863"/>
    </row>
    <row r="22" spans="1:12" ht="24" customHeight="1" x14ac:dyDescent="0.3">
      <c r="A22" s="2670" t="s">
        <v>1358</v>
      </c>
      <c r="B22" s="2671"/>
      <c r="C22" s="2671"/>
      <c r="D22" s="2671"/>
      <c r="E22" s="2671"/>
      <c r="F22" s="2659"/>
      <c r="G22" s="2648"/>
      <c r="H22" s="2676"/>
      <c r="I22" s="2672"/>
      <c r="J22" s="351"/>
      <c r="K22" s="342"/>
      <c r="L22" s="343"/>
    </row>
    <row r="23" spans="1:12" ht="24" customHeight="1" x14ac:dyDescent="0.3">
      <c r="A23" s="2670" t="s">
        <v>1359</v>
      </c>
      <c r="B23" s="2671"/>
      <c r="C23" s="2671"/>
      <c r="D23" s="2671"/>
      <c r="E23" s="2671"/>
      <c r="F23" s="2659"/>
      <c r="G23" s="2648"/>
      <c r="H23" s="2676"/>
      <c r="I23" s="2656"/>
      <c r="J23" s="351"/>
      <c r="K23" s="342"/>
      <c r="L23" s="343"/>
    </row>
    <row r="24" spans="1:12" ht="24" customHeight="1" x14ac:dyDescent="0.3">
      <c r="A24" s="2677"/>
      <c r="B24" s="2678"/>
      <c r="C24" s="2679"/>
      <c r="D24" s="2680"/>
      <c r="E24" s="2681" t="s">
        <v>550</v>
      </c>
      <c r="F24" s="2682"/>
      <c r="G24" s="2648"/>
      <c r="H24" s="2683">
        <f>SUM(H13:H23)</f>
        <v>0</v>
      </c>
      <c r="I24" s="2650"/>
      <c r="J24" s="351"/>
      <c r="K24" s="342"/>
      <c r="L24" s="343"/>
    </row>
    <row r="25" spans="1:12" ht="24" customHeight="1" x14ac:dyDescent="0.3">
      <c r="A25" s="2684"/>
      <c r="B25" s="2662"/>
      <c r="C25" s="2663"/>
      <c r="D25" s="2664"/>
      <c r="E25" s="2665"/>
      <c r="F25" s="2682"/>
      <c r="G25" s="2648"/>
      <c r="H25" s="2685"/>
      <c r="I25" s="2656"/>
      <c r="J25" s="351"/>
      <c r="K25" s="342"/>
      <c r="L25" s="343"/>
    </row>
    <row r="26" spans="1:12" ht="24" customHeight="1" x14ac:dyDescent="0.3">
      <c r="A26" s="2661" t="s">
        <v>1474</v>
      </c>
      <c r="B26" s="2662"/>
      <c r="C26" s="2663"/>
      <c r="D26" s="2664"/>
      <c r="E26" s="2665"/>
      <c r="F26" s="2682"/>
      <c r="G26" s="2648"/>
      <c r="H26" s="2655"/>
      <c r="I26" s="2656"/>
      <c r="J26" s="351"/>
      <c r="K26" s="342"/>
      <c r="L26" s="343"/>
    </row>
    <row r="27" spans="1:12" ht="24" customHeight="1" x14ac:dyDescent="0.3">
      <c r="A27" s="2677"/>
      <c r="B27" s="2678"/>
      <c r="C27" s="2679"/>
      <c r="D27" s="2680"/>
      <c r="E27" s="2681"/>
      <c r="F27" s="2682"/>
      <c r="G27" s="2648"/>
      <c r="H27" s="2685"/>
      <c r="I27" s="2650"/>
      <c r="J27" s="351"/>
      <c r="K27" s="342"/>
      <c r="L27" s="343"/>
    </row>
    <row r="28" spans="1:12" ht="24" customHeight="1" thickBot="1" x14ac:dyDescent="0.35">
      <c r="A28" s="2684"/>
      <c r="B28" s="2662"/>
      <c r="C28" s="2663"/>
      <c r="D28" s="2664"/>
      <c r="E28" s="2665" t="s">
        <v>1373</v>
      </c>
      <c r="F28" s="2682"/>
      <c r="G28" s="2648"/>
      <c r="H28" s="2686">
        <f>H24+H26</f>
        <v>0</v>
      </c>
      <c r="I28" s="2650"/>
      <c r="J28" s="351"/>
      <c r="K28" s="910">
        <f>H28-'CC1'!F20</f>
        <v>0</v>
      </c>
      <c r="L28" s="909" t="s">
        <v>63</v>
      </c>
    </row>
    <row r="29" spans="1:12" ht="23.1" customHeight="1" thickTop="1" x14ac:dyDescent="0.25">
      <c r="A29" s="2687"/>
      <c r="B29" s="2688"/>
      <c r="C29" s="2688"/>
      <c r="D29" s="2688"/>
      <c r="E29" s="2632"/>
      <c r="F29" s="2648"/>
      <c r="G29" s="2648"/>
      <c r="H29" s="2689"/>
      <c r="I29" s="2690"/>
      <c r="J29" s="351"/>
      <c r="K29" s="342"/>
      <c r="L29" s="343"/>
    </row>
    <row r="30" spans="1:12" ht="23.1" customHeight="1" x14ac:dyDescent="0.25">
      <c r="A30" s="2639"/>
      <c r="B30" s="2639"/>
      <c r="C30" s="2639"/>
      <c r="D30" s="2639"/>
      <c r="E30" s="2639"/>
      <c r="F30" s="2640"/>
      <c r="G30" s="2640"/>
      <c r="H30" s="2691"/>
      <c r="I30" s="2639"/>
      <c r="J30" s="340"/>
      <c r="K30" s="342"/>
      <c r="L30" s="343"/>
    </row>
    <row r="31" spans="1:12" ht="18" x14ac:dyDescent="0.25">
      <c r="A31" s="2637"/>
      <c r="B31" s="2638"/>
      <c r="C31" s="2638"/>
      <c r="D31" s="2638"/>
      <c r="E31" s="2639"/>
      <c r="F31" s="2640"/>
      <c r="G31" s="2640"/>
      <c r="H31" s="2641"/>
      <c r="I31" s="2642"/>
    </row>
    <row r="32" spans="1:12" ht="20.25" x14ac:dyDescent="0.3">
      <c r="A32" s="2796" t="s">
        <v>1364</v>
      </c>
      <c r="B32" s="2797"/>
      <c r="C32" s="2797"/>
      <c r="D32" s="2797"/>
      <c r="E32" s="2797"/>
      <c r="F32" s="2797"/>
      <c r="G32" s="2648"/>
      <c r="H32" s="2649"/>
      <c r="I32" s="2650"/>
    </row>
    <row r="33" spans="1:12" ht="18" x14ac:dyDescent="0.25">
      <c r="A33" s="2651"/>
      <c r="B33" s="2651"/>
      <c r="C33" s="2651"/>
      <c r="D33" s="2651"/>
      <c r="E33" s="2651"/>
      <c r="F33" s="2647"/>
      <c r="G33" s="2648"/>
      <c r="H33" s="2653"/>
      <c r="I33" s="2650"/>
    </row>
    <row r="34" spans="1:12" ht="23.25" customHeight="1" x14ac:dyDescent="0.3">
      <c r="A34" s="2654" t="s">
        <v>1370</v>
      </c>
      <c r="B34" s="2651"/>
      <c r="C34" s="2651"/>
      <c r="D34" s="2651"/>
      <c r="E34" s="2651"/>
      <c r="F34" s="2647"/>
      <c r="G34" s="2648"/>
      <c r="H34" s="2655"/>
      <c r="I34" s="2656"/>
    </row>
    <row r="35" spans="1:12" ht="23.25" customHeight="1" x14ac:dyDescent="0.3">
      <c r="A35" s="2657" t="s">
        <v>1371</v>
      </c>
      <c r="B35" s="2658"/>
      <c r="C35" s="2658"/>
      <c r="D35" s="2658"/>
      <c r="E35" s="2658"/>
      <c r="F35" s="2659"/>
      <c r="G35" s="2648"/>
      <c r="H35" s="2655"/>
      <c r="I35" s="2656"/>
    </row>
    <row r="36" spans="1:12" ht="20.25" x14ac:dyDescent="0.3">
      <c r="A36" s="2677"/>
      <c r="B36" s="2678"/>
      <c r="C36" s="2679"/>
      <c r="D36" s="2680"/>
      <c r="E36" s="2681"/>
      <c r="F36" s="2682"/>
      <c r="G36" s="2648"/>
      <c r="H36" s="2685"/>
      <c r="I36" s="2650"/>
    </row>
    <row r="37" spans="1:12" ht="20.25" x14ac:dyDescent="0.3">
      <c r="A37" s="2692" t="s">
        <v>1372</v>
      </c>
      <c r="B37" s="2669"/>
      <c r="C37" s="2669"/>
      <c r="D37" s="2669"/>
      <c r="E37" s="2669"/>
      <c r="F37" s="2659"/>
      <c r="G37" s="2648"/>
      <c r="H37" s="2666"/>
      <c r="I37" s="2650"/>
    </row>
    <row r="38" spans="1:12" ht="20.25" x14ac:dyDescent="0.3">
      <c r="A38" s="2693"/>
      <c r="B38" s="2669"/>
      <c r="C38" s="2669"/>
      <c r="D38" s="2669"/>
      <c r="E38" s="2669"/>
      <c r="F38" s="2659"/>
      <c r="G38" s="2648"/>
      <c r="H38" s="2666"/>
      <c r="I38" s="2656"/>
    </row>
    <row r="39" spans="1:12" ht="20.25" x14ac:dyDescent="0.3">
      <c r="A39" s="2667" t="s">
        <v>1354</v>
      </c>
      <c r="B39" s="2668"/>
      <c r="C39" s="2668"/>
      <c r="D39" s="2669"/>
      <c r="E39" s="2669"/>
      <c r="F39" s="2659"/>
      <c r="G39" s="2648"/>
      <c r="H39" s="2655"/>
      <c r="I39" s="2650"/>
    </row>
    <row r="40" spans="1:12" ht="20.25" x14ac:dyDescent="0.3">
      <c r="A40" s="2670" t="s">
        <v>1355</v>
      </c>
      <c r="B40" s="2671"/>
      <c r="C40" s="2671"/>
      <c r="D40" s="2671"/>
      <c r="E40" s="2671"/>
      <c r="F40" s="2659"/>
      <c r="G40" s="2648"/>
      <c r="H40" s="2655"/>
      <c r="I40" s="2672"/>
    </row>
    <row r="41" spans="1:12" ht="20.25" x14ac:dyDescent="0.3">
      <c r="A41" s="2673" t="s">
        <v>1356</v>
      </c>
      <c r="B41" s="2658"/>
      <c r="C41" s="2658"/>
      <c r="D41" s="2658"/>
      <c r="E41" s="2658"/>
      <c r="F41" s="2659"/>
      <c r="G41" s="2648"/>
      <c r="H41" s="2674"/>
      <c r="I41" s="2675"/>
    </row>
    <row r="42" spans="1:12" ht="20.25" x14ac:dyDescent="0.3">
      <c r="A42" s="2673" t="s">
        <v>1357</v>
      </c>
      <c r="B42" s="2658"/>
      <c r="C42" s="2658"/>
      <c r="D42" s="2658"/>
      <c r="E42" s="2658"/>
      <c r="F42" s="2659"/>
      <c r="G42" s="2648"/>
      <c r="H42" s="2674"/>
      <c r="I42" s="2675"/>
    </row>
    <row r="43" spans="1:12" ht="20.25" x14ac:dyDescent="0.3">
      <c r="A43" s="2670" t="s">
        <v>1358</v>
      </c>
      <c r="B43" s="2671"/>
      <c r="C43" s="2671"/>
      <c r="D43" s="2671"/>
      <c r="E43" s="2671"/>
      <c r="F43" s="2659"/>
      <c r="G43" s="2648"/>
      <c r="H43" s="2676"/>
      <c r="I43" s="2672"/>
    </row>
    <row r="44" spans="1:12" ht="20.25" x14ac:dyDescent="0.3">
      <c r="A44" s="2670" t="s">
        <v>1359</v>
      </c>
      <c r="B44" s="2671"/>
      <c r="C44" s="2671"/>
      <c r="D44" s="2671"/>
      <c r="E44" s="2671"/>
      <c r="F44" s="2659"/>
      <c r="G44" s="2648"/>
      <c r="H44" s="2676"/>
      <c r="I44" s="2656"/>
    </row>
    <row r="45" spans="1:12" ht="20.25" x14ac:dyDescent="0.3">
      <c r="A45" s="2677"/>
      <c r="B45" s="2678"/>
      <c r="C45" s="2679"/>
      <c r="D45" s="2680"/>
      <c r="E45" s="2681" t="s">
        <v>550</v>
      </c>
      <c r="F45" s="2682"/>
      <c r="G45" s="2648"/>
      <c r="H45" s="2683">
        <f>SUM(H34:H44)</f>
        <v>0</v>
      </c>
      <c r="I45" s="2650"/>
      <c r="K45" s="890"/>
      <c r="L45" s="909"/>
    </row>
    <row r="46" spans="1:12" ht="20.25" x14ac:dyDescent="0.3">
      <c r="A46" s="2684"/>
      <c r="B46" s="2662"/>
      <c r="C46" s="2663"/>
      <c r="D46" s="2664"/>
      <c r="E46" s="2665"/>
      <c r="F46" s="2682"/>
      <c r="G46" s="2648"/>
      <c r="H46" s="2685"/>
      <c r="I46" s="2650"/>
    </row>
    <row r="47" spans="1:12" ht="20.25" x14ac:dyDescent="0.3">
      <c r="A47" s="2661" t="s">
        <v>1475</v>
      </c>
      <c r="B47" s="2662"/>
      <c r="C47" s="2663"/>
      <c r="D47" s="2664"/>
      <c r="E47" s="2665"/>
      <c r="F47" s="2682"/>
      <c r="G47" s="2648"/>
      <c r="H47" s="2655"/>
      <c r="I47" s="2656"/>
    </row>
    <row r="48" spans="1:12" ht="20.25" x14ac:dyDescent="0.3">
      <c r="A48" s="2677"/>
      <c r="B48" s="2678"/>
      <c r="C48" s="2679"/>
      <c r="D48" s="2680"/>
      <c r="E48" s="2681"/>
      <c r="F48" s="2682"/>
      <c r="G48" s="2648"/>
      <c r="H48" s="2685"/>
      <c r="I48" s="2656"/>
    </row>
    <row r="49" spans="1:13" ht="21" thickBot="1" x14ac:dyDescent="0.35">
      <c r="A49" s="2684"/>
      <c r="B49" s="2662"/>
      <c r="C49" s="2663"/>
      <c r="D49" s="2664"/>
      <c r="E49" s="2665" t="s">
        <v>1374</v>
      </c>
      <c r="F49" s="2682"/>
      <c r="G49" s="2648"/>
      <c r="H49" s="2686">
        <f>H45+H47</f>
        <v>0</v>
      </c>
      <c r="I49" s="2650"/>
      <c r="K49" s="910">
        <f>H49-CC1_T0-CC1_T3-'CC1'!F59-CC1_T11</f>
        <v>0</v>
      </c>
      <c r="L49" s="882" t="s">
        <v>688</v>
      </c>
    </row>
    <row r="50" spans="1:13" ht="18.75" thickTop="1" x14ac:dyDescent="0.25">
      <c r="A50" s="2694"/>
      <c r="B50" s="2695"/>
      <c r="C50" s="2695"/>
      <c r="D50" s="2695"/>
      <c r="E50" s="2696"/>
      <c r="F50" s="2696"/>
      <c r="G50" s="2696"/>
      <c r="H50" s="2697"/>
      <c r="I50" s="2698"/>
      <c r="M50" s="1226"/>
    </row>
    <row r="51" spans="1:13" x14ac:dyDescent="0.2">
      <c r="F51" s="867"/>
      <c r="G51" s="867"/>
    </row>
    <row r="52" spans="1:13" s="380" customFormat="1" ht="23.25" x14ac:dyDescent="0.3">
      <c r="A52" s="1406"/>
      <c r="B52" s="1407"/>
      <c r="C52" s="1407"/>
      <c r="D52" s="1407"/>
      <c r="E52" s="1407"/>
      <c r="F52" s="1407"/>
      <c r="G52" s="867"/>
      <c r="H52" s="1916"/>
    </row>
  </sheetData>
  <mergeCells count="7">
    <mergeCell ref="A32:F32"/>
    <mergeCell ref="A2:I2"/>
    <mergeCell ref="A3:I3"/>
    <mergeCell ref="A4:I4"/>
    <mergeCell ref="A5:I5"/>
    <mergeCell ref="A6:I6"/>
    <mergeCell ref="A8:I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IS64"/>
  <sheetViews>
    <sheetView showGridLines="0" zoomScale="70" zoomScaleNormal="70" workbookViewId="0">
      <selection activeCell="L22" sqref="L22"/>
    </sheetView>
  </sheetViews>
  <sheetFormatPr defaultColWidth="9.6640625" defaultRowHeight="15" x14ac:dyDescent="0.2"/>
  <cols>
    <col min="1" max="1" width="3.6640625" style="1" customWidth="1"/>
    <col min="2" max="2" width="17.77734375" style="1" customWidth="1"/>
    <col min="3" max="3" width="66.33203125" style="1" customWidth="1"/>
    <col min="4" max="4" width="18.6640625" style="1888" customWidth="1"/>
    <col min="5" max="5" width="20.6640625" style="1888" customWidth="1"/>
    <col min="6" max="6" width="2.77734375" style="1" customWidth="1"/>
    <col min="7" max="7" width="9.6640625" style="1888"/>
    <col min="8" max="16384" width="9.6640625" style="1"/>
  </cols>
  <sheetData>
    <row r="1" spans="1:253" ht="18" customHeight="1" x14ac:dyDescent="0.25">
      <c r="A1" s="219"/>
      <c r="B1" s="218"/>
      <c r="C1" s="218"/>
      <c r="D1" s="1924"/>
      <c r="E1" s="1924"/>
      <c r="F1" s="6"/>
      <c r="G1" s="52"/>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row>
    <row r="2" spans="1:253" ht="23.1" customHeight="1" x14ac:dyDescent="0.35">
      <c r="A2" s="2733">
        <f>CORPORATION</f>
        <v>0</v>
      </c>
      <c r="B2" s="2733"/>
      <c r="C2" s="2733"/>
      <c r="D2" s="2733"/>
      <c r="E2" s="2733"/>
      <c r="F2" s="6"/>
      <c r="G2" s="52"/>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row>
    <row r="3" spans="1:253" ht="23.1" customHeight="1" x14ac:dyDescent="0.35">
      <c r="A3" s="2733" t="s">
        <v>10</v>
      </c>
      <c r="B3" s="2733"/>
      <c r="C3" s="2733"/>
      <c r="D3" s="2733"/>
      <c r="E3" s="2733"/>
      <c r="F3" s="17"/>
      <c r="G3" s="52"/>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row>
    <row r="4" spans="1:253" ht="23.1" customHeight="1" x14ac:dyDescent="0.35">
      <c r="A4" s="2807" t="s">
        <v>722</v>
      </c>
      <c r="B4" s="2807"/>
      <c r="C4" s="2807"/>
      <c r="D4" s="2807"/>
      <c r="E4" s="2807"/>
      <c r="F4" s="17"/>
      <c r="G4" s="52"/>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row>
    <row r="5" spans="1:253" ht="23.1" customHeight="1" x14ac:dyDescent="0.35">
      <c r="A5" s="2808">
        <f>PERIOD</f>
        <v>0</v>
      </c>
      <c r="B5" s="2808"/>
      <c r="C5" s="2808"/>
      <c r="D5" s="2808"/>
      <c r="E5" s="2808"/>
      <c r="F5" s="17"/>
      <c r="G5" s="52"/>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row>
    <row r="6" spans="1:253" ht="23.1" customHeight="1" x14ac:dyDescent="0.3">
      <c r="A6" s="2809" t="s">
        <v>198</v>
      </c>
      <c r="B6" s="2809"/>
      <c r="C6" s="2809"/>
      <c r="D6" s="2809"/>
      <c r="E6" s="2809"/>
      <c r="F6" s="17"/>
      <c r="G6" s="52"/>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row>
    <row r="7" spans="1:253" s="899" customFormat="1" ht="23.1" customHeight="1" x14ac:dyDescent="0.3">
      <c r="A7" s="1392"/>
      <c r="B7" s="1392"/>
      <c r="C7" s="1392"/>
      <c r="D7" s="1925"/>
      <c r="E7" s="1925"/>
      <c r="F7" s="879"/>
      <c r="G7" s="52"/>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0"/>
      <c r="AY7" s="900"/>
      <c r="AZ7" s="900"/>
      <c r="BA7" s="900"/>
      <c r="BB7" s="900"/>
      <c r="BC7" s="900"/>
      <c r="BD7" s="900"/>
      <c r="BE7" s="900"/>
      <c r="BF7" s="900"/>
      <c r="BG7" s="900"/>
      <c r="BH7" s="900"/>
      <c r="BI7" s="900"/>
      <c r="BJ7" s="900"/>
      <c r="BK7" s="900"/>
      <c r="BL7" s="900"/>
      <c r="BM7" s="900"/>
      <c r="BN7" s="900"/>
      <c r="BO7" s="900"/>
      <c r="BP7" s="900"/>
      <c r="BQ7" s="900"/>
      <c r="BR7" s="900"/>
      <c r="BS7" s="900"/>
      <c r="BT7" s="900"/>
      <c r="BU7" s="900"/>
      <c r="BV7" s="900"/>
      <c r="BW7" s="900"/>
      <c r="BX7" s="900"/>
      <c r="BY7" s="900"/>
      <c r="BZ7" s="900"/>
      <c r="CA7" s="900"/>
      <c r="CB7" s="900"/>
      <c r="CC7" s="900"/>
      <c r="CD7" s="900"/>
      <c r="CE7" s="900"/>
      <c r="CF7" s="900"/>
      <c r="CG7" s="900"/>
      <c r="CH7" s="900"/>
      <c r="CI7" s="900"/>
      <c r="CJ7" s="900"/>
      <c r="CK7" s="900"/>
      <c r="CL7" s="900"/>
      <c r="CM7" s="900"/>
      <c r="CN7" s="900"/>
      <c r="CO7" s="900"/>
      <c r="CP7" s="900"/>
      <c r="CQ7" s="900"/>
      <c r="CR7" s="900"/>
      <c r="CS7" s="900"/>
      <c r="CT7" s="900"/>
      <c r="CU7" s="900"/>
      <c r="CV7" s="900"/>
      <c r="CW7" s="900"/>
      <c r="CX7" s="900"/>
      <c r="CY7" s="900"/>
      <c r="CZ7" s="900"/>
      <c r="DA7" s="900"/>
      <c r="DB7" s="900"/>
      <c r="DC7" s="900"/>
      <c r="DD7" s="900"/>
      <c r="DE7" s="900"/>
      <c r="DF7" s="900"/>
      <c r="DG7" s="900"/>
      <c r="DH7" s="900"/>
      <c r="DI7" s="900"/>
      <c r="DJ7" s="900"/>
      <c r="DK7" s="900"/>
      <c r="DL7" s="900"/>
      <c r="DM7" s="900"/>
      <c r="DN7" s="900"/>
      <c r="DO7" s="900"/>
      <c r="DP7" s="900"/>
      <c r="DQ7" s="900"/>
      <c r="DR7" s="900"/>
      <c r="DS7" s="900"/>
      <c r="DT7" s="900"/>
      <c r="DU7" s="900"/>
      <c r="DV7" s="900"/>
      <c r="DW7" s="900"/>
      <c r="DX7" s="900"/>
      <c r="DY7" s="900"/>
      <c r="DZ7" s="900"/>
      <c r="EA7" s="900"/>
      <c r="EB7" s="900"/>
      <c r="EC7" s="900"/>
      <c r="ED7" s="900"/>
      <c r="EE7" s="900"/>
      <c r="EF7" s="900"/>
      <c r="EG7" s="900"/>
      <c r="EH7" s="900"/>
      <c r="EI7" s="900"/>
      <c r="EJ7" s="900"/>
      <c r="EK7" s="900"/>
      <c r="EL7" s="900"/>
      <c r="EM7" s="900"/>
      <c r="EN7" s="900"/>
      <c r="EO7" s="900"/>
      <c r="EP7" s="900"/>
      <c r="EQ7" s="900"/>
      <c r="ER7" s="900"/>
      <c r="ES7" s="900"/>
      <c r="ET7" s="900"/>
      <c r="EU7" s="900"/>
      <c r="EV7" s="900"/>
      <c r="EW7" s="900"/>
      <c r="EX7" s="900"/>
      <c r="EY7" s="900"/>
      <c r="EZ7" s="900"/>
      <c r="FA7" s="900"/>
      <c r="FB7" s="900"/>
      <c r="FC7" s="900"/>
      <c r="FD7" s="900"/>
      <c r="FE7" s="900"/>
      <c r="FF7" s="900"/>
      <c r="FG7" s="900"/>
      <c r="FH7" s="900"/>
      <c r="FI7" s="900"/>
      <c r="FJ7" s="900"/>
      <c r="FK7" s="900"/>
      <c r="FL7" s="900"/>
      <c r="FM7" s="900"/>
      <c r="FN7" s="900"/>
      <c r="FO7" s="900"/>
      <c r="FP7" s="900"/>
      <c r="FQ7" s="900"/>
      <c r="FR7" s="900"/>
      <c r="FS7" s="900"/>
      <c r="FT7" s="900"/>
      <c r="FU7" s="900"/>
      <c r="FV7" s="900"/>
      <c r="FW7" s="900"/>
      <c r="FX7" s="900"/>
      <c r="FY7" s="900"/>
      <c r="FZ7" s="900"/>
      <c r="GA7" s="900"/>
      <c r="GB7" s="900"/>
      <c r="GC7" s="900"/>
      <c r="GD7" s="900"/>
      <c r="GE7" s="900"/>
      <c r="GF7" s="900"/>
      <c r="GG7" s="900"/>
      <c r="GH7" s="900"/>
      <c r="GI7" s="900"/>
      <c r="GJ7" s="900"/>
      <c r="GK7" s="900"/>
      <c r="GL7" s="900"/>
      <c r="GM7" s="900"/>
      <c r="GN7" s="900"/>
      <c r="GO7" s="900"/>
      <c r="GP7" s="900"/>
      <c r="GQ7" s="900"/>
      <c r="GR7" s="900"/>
      <c r="GS7" s="900"/>
      <c r="GT7" s="900"/>
      <c r="GU7" s="900"/>
      <c r="GV7" s="900"/>
      <c r="GW7" s="900"/>
      <c r="GX7" s="900"/>
      <c r="GY7" s="900"/>
      <c r="GZ7" s="900"/>
      <c r="HA7" s="900"/>
      <c r="HB7" s="900"/>
      <c r="HC7" s="900"/>
      <c r="HD7" s="900"/>
      <c r="HE7" s="900"/>
      <c r="HF7" s="900"/>
      <c r="HG7" s="900"/>
      <c r="HH7" s="900"/>
      <c r="HI7" s="900"/>
      <c r="HJ7" s="900"/>
      <c r="HK7" s="900"/>
      <c r="HL7" s="900"/>
      <c r="HM7" s="900"/>
      <c r="HN7" s="900"/>
      <c r="HO7" s="900"/>
      <c r="HP7" s="900"/>
      <c r="HQ7" s="900"/>
      <c r="HR7" s="900"/>
      <c r="HS7" s="900"/>
      <c r="HT7" s="900"/>
      <c r="HU7" s="900"/>
      <c r="HV7" s="900"/>
      <c r="HW7" s="900"/>
      <c r="HX7" s="900"/>
      <c r="HY7" s="900"/>
      <c r="HZ7" s="900"/>
      <c r="IA7" s="900"/>
      <c r="IB7" s="900"/>
      <c r="IC7" s="900"/>
      <c r="ID7" s="900"/>
      <c r="IE7" s="900"/>
      <c r="IF7" s="900"/>
      <c r="IG7" s="900"/>
      <c r="IH7" s="900"/>
      <c r="II7" s="900"/>
      <c r="IJ7" s="900"/>
      <c r="IK7" s="900"/>
      <c r="IL7" s="900"/>
      <c r="IM7" s="900"/>
      <c r="IN7" s="900"/>
      <c r="IO7" s="900"/>
      <c r="IP7" s="900"/>
      <c r="IQ7" s="900"/>
      <c r="IR7" s="900"/>
      <c r="IS7" s="900"/>
    </row>
    <row r="8" spans="1:253" s="1027" customFormat="1" ht="23.1" customHeight="1" x14ac:dyDescent="0.3">
      <c r="A8" s="2740" t="s">
        <v>551</v>
      </c>
      <c r="B8" s="2740"/>
      <c r="C8" s="2740"/>
      <c r="D8" s="2740"/>
      <c r="E8" s="2740"/>
      <c r="F8" s="1393"/>
      <c r="G8" s="1929"/>
    </row>
    <row r="9" spans="1:253" ht="30" customHeight="1" x14ac:dyDescent="0.25">
      <c r="A9" s="400"/>
      <c r="B9" s="400"/>
      <c r="C9" s="400"/>
      <c r="D9" s="463"/>
      <c r="E9" s="463"/>
      <c r="F9" s="6"/>
      <c r="G9" s="52"/>
      <c r="H9" s="886"/>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row>
    <row r="10" spans="1:253" ht="30" customHeight="1" x14ac:dyDescent="0.35">
      <c r="A10" s="443" t="s">
        <v>75</v>
      </c>
      <c r="B10" s="400"/>
      <c r="C10" s="400"/>
      <c r="D10" s="463"/>
      <c r="E10" s="445">
        <f>SUM(D11:D26)</f>
        <v>0</v>
      </c>
      <c r="F10" s="31"/>
      <c r="G10" s="1930"/>
      <c r="H10" s="886"/>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row>
    <row r="11" spans="1:253" ht="30" customHeight="1" x14ac:dyDescent="0.3">
      <c r="A11" s="219"/>
      <c r="B11" s="460" t="s">
        <v>67</v>
      </c>
      <c r="C11" s="400"/>
      <c r="D11" s="1573" t="s">
        <v>1022</v>
      </c>
      <c r="E11" s="1926"/>
      <c r="F11" s="6"/>
      <c r="G11" s="1930"/>
      <c r="H11" s="885"/>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row>
    <row r="12" spans="1:253" s="899" customFormat="1" ht="30" customHeight="1" x14ac:dyDescent="0.3">
      <c r="A12" s="219"/>
      <c r="B12" s="460" t="s">
        <v>68</v>
      </c>
      <c r="C12" s="400"/>
      <c r="D12" s="1576"/>
      <c r="E12" s="449"/>
      <c r="F12" s="6"/>
      <c r="G12" s="910">
        <f>CC2_T1-[0]!CC5A_T2</f>
        <v>0</v>
      </c>
      <c r="H12" s="909" t="s">
        <v>693</v>
      </c>
      <c r="I12" s="900"/>
      <c r="J12" s="900"/>
      <c r="K12" s="900"/>
      <c r="L12" s="900"/>
      <c r="M12" s="900"/>
      <c r="N12" s="900"/>
      <c r="O12" s="900"/>
      <c r="P12" s="900"/>
      <c r="Q12" s="900"/>
      <c r="R12" s="900"/>
      <c r="S12" s="900"/>
      <c r="T12" s="900"/>
      <c r="U12" s="900"/>
      <c r="V12" s="900"/>
      <c r="W12" s="900"/>
      <c r="X12" s="900"/>
      <c r="Y12" s="900"/>
      <c r="Z12" s="900"/>
      <c r="AA12" s="900"/>
      <c r="AB12" s="900"/>
      <c r="AC12" s="900"/>
      <c r="AD12" s="900"/>
      <c r="AE12" s="900"/>
      <c r="AF12" s="900"/>
      <c r="AG12" s="900"/>
      <c r="AH12" s="900"/>
      <c r="AI12" s="900"/>
      <c r="AJ12" s="900"/>
      <c r="AK12" s="900"/>
      <c r="AL12" s="900"/>
      <c r="AM12" s="900"/>
      <c r="AN12" s="900"/>
      <c r="AO12" s="900"/>
      <c r="AP12" s="900"/>
      <c r="AQ12" s="900"/>
      <c r="AR12" s="900"/>
      <c r="AS12" s="900"/>
      <c r="AT12" s="900"/>
      <c r="AU12" s="900"/>
      <c r="AV12" s="900"/>
      <c r="AW12" s="900"/>
      <c r="AX12" s="900"/>
      <c r="AY12" s="900"/>
      <c r="AZ12" s="900"/>
      <c r="BA12" s="900"/>
      <c r="BB12" s="900"/>
      <c r="BC12" s="900"/>
      <c r="BD12" s="900"/>
      <c r="BE12" s="900"/>
      <c r="BF12" s="900"/>
      <c r="BG12" s="900"/>
      <c r="BH12" s="900"/>
      <c r="BI12" s="900"/>
      <c r="BJ12" s="900"/>
      <c r="BK12" s="900"/>
      <c r="BL12" s="900"/>
      <c r="BM12" s="900"/>
      <c r="BN12" s="900"/>
      <c r="BO12" s="900"/>
      <c r="BP12" s="900"/>
      <c r="BQ12" s="900"/>
      <c r="BR12" s="900"/>
      <c r="BS12" s="900"/>
      <c r="BT12" s="900"/>
      <c r="BU12" s="900"/>
      <c r="BV12" s="900"/>
      <c r="BW12" s="900"/>
      <c r="BX12" s="900"/>
      <c r="BY12" s="900"/>
      <c r="BZ12" s="900"/>
      <c r="CA12" s="900"/>
      <c r="CB12" s="900"/>
      <c r="CC12" s="900"/>
      <c r="CD12" s="900"/>
      <c r="CE12" s="900"/>
      <c r="CF12" s="900"/>
      <c r="CG12" s="900"/>
      <c r="CH12" s="900"/>
      <c r="CI12" s="900"/>
      <c r="CJ12" s="900"/>
      <c r="CK12" s="900"/>
      <c r="CL12" s="900"/>
      <c r="CM12" s="900"/>
      <c r="CN12" s="900"/>
      <c r="CO12" s="900"/>
      <c r="CP12" s="900"/>
      <c r="CQ12" s="900"/>
      <c r="CR12" s="900"/>
      <c r="CS12" s="900"/>
      <c r="CT12" s="900"/>
      <c r="CU12" s="900"/>
      <c r="CV12" s="900"/>
      <c r="CW12" s="900"/>
      <c r="CX12" s="900"/>
      <c r="CY12" s="900"/>
      <c r="CZ12" s="900"/>
      <c r="DA12" s="900"/>
      <c r="DB12" s="900"/>
      <c r="DC12" s="900"/>
      <c r="DD12" s="900"/>
      <c r="DE12" s="900"/>
      <c r="DF12" s="900"/>
      <c r="DG12" s="900"/>
      <c r="DH12" s="900"/>
      <c r="DI12" s="900"/>
      <c r="DJ12" s="900"/>
      <c r="DK12" s="900"/>
      <c r="DL12" s="900"/>
      <c r="DM12" s="900"/>
      <c r="DN12" s="900"/>
      <c r="DO12" s="900"/>
      <c r="DP12" s="900"/>
      <c r="DQ12" s="900"/>
      <c r="DR12" s="900"/>
      <c r="DS12" s="900"/>
      <c r="DT12" s="900"/>
      <c r="DU12" s="900"/>
      <c r="DV12" s="900"/>
      <c r="DW12" s="900"/>
      <c r="DX12" s="900"/>
      <c r="DY12" s="900"/>
      <c r="DZ12" s="900"/>
      <c r="EA12" s="900"/>
      <c r="EB12" s="900"/>
      <c r="EC12" s="900"/>
      <c r="ED12" s="900"/>
      <c r="EE12" s="900"/>
      <c r="EF12" s="900"/>
      <c r="EG12" s="900"/>
      <c r="EH12" s="900"/>
      <c r="EI12" s="900"/>
      <c r="EJ12" s="900"/>
      <c r="EK12" s="900"/>
      <c r="EL12" s="900"/>
      <c r="EM12" s="900"/>
      <c r="EN12" s="900"/>
      <c r="EO12" s="900"/>
      <c r="EP12" s="900"/>
      <c r="EQ12" s="900"/>
      <c r="ER12" s="900"/>
      <c r="ES12" s="900"/>
      <c r="ET12" s="900"/>
      <c r="EU12" s="900"/>
      <c r="EV12" s="900"/>
      <c r="EW12" s="900"/>
      <c r="EX12" s="900"/>
      <c r="EY12" s="900"/>
      <c r="EZ12" s="900"/>
      <c r="FA12" s="900"/>
      <c r="FB12" s="900"/>
      <c r="FC12" s="900"/>
      <c r="FD12" s="900"/>
      <c r="FE12" s="900"/>
      <c r="FF12" s="900"/>
      <c r="FG12" s="900"/>
      <c r="FH12" s="900"/>
      <c r="FI12" s="900"/>
      <c r="FJ12" s="900"/>
      <c r="FK12" s="900"/>
      <c r="FL12" s="900"/>
      <c r="FM12" s="900"/>
      <c r="FN12" s="900"/>
      <c r="FO12" s="900"/>
      <c r="FP12" s="900"/>
      <c r="FQ12" s="900"/>
      <c r="FR12" s="900"/>
      <c r="FS12" s="900"/>
      <c r="FT12" s="900"/>
      <c r="FU12" s="900"/>
      <c r="FV12" s="900"/>
      <c r="FW12" s="900"/>
      <c r="FX12" s="900"/>
      <c r="FY12" s="900"/>
      <c r="FZ12" s="900"/>
      <c r="GA12" s="900"/>
      <c r="GB12" s="900"/>
      <c r="GC12" s="900"/>
      <c r="GD12" s="900"/>
      <c r="GE12" s="900"/>
      <c r="GF12" s="900"/>
      <c r="GG12" s="900"/>
      <c r="GH12" s="900"/>
      <c r="GI12" s="900"/>
      <c r="GJ12" s="900"/>
      <c r="GK12" s="900"/>
      <c r="GL12" s="900"/>
      <c r="GM12" s="900"/>
      <c r="GN12" s="900"/>
      <c r="GO12" s="900"/>
      <c r="GP12" s="900"/>
      <c r="GQ12" s="900"/>
      <c r="GR12" s="900"/>
      <c r="GS12" s="900"/>
      <c r="GT12" s="900"/>
      <c r="GU12" s="900"/>
      <c r="GV12" s="900"/>
      <c r="GW12" s="900"/>
      <c r="GX12" s="900"/>
      <c r="GY12" s="900"/>
      <c r="GZ12" s="900"/>
      <c r="HA12" s="900"/>
      <c r="HB12" s="900"/>
      <c r="HC12" s="900"/>
      <c r="HD12" s="900"/>
      <c r="HE12" s="900"/>
      <c r="HF12" s="900"/>
      <c r="HG12" s="900"/>
      <c r="HH12" s="900"/>
      <c r="HI12" s="900"/>
      <c r="HJ12" s="900"/>
      <c r="HK12" s="900"/>
      <c r="HL12" s="900"/>
      <c r="HM12" s="900"/>
      <c r="HN12" s="900"/>
      <c r="HO12" s="900"/>
      <c r="HP12" s="900"/>
      <c r="HQ12" s="900"/>
      <c r="HR12" s="900"/>
      <c r="HS12" s="900"/>
      <c r="HT12" s="900"/>
      <c r="HU12" s="900"/>
      <c r="HV12" s="900"/>
      <c r="HW12" s="900"/>
      <c r="HX12" s="900"/>
      <c r="HY12" s="900"/>
      <c r="HZ12" s="900"/>
      <c r="IA12" s="900"/>
      <c r="IB12" s="900"/>
      <c r="IC12" s="900"/>
      <c r="ID12" s="900"/>
      <c r="IE12" s="900"/>
      <c r="IF12" s="900"/>
      <c r="IG12" s="900"/>
      <c r="IH12" s="900"/>
      <c r="II12" s="900"/>
      <c r="IJ12" s="900"/>
      <c r="IK12" s="900"/>
      <c r="IL12" s="900"/>
      <c r="IM12" s="900"/>
      <c r="IN12" s="900"/>
      <c r="IO12" s="900"/>
      <c r="IP12" s="900"/>
      <c r="IQ12" s="900"/>
      <c r="IR12" s="900"/>
      <c r="IS12" s="900"/>
    </row>
    <row r="13" spans="1:253" ht="30" customHeight="1" x14ac:dyDescent="0.3">
      <c r="A13" s="219"/>
      <c r="B13" s="1246" t="s">
        <v>690</v>
      </c>
      <c r="C13" s="1244"/>
      <c r="D13" s="1577"/>
      <c r="E13" s="449"/>
      <c r="F13" s="882"/>
      <c r="G13" s="890"/>
      <c r="H13" s="909"/>
      <c r="I13" s="900"/>
      <c r="J13" s="900"/>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row>
    <row r="14" spans="1:253" s="899" customFormat="1" ht="30" customHeight="1" x14ac:dyDescent="0.3">
      <c r="A14" s="219"/>
      <c r="B14" s="482" t="s">
        <v>662</v>
      </c>
      <c r="C14" s="709"/>
      <c r="D14" s="1578"/>
      <c r="E14" s="449"/>
      <c r="F14" s="6"/>
      <c r="G14" s="910">
        <f>CC2_T2+(CC2b1!D28+CC2b1!E28)</f>
        <v>0</v>
      </c>
      <c r="H14" s="909" t="s">
        <v>569</v>
      </c>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0"/>
      <c r="AY14" s="900"/>
      <c r="AZ14" s="900"/>
      <c r="BA14" s="900"/>
      <c r="BB14" s="900"/>
      <c r="BC14" s="900"/>
      <c r="BD14" s="900"/>
      <c r="BE14" s="900"/>
      <c r="BF14" s="900"/>
      <c r="BG14" s="900"/>
      <c r="BH14" s="900"/>
      <c r="BI14" s="900"/>
      <c r="BJ14" s="900"/>
      <c r="BK14" s="900"/>
      <c r="BL14" s="900"/>
      <c r="BM14" s="900"/>
      <c r="BN14" s="900"/>
      <c r="BO14" s="900"/>
      <c r="BP14" s="900"/>
      <c r="BQ14" s="900"/>
      <c r="BR14" s="900"/>
      <c r="BS14" s="900"/>
      <c r="BT14" s="900"/>
      <c r="BU14" s="900"/>
      <c r="BV14" s="900"/>
      <c r="BW14" s="900"/>
      <c r="BX14" s="900"/>
      <c r="BY14" s="900"/>
      <c r="BZ14" s="900"/>
      <c r="CA14" s="900"/>
      <c r="CB14" s="900"/>
      <c r="CC14" s="900"/>
      <c r="CD14" s="900"/>
      <c r="CE14" s="900"/>
      <c r="CF14" s="900"/>
      <c r="CG14" s="900"/>
      <c r="CH14" s="900"/>
      <c r="CI14" s="900"/>
      <c r="CJ14" s="900"/>
      <c r="CK14" s="900"/>
      <c r="CL14" s="900"/>
      <c r="CM14" s="900"/>
      <c r="CN14" s="900"/>
      <c r="CO14" s="900"/>
      <c r="CP14" s="900"/>
      <c r="CQ14" s="900"/>
      <c r="CR14" s="900"/>
      <c r="CS14" s="900"/>
      <c r="CT14" s="900"/>
      <c r="CU14" s="900"/>
      <c r="CV14" s="900"/>
      <c r="CW14" s="900"/>
      <c r="CX14" s="900"/>
      <c r="CY14" s="900"/>
      <c r="CZ14" s="900"/>
      <c r="DA14" s="900"/>
      <c r="DB14" s="900"/>
      <c r="DC14" s="900"/>
      <c r="DD14" s="900"/>
      <c r="DE14" s="900"/>
      <c r="DF14" s="900"/>
      <c r="DG14" s="900"/>
      <c r="DH14" s="900"/>
      <c r="DI14" s="900"/>
      <c r="DJ14" s="900"/>
      <c r="DK14" s="900"/>
      <c r="DL14" s="900"/>
      <c r="DM14" s="900"/>
      <c r="DN14" s="900"/>
      <c r="DO14" s="900"/>
      <c r="DP14" s="900"/>
      <c r="DQ14" s="900"/>
      <c r="DR14" s="900"/>
      <c r="DS14" s="900"/>
      <c r="DT14" s="900"/>
      <c r="DU14" s="900"/>
      <c r="DV14" s="900"/>
      <c r="DW14" s="900"/>
      <c r="DX14" s="900"/>
      <c r="DY14" s="900"/>
      <c r="DZ14" s="900"/>
      <c r="EA14" s="900"/>
      <c r="EB14" s="900"/>
      <c r="EC14" s="900"/>
      <c r="ED14" s="900"/>
      <c r="EE14" s="900"/>
      <c r="EF14" s="900"/>
      <c r="EG14" s="900"/>
      <c r="EH14" s="900"/>
      <c r="EI14" s="900"/>
      <c r="EJ14" s="900"/>
      <c r="EK14" s="900"/>
      <c r="EL14" s="900"/>
      <c r="EM14" s="900"/>
      <c r="EN14" s="900"/>
      <c r="EO14" s="900"/>
      <c r="EP14" s="900"/>
      <c r="EQ14" s="900"/>
      <c r="ER14" s="900"/>
      <c r="ES14" s="900"/>
      <c r="ET14" s="900"/>
      <c r="EU14" s="900"/>
      <c r="EV14" s="900"/>
      <c r="EW14" s="900"/>
      <c r="EX14" s="900"/>
      <c r="EY14" s="900"/>
      <c r="EZ14" s="900"/>
      <c r="FA14" s="900"/>
      <c r="FB14" s="900"/>
      <c r="FC14" s="900"/>
      <c r="FD14" s="900"/>
      <c r="FE14" s="900"/>
      <c r="FF14" s="900"/>
      <c r="FG14" s="900"/>
      <c r="FH14" s="900"/>
      <c r="FI14" s="900"/>
      <c r="FJ14" s="900"/>
      <c r="FK14" s="900"/>
      <c r="FL14" s="900"/>
      <c r="FM14" s="900"/>
      <c r="FN14" s="900"/>
      <c r="FO14" s="900"/>
      <c r="FP14" s="900"/>
      <c r="FQ14" s="900"/>
      <c r="FR14" s="900"/>
      <c r="FS14" s="900"/>
      <c r="FT14" s="900"/>
      <c r="FU14" s="900"/>
      <c r="FV14" s="900"/>
      <c r="FW14" s="900"/>
      <c r="FX14" s="900"/>
      <c r="FY14" s="900"/>
      <c r="FZ14" s="900"/>
      <c r="GA14" s="900"/>
      <c r="GB14" s="900"/>
      <c r="GC14" s="900"/>
      <c r="GD14" s="900"/>
      <c r="GE14" s="900"/>
      <c r="GF14" s="900"/>
      <c r="GG14" s="900"/>
      <c r="GH14" s="900"/>
      <c r="GI14" s="900"/>
      <c r="GJ14" s="900"/>
      <c r="GK14" s="900"/>
      <c r="GL14" s="900"/>
      <c r="GM14" s="900"/>
      <c r="GN14" s="900"/>
      <c r="GO14" s="900"/>
      <c r="GP14" s="900"/>
      <c r="GQ14" s="900"/>
      <c r="GR14" s="900"/>
      <c r="GS14" s="900"/>
      <c r="GT14" s="900"/>
      <c r="GU14" s="900"/>
      <c r="GV14" s="900"/>
      <c r="GW14" s="900"/>
      <c r="GX14" s="900"/>
      <c r="GY14" s="900"/>
      <c r="GZ14" s="900"/>
      <c r="HA14" s="900"/>
      <c r="HB14" s="900"/>
      <c r="HC14" s="900"/>
      <c r="HD14" s="900"/>
      <c r="HE14" s="900"/>
      <c r="HF14" s="900"/>
      <c r="HG14" s="900"/>
      <c r="HH14" s="900"/>
      <c r="HI14" s="900"/>
      <c r="HJ14" s="900"/>
      <c r="HK14" s="900"/>
      <c r="HL14" s="900"/>
      <c r="HM14" s="900"/>
      <c r="HN14" s="900"/>
      <c r="HO14" s="900"/>
      <c r="HP14" s="900"/>
      <c r="HQ14" s="900"/>
      <c r="HR14" s="900"/>
      <c r="HS14" s="900"/>
      <c r="HT14" s="900"/>
      <c r="HU14" s="900"/>
      <c r="HV14" s="900"/>
      <c r="HW14" s="900"/>
      <c r="HX14" s="900"/>
      <c r="HY14" s="900"/>
      <c r="HZ14" s="900"/>
      <c r="IA14" s="900"/>
      <c r="IB14" s="900"/>
      <c r="IC14" s="900"/>
      <c r="ID14" s="900"/>
      <c r="IE14" s="900"/>
      <c r="IF14" s="900"/>
      <c r="IG14" s="900"/>
      <c r="IH14" s="900"/>
      <c r="II14" s="900"/>
      <c r="IJ14" s="900"/>
      <c r="IK14" s="900"/>
      <c r="IL14" s="900"/>
      <c r="IM14" s="900"/>
      <c r="IN14" s="900"/>
      <c r="IO14" s="900"/>
      <c r="IP14" s="900"/>
      <c r="IQ14" s="900"/>
      <c r="IR14" s="900"/>
      <c r="IS14" s="900"/>
    </row>
    <row r="15" spans="1:253" ht="30" customHeight="1" x14ac:dyDescent="0.3">
      <c r="A15" s="219"/>
      <c r="B15" s="1246" t="s">
        <v>701</v>
      </c>
      <c r="C15" s="1244"/>
      <c r="D15" s="1577"/>
      <c r="E15" s="449"/>
      <c r="F15" s="882"/>
      <c r="G15" s="890"/>
      <c r="H15" s="909"/>
      <c r="I15" s="900"/>
      <c r="J15" s="900"/>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row>
    <row r="16" spans="1:253" s="899" customFormat="1" ht="30" customHeight="1" x14ac:dyDescent="0.3">
      <c r="A16" s="219"/>
      <c r="B16" s="482" t="s">
        <v>547</v>
      </c>
      <c r="C16" s="709"/>
      <c r="D16" s="1578"/>
      <c r="E16" s="449"/>
      <c r="F16" s="6"/>
      <c r="G16" s="910">
        <f>+D16+CC2b1!F33</f>
        <v>0</v>
      </c>
      <c r="H16" s="1067" t="s">
        <v>569</v>
      </c>
      <c r="I16" s="900"/>
      <c r="J16" s="900"/>
      <c r="K16" s="900"/>
      <c r="L16" s="900"/>
      <c r="M16" s="900"/>
      <c r="N16" s="900"/>
      <c r="O16" s="900"/>
      <c r="P16" s="900"/>
      <c r="Q16" s="900"/>
      <c r="R16" s="900"/>
      <c r="S16" s="900"/>
      <c r="T16" s="900"/>
      <c r="U16" s="900"/>
      <c r="V16" s="900"/>
      <c r="W16" s="900"/>
      <c r="X16" s="900"/>
      <c r="Y16" s="900"/>
      <c r="Z16" s="900"/>
      <c r="AA16" s="900"/>
      <c r="AB16" s="900"/>
      <c r="AC16" s="900"/>
      <c r="AD16" s="900"/>
      <c r="AE16" s="900"/>
      <c r="AF16" s="900"/>
      <c r="AG16" s="900"/>
      <c r="AH16" s="900"/>
      <c r="AI16" s="900"/>
      <c r="AJ16" s="900"/>
      <c r="AK16" s="900"/>
      <c r="AL16" s="900"/>
      <c r="AM16" s="900"/>
      <c r="AN16" s="900"/>
      <c r="AO16" s="900"/>
      <c r="AP16" s="900"/>
      <c r="AQ16" s="900"/>
      <c r="AR16" s="900"/>
      <c r="AS16" s="900"/>
      <c r="AT16" s="900"/>
      <c r="AU16" s="900"/>
      <c r="AV16" s="900"/>
      <c r="AW16" s="900"/>
      <c r="AX16" s="900"/>
      <c r="AY16" s="900"/>
      <c r="AZ16" s="900"/>
      <c r="BA16" s="900"/>
      <c r="BB16" s="900"/>
      <c r="BC16" s="900"/>
      <c r="BD16" s="900"/>
      <c r="BE16" s="900"/>
      <c r="BF16" s="900"/>
      <c r="BG16" s="900"/>
      <c r="BH16" s="900"/>
      <c r="BI16" s="900"/>
      <c r="BJ16" s="900"/>
      <c r="BK16" s="900"/>
      <c r="BL16" s="900"/>
      <c r="BM16" s="900"/>
      <c r="BN16" s="900"/>
      <c r="BO16" s="900"/>
      <c r="BP16" s="900"/>
      <c r="BQ16" s="900"/>
      <c r="BR16" s="900"/>
      <c r="BS16" s="900"/>
      <c r="BT16" s="900"/>
      <c r="BU16" s="900"/>
      <c r="BV16" s="900"/>
      <c r="BW16" s="900"/>
      <c r="BX16" s="900"/>
      <c r="BY16" s="900"/>
      <c r="BZ16" s="900"/>
      <c r="CA16" s="900"/>
      <c r="CB16" s="900"/>
      <c r="CC16" s="900"/>
      <c r="CD16" s="900"/>
      <c r="CE16" s="900"/>
      <c r="CF16" s="900"/>
      <c r="CG16" s="900"/>
      <c r="CH16" s="900"/>
      <c r="CI16" s="900"/>
      <c r="CJ16" s="900"/>
      <c r="CK16" s="900"/>
      <c r="CL16" s="900"/>
      <c r="CM16" s="900"/>
      <c r="CN16" s="900"/>
      <c r="CO16" s="900"/>
      <c r="CP16" s="900"/>
      <c r="CQ16" s="900"/>
      <c r="CR16" s="900"/>
      <c r="CS16" s="900"/>
      <c r="CT16" s="900"/>
      <c r="CU16" s="900"/>
      <c r="CV16" s="900"/>
      <c r="CW16" s="900"/>
      <c r="CX16" s="900"/>
      <c r="CY16" s="900"/>
      <c r="CZ16" s="900"/>
      <c r="DA16" s="900"/>
      <c r="DB16" s="900"/>
      <c r="DC16" s="900"/>
      <c r="DD16" s="900"/>
      <c r="DE16" s="900"/>
      <c r="DF16" s="900"/>
      <c r="DG16" s="900"/>
      <c r="DH16" s="900"/>
      <c r="DI16" s="900"/>
      <c r="DJ16" s="900"/>
      <c r="DK16" s="900"/>
      <c r="DL16" s="900"/>
      <c r="DM16" s="900"/>
      <c r="DN16" s="900"/>
      <c r="DO16" s="900"/>
      <c r="DP16" s="900"/>
      <c r="DQ16" s="900"/>
      <c r="DR16" s="900"/>
      <c r="DS16" s="900"/>
      <c r="DT16" s="900"/>
      <c r="DU16" s="900"/>
      <c r="DV16" s="900"/>
      <c r="DW16" s="900"/>
      <c r="DX16" s="900"/>
      <c r="DY16" s="900"/>
      <c r="DZ16" s="900"/>
      <c r="EA16" s="900"/>
      <c r="EB16" s="900"/>
      <c r="EC16" s="900"/>
      <c r="ED16" s="900"/>
      <c r="EE16" s="900"/>
      <c r="EF16" s="900"/>
      <c r="EG16" s="900"/>
      <c r="EH16" s="900"/>
      <c r="EI16" s="900"/>
      <c r="EJ16" s="900"/>
      <c r="EK16" s="900"/>
      <c r="EL16" s="900"/>
      <c r="EM16" s="900"/>
      <c r="EN16" s="900"/>
      <c r="EO16" s="900"/>
      <c r="EP16" s="900"/>
      <c r="EQ16" s="900"/>
      <c r="ER16" s="900"/>
      <c r="ES16" s="900"/>
      <c r="ET16" s="900"/>
      <c r="EU16" s="900"/>
      <c r="EV16" s="900"/>
      <c r="EW16" s="900"/>
      <c r="EX16" s="900"/>
      <c r="EY16" s="900"/>
      <c r="EZ16" s="900"/>
      <c r="FA16" s="900"/>
      <c r="FB16" s="900"/>
      <c r="FC16" s="900"/>
      <c r="FD16" s="900"/>
      <c r="FE16" s="900"/>
      <c r="FF16" s="900"/>
      <c r="FG16" s="900"/>
      <c r="FH16" s="900"/>
      <c r="FI16" s="900"/>
      <c r="FJ16" s="900"/>
      <c r="FK16" s="900"/>
      <c r="FL16" s="900"/>
      <c r="FM16" s="900"/>
      <c r="FN16" s="900"/>
      <c r="FO16" s="900"/>
      <c r="FP16" s="900"/>
      <c r="FQ16" s="900"/>
      <c r="FR16" s="900"/>
      <c r="FS16" s="900"/>
      <c r="FT16" s="900"/>
      <c r="FU16" s="900"/>
      <c r="FV16" s="900"/>
      <c r="FW16" s="900"/>
      <c r="FX16" s="900"/>
      <c r="FY16" s="900"/>
      <c r="FZ16" s="900"/>
      <c r="GA16" s="900"/>
      <c r="GB16" s="900"/>
      <c r="GC16" s="900"/>
      <c r="GD16" s="900"/>
      <c r="GE16" s="900"/>
      <c r="GF16" s="900"/>
      <c r="GG16" s="900"/>
      <c r="GH16" s="900"/>
      <c r="GI16" s="900"/>
      <c r="GJ16" s="900"/>
      <c r="GK16" s="900"/>
      <c r="GL16" s="900"/>
      <c r="GM16" s="900"/>
      <c r="GN16" s="900"/>
      <c r="GO16" s="900"/>
      <c r="GP16" s="900"/>
      <c r="GQ16" s="900"/>
      <c r="GR16" s="900"/>
      <c r="GS16" s="900"/>
      <c r="GT16" s="900"/>
      <c r="GU16" s="900"/>
      <c r="GV16" s="900"/>
      <c r="GW16" s="900"/>
      <c r="GX16" s="900"/>
      <c r="GY16" s="900"/>
      <c r="GZ16" s="900"/>
      <c r="HA16" s="900"/>
      <c r="HB16" s="900"/>
      <c r="HC16" s="900"/>
      <c r="HD16" s="900"/>
      <c r="HE16" s="900"/>
      <c r="HF16" s="900"/>
      <c r="HG16" s="900"/>
      <c r="HH16" s="900"/>
      <c r="HI16" s="900"/>
      <c r="HJ16" s="900"/>
      <c r="HK16" s="900"/>
      <c r="HL16" s="900"/>
      <c r="HM16" s="900"/>
      <c r="HN16" s="900"/>
      <c r="HO16" s="900"/>
      <c r="HP16" s="900"/>
      <c r="HQ16" s="900"/>
      <c r="HR16" s="900"/>
      <c r="HS16" s="900"/>
      <c r="HT16" s="900"/>
      <c r="HU16" s="900"/>
      <c r="HV16" s="900"/>
      <c r="HW16" s="900"/>
      <c r="HX16" s="900"/>
      <c r="HY16" s="900"/>
      <c r="HZ16" s="900"/>
      <c r="IA16" s="900"/>
      <c r="IB16" s="900"/>
      <c r="IC16" s="900"/>
      <c r="ID16" s="900"/>
      <c r="IE16" s="900"/>
      <c r="IF16" s="900"/>
      <c r="IG16" s="900"/>
      <c r="IH16" s="900"/>
      <c r="II16" s="900"/>
      <c r="IJ16" s="900"/>
      <c r="IK16" s="900"/>
      <c r="IL16" s="900"/>
      <c r="IM16" s="900"/>
      <c r="IN16" s="900"/>
      <c r="IO16" s="900"/>
      <c r="IP16" s="900"/>
      <c r="IQ16" s="900"/>
      <c r="IR16" s="900"/>
      <c r="IS16" s="900"/>
    </row>
    <row r="17" spans="1:253" s="1027" customFormat="1" ht="30" customHeight="1" x14ac:dyDescent="0.3">
      <c r="A17" s="219"/>
      <c r="B17" s="482" t="s">
        <v>972</v>
      </c>
      <c r="C17" s="709"/>
      <c r="D17" s="1578"/>
      <c r="E17" s="449"/>
      <c r="F17" s="400"/>
      <c r="G17" s="910">
        <f>D17-CC6b1!J42</f>
        <v>0</v>
      </c>
      <c r="H17" s="1216" t="s">
        <v>973</v>
      </c>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19"/>
      <c r="AZ17" s="219"/>
      <c r="BA17" s="219"/>
      <c r="BB17" s="219"/>
      <c r="BC17" s="219"/>
      <c r="BD17" s="219"/>
      <c r="BE17" s="219"/>
      <c r="BF17" s="219"/>
      <c r="BG17" s="219"/>
      <c r="BH17" s="219"/>
      <c r="BI17" s="219"/>
      <c r="BJ17" s="219"/>
      <c r="BK17" s="219"/>
      <c r="BL17" s="219"/>
      <c r="BM17" s="219"/>
      <c r="BN17" s="219"/>
      <c r="BO17" s="219"/>
      <c r="BP17" s="219"/>
      <c r="BQ17" s="219"/>
      <c r="BR17" s="219"/>
      <c r="BS17" s="219"/>
      <c r="BT17" s="219"/>
      <c r="BU17" s="219"/>
      <c r="BV17" s="219"/>
      <c r="BW17" s="219"/>
      <c r="BX17" s="219"/>
      <c r="BY17" s="219"/>
      <c r="BZ17" s="219"/>
      <c r="CA17" s="219"/>
      <c r="CB17" s="219"/>
      <c r="CC17" s="219"/>
      <c r="CD17" s="219"/>
      <c r="CE17" s="219"/>
      <c r="CF17" s="219"/>
      <c r="CG17" s="219"/>
      <c r="CH17" s="219"/>
      <c r="CI17" s="219"/>
      <c r="CJ17" s="219"/>
      <c r="CK17" s="219"/>
      <c r="CL17" s="219"/>
      <c r="CM17" s="219"/>
      <c r="CN17" s="219"/>
      <c r="CO17" s="219"/>
      <c r="CP17" s="219"/>
      <c r="CQ17" s="219"/>
      <c r="CR17" s="219"/>
      <c r="CS17" s="219"/>
      <c r="CT17" s="219"/>
      <c r="CU17" s="219"/>
      <c r="CV17" s="219"/>
      <c r="CW17" s="219"/>
      <c r="CX17" s="219"/>
      <c r="CY17" s="219"/>
      <c r="CZ17" s="219"/>
      <c r="DA17" s="219"/>
      <c r="DB17" s="219"/>
      <c r="DC17" s="219"/>
      <c r="DD17" s="219"/>
      <c r="DE17" s="219"/>
      <c r="DF17" s="219"/>
      <c r="DG17" s="219"/>
      <c r="DH17" s="219"/>
      <c r="DI17" s="219"/>
      <c r="DJ17" s="219"/>
      <c r="DK17" s="219"/>
      <c r="DL17" s="219"/>
      <c r="DM17" s="219"/>
      <c r="DN17" s="219"/>
      <c r="DO17" s="219"/>
      <c r="DP17" s="219"/>
      <c r="DQ17" s="219"/>
      <c r="DR17" s="219"/>
      <c r="DS17" s="219"/>
      <c r="DT17" s="219"/>
      <c r="DU17" s="219"/>
      <c r="DV17" s="219"/>
      <c r="DW17" s="219"/>
      <c r="DX17" s="219"/>
      <c r="DY17" s="219"/>
      <c r="DZ17" s="219"/>
      <c r="EA17" s="219"/>
      <c r="EB17" s="219"/>
      <c r="EC17" s="219"/>
      <c r="ED17" s="219"/>
      <c r="EE17" s="219"/>
      <c r="EF17" s="219"/>
      <c r="EG17" s="219"/>
      <c r="EH17" s="219"/>
      <c r="EI17" s="219"/>
      <c r="EJ17" s="219"/>
      <c r="EK17" s="219"/>
      <c r="EL17" s="219"/>
      <c r="EM17" s="219"/>
      <c r="EN17" s="219"/>
      <c r="EO17" s="219"/>
      <c r="EP17" s="219"/>
      <c r="EQ17" s="219"/>
      <c r="ER17" s="219"/>
      <c r="ES17" s="219"/>
      <c r="ET17" s="219"/>
      <c r="EU17" s="219"/>
      <c r="EV17" s="219"/>
      <c r="EW17" s="219"/>
      <c r="EX17" s="219"/>
      <c r="EY17" s="219"/>
      <c r="EZ17" s="219"/>
      <c r="FA17" s="219"/>
      <c r="FB17" s="219"/>
      <c r="FC17" s="219"/>
      <c r="FD17" s="219"/>
      <c r="FE17" s="219"/>
      <c r="FF17" s="219"/>
      <c r="FG17" s="219"/>
      <c r="FH17" s="219"/>
      <c r="FI17" s="219"/>
      <c r="FJ17" s="219"/>
      <c r="FK17" s="219"/>
      <c r="FL17" s="219"/>
      <c r="FM17" s="219"/>
      <c r="FN17" s="219"/>
      <c r="FO17" s="219"/>
      <c r="FP17" s="219"/>
      <c r="FQ17" s="219"/>
      <c r="FR17" s="219"/>
      <c r="FS17" s="219"/>
      <c r="FT17" s="219"/>
      <c r="FU17" s="219"/>
      <c r="FV17" s="219"/>
      <c r="FW17" s="219"/>
      <c r="FX17" s="219"/>
      <c r="FY17" s="219"/>
      <c r="FZ17" s="219"/>
      <c r="GA17" s="219"/>
      <c r="GB17" s="219"/>
      <c r="GC17" s="219"/>
      <c r="GD17" s="219"/>
      <c r="GE17" s="219"/>
      <c r="GF17" s="219"/>
      <c r="GG17" s="219"/>
      <c r="GH17" s="219"/>
      <c r="GI17" s="219"/>
      <c r="GJ17" s="219"/>
      <c r="GK17" s="219"/>
      <c r="GL17" s="219"/>
      <c r="GM17" s="219"/>
      <c r="GN17" s="219"/>
      <c r="GO17" s="219"/>
      <c r="GP17" s="219"/>
      <c r="GQ17" s="219"/>
      <c r="GR17" s="219"/>
      <c r="GS17" s="219"/>
      <c r="GT17" s="219"/>
      <c r="GU17" s="219"/>
      <c r="GV17" s="219"/>
      <c r="GW17" s="219"/>
      <c r="GX17" s="219"/>
      <c r="GY17" s="219"/>
      <c r="GZ17" s="219"/>
      <c r="HA17" s="219"/>
      <c r="HB17" s="219"/>
      <c r="HC17" s="219"/>
      <c r="HD17" s="219"/>
      <c r="HE17" s="219"/>
      <c r="HF17" s="219"/>
      <c r="HG17" s="219"/>
      <c r="HH17" s="219"/>
      <c r="HI17" s="219"/>
      <c r="HJ17" s="219"/>
      <c r="HK17" s="219"/>
      <c r="HL17" s="219"/>
      <c r="HM17" s="219"/>
      <c r="HN17" s="219"/>
      <c r="HO17" s="219"/>
      <c r="HP17" s="219"/>
      <c r="HQ17" s="219"/>
      <c r="HR17" s="219"/>
      <c r="HS17" s="219"/>
      <c r="HT17" s="219"/>
      <c r="HU17" s="219"/>
      <c r="HV17" s="219"/>
      <c r="HW17" s="219"/>
      <c r="HX17" s="219"/>
      <c r="HY17" s="219"/>
      <c r="HZ17" s="219"/>
      <c r="IA17" s="219"/>
      <c r="IB17" s="219"/>
      <c r="IC17" s="219"/>
      <c r="ID17" s="219"/>
      <c r="IE17" s="219"/>
      <c r="IF17" s="219"/>
      <c r="IG17" s="219"/>
      <c r="IH17" s="219"/>
      <c r="II17" s="219"/>
      <c r="IJ17" s="219"/>
      <c r="IK17" s="219"/>
      <c r="IL17" s="219"/>
      <c r="IM17" s="219"/>
      <c r="IN17" s="219"/>
      <c r="IO17" s="219"/>
      <c r="IP17" s="219"/>
      <c r="IQ17" s="219"/>
      <c r="IR17" s="219"/>
      <c r="IS17" s="219"/>
    </row>
    <row r="18" spans="1:253" s="1027" customFormat="1" ht="30" customHeight="1" x14ac:dyDescent="0.3">
      <c r="A18" s="219"/>
      <c r="B18" s="482" t="s">
        <v>978</v>
      </c>
      <c r="C18" s="709"/>
      <c r="D18" s="1578"/>
      <c r="E18" s="449"/>
      <c r="F18" s="400"/>
      <c r="G18" s="910">
        <f>D18-(CC6b1!K27+CC6b1!K32)</f>
        <v>0</v>
      </c>
      <c r="H18" s="1216" t="s">
        <v>973</v>
      </c>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19"/>
      <c r="BA18" s="219"/>
      <c r="BB18" s="219"/>
      <c r="BC18" s="219"/>
      <c r="BD18" s="219"/>
      <c r="BE18" s="219"/>
      <c r="BF18" s="219"/>
      <c r="BG18" s="219"/>
      <c r="BH18" s="219"/>
      <c r="BI18" s="219"/>
      <c r="BJ18" s="219"/>
      <c r="BK18" s="219"/>
      <c r="BL18" s="219"/>
      <c r="BM18" s="219"/>
      <c r="BN18" s="219"/>
      <c r="BO18" s="219"/>
      <c r="BP18" s="219"/>
      <c r="BQ18" s="219"/>
      <c r="BR18" s="219"/>
      <c r="BS18" s="219"/>
      <c r="BT18" s="219"/>
      <c r="BU18" s="219"/>
      <c r="BV18" s="219"/>
      <c r="BW18" s="219"/>
      <c r="BX18" s="219"/>
      <c r="BY18" s="219"/>
      <c r="BZ18" s="219"/>
      <c r="CA18" s="219"/>
      <c r="CB18" s="219"/>
      <c r="CC18" s="219"/>
      <c r="CD18" s="219"/>
      <c r="CE18" s="219"/>
      <c r="CF18" s="219"/>
      <c r="CG18" s="219"/>
      <c r="CH18" s="219"/>
      <c r="CI18" s="219"/>
      <c r="CJ18" s="219"/>
      <c r="CK18" s="219"/>
      <c r="CL18" s="219"/>
      <c r="CM18" s="219"/>
      <c r="CN18" s="219"/>
      <c r="CO18" s="219"/>
      <c r="CP18" s="219"/>
      <c r="CQ18" s="219"/>
      <c r="CR18" s="219"/>
      <c r="CS18" s="219"/>
      <c r="CT18" s="219"/>
      <c r="CU18" s="219"/>
      <c r="CV18" s="219"/>
      <c r="CW18" s="219"/>
      <c r="CX18" s="219"/>
      <c r="CY18" s="219"/>
      <c r="CZ18" s="219"/>
      <c r="DA18" s="219"/>
      <c r="DB18" s="219"/>
      <c r="DC18" s="219"/>
      <c r="DD18" s="219"/>
      <c r="DE18" s="219"/>
      <c r="DF18" s="219"/>
      <c r="DG18" s="219"/>
      <c r="DH18" s="219"/>
      <c r="DI18" s="219"/>
      <c r="DJ18" s="219"/>
      <c r="DK18" s="219"/>
      <c r="DL18" s="219"/>
      <c r="DM18" s="219"/>
      <c r="DN18" s="219"/>
      <c r="DO18" s="219"/>
      <c r="DP18" s="219"/>
      <c r="DQ18" s="219"/>
      <c r="DR18" s="219"/>
      <c r="DS18" s="219"/>
      <c r="DT18" s="219"/>
      <c r="DU18" s="219"/>
      <c r="DV18" s="219"/>
      <c r="DW18" s="219"/>
      <c r="DX18" s="219"/>
      <c r="DY18" s="219"/>
      <c r="DZ18" s="219"/>
      <c r="EA18" s="219"/>
      <c r="EB18" s="219"/>
      <c r="EC18" s="219"/>
      <c r="ED18" s="219"/>
      <c r="EE18" s="219"/>
      <c r="EF18" s="219"/>
      <c r="EG18" s="219"/>
      <c r="EH18" s="219"/>
      <c r="EI18" s="219"/>
      <c r="EJ18" s="219"/>
      <c r="EK18" s="219"/>
      <c r="EL18" s="219"/>
      <c r="EM18" s="219"/>
      <c r="EN18" s="219"/>
      <c r="EO18" s="219"/>
      <c r="EP18" s="219"/>
      <c r="EQ18" s="219"/>
      <c r="ER18" s="219"/>
      <c r="ES18" s="219"/>
      <c r="ET18" s="219"/>
      <c r="EU18" s="219"/>
      <c r="EV18" s="219"/>
      <c r="EW18" s="219"/>
      <c r="EX18" s="219"/>
      <c r="EY18" s="219"/>
      <c r="EZ18" s="219"/>
      <c r="FA18" s="219"/>
      <c r="FB18" s="219"/>
      <c r="FC18" s="219"/>
      <c r="FD18" s="219"/>
      <c r="FE18" s="219"/>
      <c r="FF18" s="219"/>
      <c r="FG18" s="219"/>
      <c r="FH18" s="219"/>
      <c r="FI18" s="219"/>
      <c r="FJ18" s="219"/>
      <c r="FK18" s="219"/>
      <c r="FL18" s="219"/>
      <c r="FM18" s="219"/>
      <c r="FN18" s="219"/>
      <c r="FO18" s="219"/>
      <c r="FP18" s="219"/>
      <c r="FQ18" s="219"/>
      <c r="FR18" s="219"/>
      <c r="FS18" s="219"/>
      <c r="FT18" s="219"/>
      <c r="FU18" s="219"/>
      <c r="FV18" s="219"/>
      <c r="FW18" s="219"/>
      <c r="FX18" s="219"/>
      <c r="FY18" s="219"/>
      <c r="FZ18" s="219"/>
      <c r="GA18" s="219"/>
      <c r="GB18" s="219"/>
      <c r="GC18" s="219"/>
      <c r="GD18" s="219"/>
      <c r="GE18" s="219"/>
      <c r="GF18" s="219"/>
      <c r="GG18" s="219"/>
      <c r="GH18" s="219"/>
      <c r="GI18" s="219"/>
      <c r="GJ18" s="219"/>
      <c r="GK18" s="219"/>
      <c r="GL18" s="219"/>
      <c r="GM18" s="219"/>
      <c r="GN18" s="219"/>
      <c r="GO18" s="219"/>
      <c r="GP18" s="219"/>
      <c r="GQ18" s="219"/>
      <c r="GR18" s="219"/>
      <c r="GS18" s="219"/>
      <c r="GT18" s="219"/>
      <c r="GU18" s="219"/>
      <c r="GV18" s="219"/>
      <c r="GW18" s="219"/>
      <c r="GX18" s="219"/>
      <c r="GY18" s="219"/>
      <c r="GZ18" s="219"/>
      <c r="HA18" s="219"/>
      <c r="HB18" s="219"/>
      <c r="HC18" s="219"/>
      <c r="HD18" s="219"/>
      <c r="HE18" s="219"/>
      <c r="HF18" s="219"/>
      <c r="HG18" s="219"/>
      <c r="HH18" s="219"/>
      <c r="HI18" s="219"/>
      <c r="HJ18" s="219"/>
      <c r="HK18" s="219"/>
      <c r="HL18" s="219"/>
      <c r="HM18" s="219"/>
      <c r="HN18" s="219"/>
      <c r="HO18" s="219"/>
      <c r="HP18" s="219"/>
      <c r="HQ18" s="219"/>
      <c r="HR18" s="219"/>
      <c r="HS18" s="219"/>
      <c r="HT18" s="219"/>
      <c r="HU18" s="219"/>
      <c r="HV18" s="219"/>
      <c r="HW18" s="219"/>
      <c r="HX18" s="219"/>
      <c r="HY18" s="219"/>
      <c r="HZ18" s="219"/>
      <c r="IA18" s="219"/>
      <c r="IB18" s="219"/>
      <c r="IC18" s="219"/>
      <c r="ID18" s="219"/>
      <c r="IE18" s="219"/>
      <c r="IF18" s="219"/>
      <c r="IG18" s="219"/>
      <c r="IH18" s="219"/>
      <c r="II18" s="219"/>
      <c r="IJ18" s="219"/>
      <c r="IK18" s="219"/>
      <c r="IL18" s="219"/>
      <c r="IM18" s="219"/>
      <c r="IN18" s="219"/>
      <c r="IO18" s="219"/>
      <c r="IP18" s="219"/>
      <c r="IQ18" s="219"/>
      <c r="IR18" s="219"/>
      <c r="IS18" s="219"/>
    </row>
    <row r="19" spans="1:253" ht="30" customHeight="1" x14ac:dyDescent="0.3">
      <c r="A19" s="219"/>
      <c r="B19" s="2810" t="s">
        <v>1330</v>
      </c>
      <c r="C19" s="2811"/>
      <c r="D19" s="1576"/>
      <c r="E19" s="449"/>
      <c r="F19" s="6"/>
      <c r="G19" s="910">
        <f>+CC2_T13-CC2d!L29</f>
        <v>0</v>
      </c>
      <c r="H19" s="909" t="s">
        <v>572</v>
      </c>
      <c r="I19" s="900"/>
      <c r="J19" s="900"/>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row>
    <row r="20" spans="1:253" ht="30" customHeight="1" x14ac:dyDescent="0.3">
      <c r="A20" s="219"/>
      <c r="B20" s="1291" t="s">
        <v>1125</v>
      </c>
      <c r="C20" s="867"/>
      <c r="D20" s="1576"/>
      <c r="E20" s="449"/>
      <c r="F20" s="6"/>
      <c r="G20" s="910">
        <f>CC2_T20-CC2d!P57</f>
        <v>0</v>
      </c>
      <c r="H20" s="909" t="s">
        <v>572</v>
      </c>
      <c r="I20" s="900"/>
      <c r="J20" s="900"/>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row>
    <row r="21" spans="1:253" ht="30" customHeight="1" x14ac:dyDescent="0.3">
      <c r="A21" s="219"/>
      <c r="B21" s="482" t="s">
        <v>979</v>
      </c>
      <c r="C21" s="1192"/>
      <c r="D21" s="1193"/>
      <c r="E21" s="465"/>
      <c r="F21" s="6"/>
      <c r="G21" s="910">
        <f>CC2_T17-CC2F_T2</f>
        <v>0</v>
      </c>
      <c r="H21" s="909" t="s">
        <v>663</v>
      </c>
      <c r="I21" s="900"/>
      <c r="J21" s="900"/>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row>
    <row r="22" spans="1:253" ht="30" customHeight="1" x14ac:dyDescent="0.3">
      <c r="A22" s="219"/>
      <c r="B22" s="460" t="s">
        <v>246</v>
      </c>
      <c r="C22" s="1757"/>
      <c r="D22" s="1576"/>
      <c r="E22" s="449"/>
      <c r="F22" s="6"/>
      <c r="G22" s="910">
        <f>CC2_T14-CC2C_T1</f>
        <v>0</v>
      </c>
      <c r="H22" s="909" t="s">
        <v>573</v>
      </c>
      <c r="I22" s="900"/>
      <c r="J22" s="900"/>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row>
    <row r="23" spans="1:253" s="899" customFormat="1" ht="30" customHeight="1" x14ac:dyDescent="0.3">
      <c r="A23" s="2377"/>
      <c r="B23" s="2616" t="s">
        <v>1394</v>
      </c>
      <c r="C23" s="2699"/>
      <c r="D23" s="1576"/>
      <c r="E23" s="449"/>
      <c r="F23" s="882"/>
      <c r="G23" s="910">
        <f>D23-CC5d!H47</f>
        <v>0</v>
      </c>
      <c r="H23" s="909" t="s">
        <v>1408</v>
      </c>
      <c r="I23" s="900"/>
      <c r="J23" s="900"/>
      <c r="K23" s="900"/>
      <c r="L23" s="900"/>
      <c r="M23" s="900"/>
      <c r="N23" s="900"/>
      <c r="O23" s="900"/>
      <c r="P23" s="900"/>
      <c r="Q23" s="900"/>
      <c r="R23" s="900"/>
      <c r="S23" s="900"/>
      <c r="T23" s="900"/>
      <c r="U23" s="900"/>
      <c r="V23" s="900"/>
      <c r="W23" s="900"/>
      <c r="X23" s="900"/>
      <c r="Y23" s="900"/>
      <c r="Z23" s="900"/>
      <c r="AA23" s="900"/>
      <c r="AB23" s="900"/>
      <c r="AC23" s="900"/>
      <c r="AD23" s="900"/>
      <c r="AE23" s="900"/>
      <c r="AF23" s="900"/>
      <c r="AG23" s="900"/>
      <c r="AH23" s="900"/>
      <c r="AI23" s="900"/>
      <c r="AJ23" s="900"/>
      <c r="AK23" s="900"/>
      <c r="AL23" s="900"/>
      <c r="AM23" s="900"/>
      <c r="AN23" s="900"/>
      <c r="AO23" s="900"/>
      <c r="AP23" s="900"/>
      <c r="AQ23" s="900"/>
      <c r="AR23" s="900"/>
      <c r="AS23" s="900"/>
      <c r="AT23" s="900"/>
      <c r="AU23" s="900"/>
      <c r="AV23" s="900"/>
      <c r="AW23" s="900"/>
      <c r="AX23" s="900"/>
      <c r="AY23" s="900"/>
      <c r="AZ23" s="900"/>
      <c r="BA23" s="900"/>
      <c r="BB23" s="900"/>
      <c r="BC23" s="900"/>
      <c r="BD23" s="900"/>
      <c r="BE23" s="900"/>
      <c r="BF23" s="900"/>
      <c r="BG23" s="900"/>
      <c r="BH23" s="900"/>
      <c r="BI23" s="900"/>
      <c r="BJ23" s="900"/>
      <c r="BK23" s="900"/>
      <c r="BL23" s="900"/>
      <c r="BM23" s="900"/>
      <c r="BN23" s="900"/>
      <c r="BO23" s="900"/>
      <c r="BP23" s="900"/>
      <c r="BQ23" s="900"/>
      <c r="BR23" s="900"/>
      <c r="BS23" s="900"/>
      <c r="BT23" s="900"/>
      <c r="BU23" s="900"/>
      <c r="BV23" s="900"/>
      <c r="BW23" s="900"/>
      <c r="BX23" s="900"/>
      <c r="BY23" s="900"/>
      <c r="BZ23" s="900"/>
      <c r="CA23" s="900"/>
      <c r="CB23" s="900"/>
      <c r="CC23" s="900"/>
      <c r="CD23" s="900"/>
      <c r="CE23" s="900"/>
      <c r="CF23" s="900"/>
      <c r="CG23" s="900"/>
      <c r="CH23" s="900"/>
      <c r="CI23" s="900"/>
      <c r="CJ23" s="900"/>
      <c r="CK23" s="900"/>
      <c r="CL23" s="900"/>
      <c r="CM23" s="900"/>
      <c r="CN23" s="900"/>
      <c r="CO23" s="900"/>
      <c r="CP23" s="900"/>
      <c r="CQ23" s="900"/>
      <c r="CR23" s="900"/>
      <c r="CS23" s="900"/>
      <c r="CT23" s="900"/>
      <c r="CU23" s="900"/>
      <c r="CV23" s="900"/>
      <c r="CW23" s="900"/>
      <c r="CX23" s="900"/>
      <c r="CY23" s="900"/>
      <c r="CZ23" s="900"/>
      <c r="DA23" s="900"/>
      <c r="DB23" s="900"/>
      <c r="DC23" s="900"/>
      <c r="DD23" s="900"/>
      <c r="DE23" s="900"/>
      <c r="DF23" s="900"/>
      <c r="DG23" s="900"/>
      <c r="DH23" s="900"/>
      <c r="DI23" s="900"/>
      <c r="DJ23" s="900"/>
      <c r="DK23" s="900"/>
      <c r="DL23" s="900"/>
      <c r="DM23" s="900"/>
      <c r="DN23" s="900"/>
      <c r="DO23" s="900"/>
      <c r="DP23" s="900"/>
      <c r="DQ23" s="900"/>
      <c r="DR23" s="900"/>
      <c r="DS23" s="900"/>
      <c r="DT23" s="900"/>
      <c r="DU23" s="900"/>
      <c r="DV23" s="900"/>
      <c r="DW23" s="900"/>
      <c r="DX23" s="900"/>
      <c r="DY23" s="900"/>
      <c r="DZ23" s="900"/>
      <c r="EA23" s="900"/>
      <c r="EB23" s="900"/>
      <c r="EC23" s="900"/>
      <c r="ED23" s="900"/>
      <c r="EE23" s="900"/>
      <c r="EF23" s="900"/>
      <c r="EG23" s="900"/>
      <c r="EH23" s="900"/>
      <c r="EI23" s="900"/>
      <c r="EJ23" s="900"/>
      <c r="EK23" s="900"/>
      <c r="EL23" s="900"/>
      <c r="EM23" s="900"/>
      <c r="EN23" s="900"/>
      <c r="EO23" s="900"/>
      <c r="EP23" s="900"/>
      <c r="EQ23" s="900"/>
      <c r="ER23" s="900"/>
      <c r="ES23" s="900"/>
      <c r="ET23" s="900"/>
      <c r="EU23" s="900"/>
      <c r="EV23" s="900"/>
      <c r="EW23" s="900"/>
      <c r="EX23" s="900"/>
      <c r="EY23" s="900"/>
      <c r="EZ23" s="900"/>
      <c r="FA23" s="900"/>
      <c r="FB23" s="900"/>
      <c r="FC23" s="900"/>
      <c r="FD23" s="900"/>
      <c r="FE23" s="900"/>
      <c r="FF23" s="900"/>
      <c r="FG23" s="900"/>
      <c r="FH23" s="900"/>
      <c r="FI23" s="900"/>
      <c r="FJ23" s="900"/>
      <c r="FK23" s="900"/>
      <c r="FL23" s="900"/>
      <c r="FM23" s="900"/>
      <c r="FN23" s="900"/>
      <c r="FO23" s="900"/>
      <c r="FP23" s="900"/>
      <c r="FQ23" s="900"/>
      <c r="FR23" s="900"/>
      <c r="FS23" s="900"/>
      <c r="FT23" s="900"/>
      <c r="FU23" s="900"/>
      <c r="FV23" s="900"/>
      <c r="FW23" s="900"/>
      <c r="FX23" s="900"/>
      <c r="FY23" s="900"/>
      <c r="FZ23" s="900"/>
      <c r="GA23" s="900"/>
      <c r="GB23" s="900"/>
      <c r="GC23" s="900"/>
      <c r="GD23" s="900"/>
      <c r="GE23" s="900"/>
      <c r="GF23" s="900"/>
      <c r="GG23" s="900"/>
      <c r="GH23" s="900"/>
      <c r="GI23" s="900"/>
      <c r="GJ23" s="900"/>
      <c r="GK23" s="900"/>
      <c r="GL23" s="900"/>
      <c r="GM23" s="900"/>
      <c r="GN23" s="900"/>
      <c r="GO23" s="900"/>
      <c r="GP23" s="900"/>
      <c r="GQ23" s="900"/>
      <c r="GR23" s="900"/>
      <c r="GS23" s="900"/>
      <c r="GT23" s="900"/>
      <c r="GU23" s="900"/>
      <c r="GV23" s="900"/>
      <c r="GW23" s="900"/>
      <c r="GX23" s="900"/>
      <c r="GY23" s="900"/>
      <c r="GZ23" s="900"/>
      <c r="HA23" s="900"/>
      <c r="HB23" s="900"/>
      <c r="HC23" s="900"/>
      <c r="HD23" s="900"/>
      <c r="HE23" s="900"/>
      <c r="HF23" s="900"/>
      <c r="HG23" s="900"/>
      <c r="HH23" s="900"/>
      <c r="HI23" s="900"/>
      <c r="HJ23" s="900"/>
      <c r="HK23" s="900"/>
      <c r="HL23" s="900"/>
      <c r="HM23" s="900"/>
      <c r="HN23" s="900"/>
      <c r="HO23" s="900"/>
      <c r="HP23" s="900"/>
      <c r="HQ23" s="900"/>
      <c r="HR23" s="900"/>
      <c r="HS23" s="900"/>
      <c r="HT23" s="900"/>
      <c r="HU23" s="900"/>
      <c r="HV23" s="900"/>
      <c r="HW23" s="900"/>
      <c r="HX23" s="900"/>
      <c r="HY23" s="900"/>
      <c r="HZ23" s="900"/>
      <c r="IA23" s="900"/>
      <c r="IB23" s="900"/>
      <c r="IC23" s="900"/>
      <c r="ID23" s="900"/>
      <c r="IE23" s="900"/>
      <c r="IF23" s="900"/>
      <c r="IG23" s="900"/>
      <c r="IH23" s="900"/>
      <c r="II23" s="900"/>
      <c r="IJ23" s="900"/>
      <c r="IK23" s="900"/>
      <c r="IL23" s="900"/>
      <c r="IM23" s="900"/>
      <c r="IN23" s="900"/>
      <c r="IO23" s="900"/>
      <c r="IP23" s="900"/>
      <c r="IQ23" s="900"/>
      <c r="IR23" s="900"/>
      <c r="IS23" s="900"/>
    </row>
    <row r="24" spans="1:253" ht="30" customHeight="1" x14ac:dyDescent="0.3">
      <c r="A24" s="219"/>
      <c r="B24" s="2616" t="s">
        <v>1395</v>
      </c>
      <c r="C24" s="2700"/>
      <c r="D24" s="926"/>
      <c r="E24" s="465"/>
      <c r="F24" s="6"/>
      <c r="G24" s="910">
        <f>D24-CC5d!H83</f>
        <v>0</v>
      </c>
      <c r="H24" s="909" t="s">
        <v>1408</v>
      </c>
      <c r="I24" s="900"/>
      <c r="J24" s="900"/>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row>
    <row r="25" spans="1:253" s="899" customFormat="1" ht="23.1" customHeight="1" x14ac:dyDescent="0.3">
      <c r="A25" s="400"/>
      <c r="B25" s="460" t="s">
        <v>183</v>
      </c>
      <c r="C25" s="1256"/>
      <c r="D25" s="1754"/>
      <c r="E25" s="449"/>
      <c r="F25" s="882"/>
      <c r="G25" s="1931"/>
      <c r="H25" s="909"/>
      <c r="I25" s="900"/>
      <c r="J25" s="900"/>
      <c r="K25" s="900"/>
      <c r="L25" s="900"/>
      <c r="M25" s="900"/>
      <c r="N25" s="900"/>
      <c r="O25" s="900"/>
      <c r="P25" s="900"/>
      <c r="Q25" s="900"/>
      <c r="R25" s="900"/>
      <c r="S25" s="900"/>
      <c r="T25" s="900"/>
      <c r="U25" s="900"/>
      <c r="V25" s="900"/>
      <c r="W25" s="900"/>
      <c r="X25" s="900"/>
      <c r="Y25" s="900"/>
      <c r="Z25" s="900"/>
      <c r="AA25" s="900"/>
      <c r="AB25" s="900"/>
      <c r="AC25" s="900"/>
      <c r="AD25" s="900"/>
      <c r="AE25" s="900"/>
      <c r="AF25" s="900"/>
      <c r="AG25" s="900"/>
      <c r="AH25" s="900"/>
      <c r="AI25" s="900"/>
      <c r="AJ25" s="900"/>
      <c r="AK25" s="900"/>
      <c r="AL25" s="900"/>
      <c r="AM25" s="900"/>
      <c r="AN25" s="900"/>
      <c r="AO25" s="900"/>
      <c r="AP25" s="900"/>
      <c r="AQ25" s="900"/>
      <c r="AR25" s="900"/>
      <c r="AS25" s="900"/>
      <c r="AT25" s="900"/>
      <c r="AU25" s="900"/>
      <c r="AV25" s="900"/>
      <c r="AW25" s="900"/>
      <c r="AX25" s="900"/>
      <c r="AY25" s="900"/>
      <c r="AZ25" s="900"/>
      <c r="BA25" s="900"/>
      <c r="BB25" s="900"/>
      <c r="BC25" s="900"/>
      <c r="BD25" s="900"/>
      <c r="BE25" s="900"/>
      <c r="BF25" s="900"/>
      <c r="BG25" s="900"/>
      <c r="BH25" s="900"/>
      <c r="BI25" s="900"/>
      <c r="BJ25" s="900"/>
      <c r="BK25" s="900"/>
      <c r="BL25" s="900"/>
      <c r="BM25" s="900"/>
      <c r="BN25" s="900"/>
      <c r="BO25" s="900"/>
      <c r="BP25" s="900"/>
      <c r="BQ25" s="900"/>
      <c r="BR25" s="900"/>
      <c r="BS25" s="900"/>
      <c r="BT25" s="900"/>
      <c r="BU25" s="900"/>
      <c r="BV25" s="900"/>
      <c r="BW25" s="900"/>
      <c r="BX25" s="900"/>
      <c r="BY25" s="900"/>
      <c r="BZ25" s="900"/>
      <c r="CA25" s="900"/>
      <c r="CB25" s="900"/>
      <c r="CC25" s="900"/>
      <c r="CD25" s="900"/>
      <c r="CE25" s="900"/>
      <c r="CF25" s="900"/>
      <c r="CG25" s="900"/>
      <c r="CH25" s="900"/>
      <c r="CI25" s="900"/>
      <c r="CJ25" s="900"/>
      <c r="CK25" s="900"/>
      <c r="CL25" s="900"/>
      <c r="CM25" s="900"/>
      <c r="CN25" s="900"/>
      <c r="CO25" s="900"/>
      <c r="CP25" s="900"/>
      <c r="CQ25" s="900"/>
      <c r="CR25" s="900"/>
      <c r="CS25" s="900"/>
      <c r="CT25" s="900"/>
      <c r="CU25" s="900"/>
      <c r="CV25" s="900"/>
      <c r="CW25" s="900"/>
      <c r="CX25" s="900"/>
      <c r="CY25" s="900"/>
      <c r="CZ25" s="900"/>
      <c r="DA25" s="900"/>
      <c r="DB25" s="900"/>
      <c r="DC25" s="900"/>
      <c r="DD25" s="900"/>
      <c r="DE25" s="900"/>
      <c r="DF25" s="900"/>
      <c r="DG25" s="900"/>
      <c r="DH25" s="900"/>
      <c r="DI25" s="900"/>
      <c r="DJ25" s="900"/>
      <c r="DK25" s="900"/>
      <c r="DL25" s="900"/>
      <c r="DM25" s="900"/>
      <c r="DN25" s="900"/>
      <c r="DO25" s="900"/>
      <c r="DP25" s="900"/>
      <c r="DQ25" s="900"/>
      <c r="DR25" s="900"/>
      <c r="DS25" s="900"/>
      <c r="DT25" s="900"/>
      <c r="DU25" s="900"/>
      <c r="DV25" s="900"/>
      <c r="DW25" s="900"/>
      <c r="DX25" s="900"/>
      <c r="DY25" s="900"/>
      <c r="DZ25" s="900"/>
      <c r="EA25" s="900"/>
      <c r="EB25" s="900"/>
      <c r="EC25" s="900"/>
      <c r="ED25" s="900"/>
      <c r="EE25" s="900"/>
      <c r="EF25" s="900"/>
      <c r="EG25" s="900"/>
      <c r="EH25" s="900"/>
      <c r="EI25" s="900"/>
      <c r="EJ25" s="900"/>
      <c r="EK25" s="900"/>
      <c r="EL25" s="900"/>
      <c r="EM25" s="900"/>
      <c r="EN25" s="900"/>
      <c r="EO25" s="900"/>
      <c r="EP25" s="900"/>
      <c r="EQ25" s="900"/>
      <c r="ER25" s="900"/>
      <c r="ES25" s="900"/>
      <c r="ET25" s="900"/>
      <c r="EU25" s="900"/>
      <c r="EV25" s="900"/>
      <c r="EW25" s="900"/>
      <c r="EX25" s="900"/>
      <c r="EY25" s="900"/>
      <c r="EZ25" s="900"/>
      <c r="FA25" s="900"/>
      <c r="FB25" s="900"/>
      <c r="FC25" s="900"/>
      <c r="FD25" s="900"/>
      <c r="FE25" s="900"/>
      <c r="FF25" s="900"/>
      <c r="FG25" s="900"/>
      <c r="FH25" s="900"/>
      <c r="FI25" s="900"/>
      <c r="FJ25" s="900"/>
      <c r="FK25" s="900"/>
      <c r="FL25" s="900"/>
      <c r="FM25" s="900"/>
      <c r="FN25" s="900"/>
      <c r="FO25" s="900"/>
      <c r="FP25" s="900"/>
      <c r="FQ25" s="900"/>
      <c r="FR25" s="900"/>
      <c r="FS25" s="900"/>
      <c r="FT25" s="900"/>
      <c r="FU25" s="900"/>
      <c r="FV25" s="900"/>
      <c r="FW25" s="900"/>
      <c r="FX25" s="900"/>
      <c r="FY25" s="900"/>
      <c r="FZ25" s="900"/>
      <c r="GA25" s="900"/>
      <c r="GB25" s="900"/>
      <c r="GC25" s="900"/>
      <c r="GD25" s="900"/>
      <c r="GE25" s="900"/>
      <c r="GF25" s="900"/>
      <c r="GG25" s="900"/>
      <c r="GH25" s="900"/>
      <c r="GI25" s="900"/>
      <c r="GJ25" s="900"/>
      <c r="GK25" s="900"/>
      <c r="GL25" s="900"/>
      <c r="GM25" s="900"/>
      <c r="GN25" s="900"/>
      <c r="GO25" s="900"/>
      <c r="GP25" s="900"/>
      <c r="GQ25" s="900"/>
      <c r="GR25" s="900"/>
      <c r="GS25" s="900"/>
      <c r="GT25" s="900"/>
      <c r="GU25" s="900"/>
      <c r="GV25" s="900"/>
      <c r="GW25" s="900"/>
      <c r="GX25" s="900"/>
      <c r="GY25" s="900"/>
      <c r="GZ25" s="900"/>
      <c r="HA25" s="900"/>
      <c r="HB25" s="900"/>
      <c r="HC25" s="900"/>
      <c r="HD25" s="900"/>
      <c r="HE25" s="900"/>
      <c r="HF25" s="900"/>
      <c r="HG25" s="900"/>
      <c r="HH25" s="900"/>
      <c r="HI25" s="900"/>
      <c r="HJ25" s="900"/>
      <c r="HK25" s="900"/>
      <c r="HL25" s="900"/>
      <c r="HM25" s="900"/>
      <c r="HN25" s="900"/>
      <c r="HO25" s="900"/>
      <c r="HP25" s="900"/>
      <c r="HQ25" s="900"/>
      <c r="HR25" s="900"/>
      <c r="HS25" s="900"/>
      <c r="HT25" s="900"/>
      <c r="HU25" s="900"/>
      <c r="HV25" s="900"/>
      <c r="HW25" s="900"/>
      <c r="HX25" s="900"/>
      <c r="HY25" s="900"/>
      <c r="HZ25" s="900"/>
      <c r="IA25" s="900"/>
      <c r="IB25" s="900"/>
      <c r="IC25" s="900"/>
      <c r="ID25" s="900"/>
      <c r="IE25" s="900"/>
      <c r="IF25" s="900"/>
      <c r="IG25" s="900"/>
      <c r="IH25" s="900"/>
      <c r="II25" s="900"/>
      <c r="IJ25" s="900"/>
      <c r="IK25" s="900"/>
      <c r="IL25" s="900"/>
      <c r="IM25" s="900"/>
      <c r="IN25" s="900"/>
      <c r="IO25" s="900"/>
      <c r="IP25" s="900"/>
      <c r="IQ25" s="900"/>
      <c r="IR25" s="900"/>
      <c r="IS25" s="900"/>
    </row>
    <row r="26" spans="1:253" s="899" customFormat="1" ht="23.1" customHeight="1" x14ac:dyDescent="0.3">
      <c r="A26" s="400"/>
      <c r="B26" s="400"/>
      <c r="C26" s="1285"/>
      <c r="D26" s="1755"/>
      <c r="E26" s="449"/>
      <c r="F26" s="882"/>
      <c r="G26" s="1931"/>
      <c r="H26" s="909"/>
      <c r="I26" s="900"/>
      <c r="J26" s="900"/>
      <c r="K26" s="900"/>
      <c r="L26" s="900"/>
      <c r="M26" s="900"/>
      <c r="N26" s="900"/>
      <c r="O26" s="900"/>
      <c r="P26" s="900"/>
      <c r="Q26" s="900"/>
      <c r="R26" s="900"/>
      <c r="S26" s="900"/>
      <c r="T26" s="900"/>
      <c r="U26" s="900"/>
      <c r="V26" s="900"/>
      <c r="W26" s="900"/>
      <c r="X26" s="900"/>
      <c r="Y26" s="900"/>
      <c r="Z26" s="900"/>
      <c r="AA26" s="900"/>
      <c r="AB26" s="900"/>
      <c r="AC26" s="900"/>
      <c r="AD26" s="900"/>
      <c r="AE26" s="900"/>
      <c r="AF26" s="900"/>
      <c r="AG26" s="900"/>
      <c r="AH26" s="900"/>
      <c r="AI26" s="900"/>
      <c r="AJ26" s="900"/>
      <c r="AK26" s="900"/>
      <c r="AL26" s="900"/>
      <c r="AM26" s="900"/>
      <c r="AN26" s="900"/>
      <c r="AO26" s="900"/>
      <c r="AP26" s="900"/>
      <c r="AQ26" s="900"/>
      <c r="AR26" s="900"/>
      <c r="AS26" s="900"/>
      <c r="AT26" s="900"/>
      <c r="AU26" s="900"/>
      <c r="AV26" s="900"/>
      <c r="AW26" s="900"/>
      <c r="AX26" s="900"/>
      <c r="AY26" s="900"/>
      <c r="AZ26" s="900"/>
      <c r="BA26" s="900"/>
      <c r="BB26" s="900"/>
      <c r="BC26" s="900"/>
      <c r="BD26" s="900"/>
      <c r="BE26" s="900"/>
      <c r="BF26" s="900"/>
      <c r="BG26" s="900"/>
      <c r="BH26" s="900"/>
      <c r="BI26" s="900"/>
      <c r="BJ26" s="900"/>
      <c r="BK26" s="900"/>
      <c r="BL26" s="900"/>
      <c r="BM26" s="900"/>
      <c r="BN26" s="900"/>
      <c r="BO26" s="900"/>
      <c r="BP26" s="900"/>
      <c r="BQ26" s="900"/>
      <c r="BR26" s="900"/>
      <c r="BS26" s="900"/>
      <c r="BT26" s="900"/>
      <c r="BU26" s="900"/>
      <c r="BV26" s="900"/>
      <c r="BW26" s="900"/>
      <c r="BX26" s="900"/>
      <c r="BY26" s="900"/>
      <c r="BZ26" s="900"/>
      <c r="CA26" s="900"/>
      <c r="CB26" s="900"/>
      <c r="CC26" s="900"/>
      <c r="CD26" s="900"/>
      <c r="CE26" s="900"/>
      <c r="CF26" s="900"/>
      <c r="CG26" s="900"/>
      <c r="CH26" s="900"/>
      <c r="CI26" s="900"/>
      <c r="CJ26" s="900"/>
      <c r="CK26" s="900"/>
      <c r="CL26" s="900"/>
      <c r="CM26" s="900"/>
      <c r="CN26" s="900"/>
      <c r="CO26" s="900"/>
      <c r="CP26" s="900"/>
      <c r="CQ26" s="900"/>
      <c r="CR26" s="900"/>
      <c r="CS26" s="900"/>
      <c r="CT26" s="900"/>
      <c r="CU26" s="900"/>
      <c r="CV26" s="900"/>
      <c r="CW26" s="900"/>
      <c r="CX26" s="900"/>
      <c r="CY26" s="900"/>
      <c r="CZ26" s="900"/>
      <c r="DA26" s="900"/>
      <c r="DB26" s="900"/>
      <c r="DC26" s="900"/>
      <c r="DD26" s="900"/>
      <c r="DE26" s="900"/>
      <c r="DF26" s="900"/>
      <c r="DG26" s="900"/>
      <c r="DH26" s="900"/>
      <c r="DI26" s="900"/>
      <c r="DJ26" s="900"/>
      <c r="DK26" s="900"/>
      <c r="DL26" s="900"/>
      <c r="DM26" s="900"/>
      <c r="DN26" s="900"/>
      <c r="DO26" s="900"/>
      <c r="DP26" s="900"/>
      <c r="DQ26" s="900"/>
      <c r="DR26" s="900"/>
      <c r="DS26" s="900"/>
      <c r="DT26" s="900"/>
      <c r="DU26" s="900"/>
      <c r="DV26" s="900"/>
      <c r="DW26" s="900"/>
      <c r="DX26" s="900"/>
      <c r="DY26" s="900"/>
      <c r="DZ26" s="900"/>
      <c r="EA26" s="900"/>
      <c r="EB26" s="900"/>
      <c r="EC26" s="900"/>
      <c r="ED26" s="900"/>
      <c r="EE26" s="900"/>
      <c r="EF26" s="900"/>
      <c r="EG26" s="900"/>
      <c r="EH26" s="900"/>
      <c r="EI26" s="900"/>
      <c r="EJ26" s="900"/>
      <c r="EK26" s="900"/>
      <c r="EL26" s="900"/>
      <c r="EM26" s="900"/>
      <c r="EN26" s="900"/>
      <c r="EO26" s="900"/>
      <c r="EP26" s="900"/>
      <c r="EQ26" s="900"/>
      <c r="ER26" s="900"/>
      <c r="ES26" s="900"/>
      <c r="ET26" s="900"/>
      <c r="EU26" s="900"/>
      <c r="EV26" s="900"/>
      <c r="EW26" s="900"/>
      <c r="EX26" s="900"/>
      <c r="EY26" s="900"/>
      <c r="EZ26" s="900"/>
      <c r="FA26" s="900"/>
      <c r="FB26" s="900"/>
      <c r="FC26" s="900"/>
      <c r="FD26" s="900"/>
      <c r="FE26" s="900"/>
      <c r="FF26" s="900"/>
      <c r="FG26" s="900"/>
      <c r="FH26" s="900"/>
      <c r="FI26" s="900"/>
      <c r="FJ26" s="900"/>
      <c r="FK26" s="900"/>
      <c r="FL26" s="900"/>
      <c r="FM26" s="900"/>
      <c r="FN26" s="900"/>
      <c r="FO26" s="900"/>
      <c r="FP26" s="900"/>
      <c r="FQ26" s="900"/>
      <c r="FR26" s="900"/>
      <c r="FS26" s="900"/>
      <c r="FT26" s="900"/>
      <c r="FU26" s="900"/>
      <c r="FV26" s="900"/>
      <c r="FW26" s="900"/>
      <c r="FX26" s="900"/>
      <c r="FY26" s="900"/>
      <c r="FZ26" s="900"/>
      <c r="GA26" s="900"/>
      <c r="GB26" s="900"/>
      <c r="GC26" s="900"/>
      <c r="GD26" s="900"/>
      <c r="GE26" s="900"/>
      <c r="GF26" s="900"/>
      <c r="GG26" s="900"/>
      <c r="GH26" s="900"/>
      <c r="GI26" s="900"/>
      <c r="GJ26" s="900"/>
      <c r="GK26" s="900"/>
      <c r="GL26" s="900"/>
      <c r="GM26" s="900"/>
      <c r="GN26" s="900"/>
      <c r="GO26" s="900"/>
      <c r="GP26" s="900"/>
      <c r="GQ26" s="900"/>
      <c r="GR26" s="900"/>
      <c r="GS26" s="900"/>
      <c r="GT26" s="900"/>
      <c r="GU26" s="900"/>
      <c r="GV26" s="900"/>
      <c r="GW26" s="900"/>
      <c r="GX26" s="900"/>
      <c r="GY26" s="900"/>
      <c r="GZ26" s="900"/>
      <c r="HA26" s="900"/>
      <c r="HB26" s="900"/>
      <c r="HC26" s="900"/>
      <c r="HD26" s="900"/>
      <c r="HE26" s="900"/>
      <c r="HF26" s="900"/>
      <c r="HG26" s="900"/>
      <c r="HH26" s="900"/>
      <c r="HI26" s="900"/>
      <c r="HJ26" s="900"/>
      <c r="HK26" s="900"/>
      <c r="HL26" s="900"/>
      <c r="HM26" s="900"/>
      <c r="HN26" s="900"/>
      <c r="HO26" s="900"/>
      <c r="HP26" s="900"/>
      <c r="HQ26" s="900"/>
      <c r="HR26" s="900"/>
      <c r="HS26" s="900"/>
      <c r="HT26" s="900"/>
      <c r="HU26" s="900"/>
      <c r="HV26" s="900"/>
      <c r="HW26" s="900"/>
      <c r="HX26" s="900"/>
      <c r="HY26" s="900"/>
      <c r="HZ26" s="900"/>
      <c r="IA26" s="900"/>
      <c r="IB26" s="900"/>
      <c r="IC26" s="900"/>
      <c r="ID26" s="900"/>
      <c r="IE26" s="900"/>
      <c r="IF26" s="900"/>
      <c r="IG26" s="900"/>
      <c r="IH26" s="900"/>
      <c r="II26" s="900"/>
      <c r="IJ26" s="900"/>
      <c r="IK26" s="900"/>
      <c r="IL26" s="900"/>
      <c r="IM26" s="900"/>
      <c r="IN26" s="900"/>
      <c r="IO26" s="900"/>
      <c r="IP26" s="900"/>
      <c r="IQ26" s="900"/>
      <c r="IR26" s="900"/>
      <c r="IS26" s="900"/>
    </row>
    <row r="27" spans="1:253" ht="30" customHeight="1" x14ac:dyDescent="0.25">
      <c r="A27" s="219"/>
      <c r="B27" s="219"/>
      <c r="C27" s="461"/>
      <c r="D27" s="1879"/>
      <c r="E27" s="1884"/>
      <c r="F27" s="7"/>
      <c r="G27" s="1931"/>
      <c r="H27" s="909"/>
      <c r="I27" s="900"/>
      <c r="J27" s="900"/>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row>
    <row r="28" spans="1:253" ht="23.1" customHeight="1" x14ac:dyDescent="0.35">
      <c r="A28" s="1249" t="s">
        <v>1089</v>
      </c>
      <c r="B28" s="1249"/>
      <c r="C28" s="867"/>
      <c r="D28" s="1884"/>
      <c r="E28" s="1594">
        <f>CC6_T3</f>
        <v>0</v>
      </c>
      <c r="F28" s="221"/>
      <c r="G28" s="910">
        <f>CC2_T3-CC6_T3</f>
        <v>0</v>
      </c>
      <c r="H28" s="909" t="s">
        <v>70</v>
      </c>
      <c r="I28" s="900"/>
      <c r="J28" s="900"/>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row>
    <row r="29" spans="1:253" ht="30" customHeight="1" x14ac:dyDescent="0.25">
      <c r="A29" s="400"/>
      <c r="B29" s="400"/>
      <c r="C29" s="400"/>
      <c r="D29" s="463"/>
      <c r="E29" s="449"/>
      <c r="F29" s="6"/>
      <c r="G29" s="52"/>
      <c r="H29" s="900"/>
      <c r="I29" s="900"/>
      <c r="J29" s="900"/>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row>
    <row r="30" spans="1:253" ht="30" customHeight="1" x14ac:dyDescent="0.35">
      <c r="A30" s="443" t="s">
        <v>66</v>
      </c>
      <c r="B30" s="400"/>
      <c r="C30" s="400"/>
      <c r="D30" s="463"/>
      <c r="E30" s="445">
        <f>SUM(D31:D40)</f>
        <v>0</v>
      </c>
      <c r="F30" s="31"/>
      <c r="G30" s="1932"/>
      <c r="H30" s="1077"/>
      <c r="I30" s="900"/>
      <c r="J30" s="900"/>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row>
    <row r="31" spans="1:253" s="899" customFormat="1" ht="30" customHeight="1" x14ac:dyDescent="0.3">
      <c r="A31" s="219"/>
      <c r="B31" s="460" t="s">
        <v>281</v>
      </c>
      <c r="C31" s="400"/>
      <c r="D31" s="1576"/>
      <c r="E31" s="464"/>
      <c r="F31" s="6"/>
      <c r="G31" s="910">
        <f>CC2_T4-CC2A_T1</f>
        <v>0</v>
      </c>
      <c r="H31" s="909" t="s">
        <v>1405</v>
      </c>
      <c r="I31" s="900"/>
      <c r="J31" s="900"/>
      <c r="K31" s="900"/>
      <c r="L31" s="900"/>
      <c r="M31" s="900"/>
      <c r="N31" s="900"/>
      <c r="O31" s="900"/>
      <c r="P31" s="900"/>
      <c r="Q31" s="900"/>
      <c r="R31" s="900"/>
      <c r="S31" s="900"/>
      <c r="T31" s="900"/>
      <c r="U31" s="900"/>
      <c r="V31" s="900"/>
      <c r="W31" s="900"/>
      <c r="X31" s="900"/>
      <c r="Y31" s="900"/>
      <c r="Z31" s="900"/>
      <c r="AA31" s="900"/>
      <c r="AB31" s="900"/>
      <c r="AC31" s="900"/>
      <c r="AD31" s="900"/>
      <c r="AE31" s="900"/>
      <c r="AF31" s="900"/>
      <c r="AG31" s="900"/>
      <c r="AH31" s="900"/>
      <c r="AI31" s="900"/>
      <c r="AJ31" s="900"/>
      <c r="AK31" s="900"/>
      <c r="AL31" s="900"/>
      <c r="AM31" s="900"/>
      <c r="AN31" s="900"/>
      <c r="AO31" s="900"/>
      <c r="AP31" s="900"/>
      <c r="AQ31" s="900"/>
      <c r="AR31" s="900"/>
      <c r="AS31" s="900"/>
      <c r="AT31" s="900"/>
      <c r="AU31" s="900"/>
      <c r="AV31" s="900"/>
      <c r="AW31" s="900"/>
      <c r="AX31" s="900"/>
      <c r="AY31" s="900"/>
      <c r="AZ31" s="900"/>
      <c r="BA31" s="900"/>
      <c r="BB31" s="900"/>
      <c r="BC31" s="900"/>
      <c r="BD31" s="900"/>
      <c r="BE31" s="900"/>
      <c r="BF31" s="900"/>
      <c r="BG31" s="900"/>
      <c r="BH31" s="900"/>
      <c r="BI31" s="900"/>
      <c r="BJ31" s="900"/>
      <c r="BK31" s="900"/>
      <c r="BL31" s="900"/>
      <c r="BM31" s="900"/>
      <c r="BN31" s="900"/>
      <c r="BO31" s="900"/>
      <c r="BP31" s="900"/>
      <c r="BQ31" s="900"/>
      <c r="BR31" s="900"/>
      <c r="BS31" s="900"/>
      <c r="BT31" s="900"/>
      <c r="BU31" s="900"/>
      <c r="BV31" s="900"/>
      <c r="BW31" s="900"/>
      <c r="BX31" s="900"/>
      <c r="BY31" s="900"/>
      <c r="BZ31" s="900"/>
      <c r="CA31" s="900"/>
      <c r="CB31" s="900"/>
      <c r="CC31" s="900"/>
      <c r="CD31" s="900"/>
      <c r="CE31" s="900"/>
      <c r="CF31" s="900"/>
      <c r="CG31" s="900"/>
      <c r="CH31" s="900"/>
      <c r="CI31" s="900"/>
      <c r="CJ31" s="900"/>
      <c r="CK31" s="900"/>
      <c r="CL31" s="900"/>
      <c r="CM31" s="900"/>
      <c r="CN31" s="900"/>
      <c r="CO31" s="900"/>
      <c r="CP31" s="900"/>
      <c r="CQ31" s="900"/>
      <c r="CR31" s="900"/>
      <c r="CS31" s="900"/>
      <c r="CT31" s="900"/>
      <c r="CU31" s="900"/>
      <c r="CV31" s="900"/>
      <c r="CW31" s="900"/>
      <c r="CX31" s="900"/>
      <c r="CY31" s="900"/>
      <c r="CZ31" s="900"/>
      <c r="DA31" s="900"/>
      <c r="DB31" s="900"/>
      <c r="DC31" s="900"/>
      <c r="DD31" s="900"/>
      <c r="DE31" s="900"/>
      <c r="DF31" s="900"/>
      <c r="DG31" s="900"/>
      <c r="DH31" s="900"/>
      <c r="DI31" s="900"/>
      <c r="DJ31" s="900"/>
      <c r="DK31" s="900"/>
      <c r="DL31" s="900"/>
      <c r="DM31" s="900"/>
      <c r="DN31" s="900"/>
      <c r="DO31" s="900"/>
      <c r="DP31" s="900"/>
      <c r="DQ31" s="900"/>
      <c r="DR31" s="900"/>
      <c r="DS31" s="900"/>
      <c r="DT31" s="900"/>
      <c r="DU31" s="900"/>
      <c r="DV31" s="900"/>
      <c r="DW31" s="900"/>
      <c r="DX31" s="900"/>
      <c r="DY31" s="900"/>
      <c r="DZ31" s="900"/>
      <c r="EA31" s="900"/>
      <c r="EB31" s="900"/>
      <c r="EC31" s="900"/>
      <c r="ED31" s="900"/>
      <c r="EE31" s="900"/>
      <c r="EF31" s="900"/>
      <c r="EG31" s="900"/>
      <c r="EH31" s="900"/>
      <c r="EI31" s="900"/>
      <c r="EJ31" s="900"/>
      <c r="EK31" s="900"/>
      <c r="EL31" s="900"/>
      <c r="EM31" s="900"/>
      <c r="EN31" s="900"/>
      <c r="EO31" s="900"/>
      <c r="EP31" s="900"/>
      <c r="EQ31" s="900"/>
      <c r="ER31" s="900"/>
      <c r="ES31" s="900"/>
      <c r="ET31" s="900"/>
      <c r="EU31" s="900"/>
      <c r="EV31" s="900"/>
      <c r="EW31" s="900"/>
      <c r="EX31" s="900"/>
      <c r="EY31" s="900"/>
      <c r="EZ31" s="900"/>
      <c r="FA31" s="900"/>
      <c r="FB31" s="900"/>
      <c r="FC31" s="900"/>
      <c r="FD31" s="900"/>
      <c r="FE31" s="900"/>
      <c r="FF31" s="900"/>
      <c r="FG31" s="900"/>
      <c r="FH31" s="900"/>
      <c r="FI31" s="900"/>
      <c r="FJ31" s="900"/>
      <c r="FK31" s="900"/>
      <c r="FL31" s="900"/>
      <c r="FM31" s="900"/>
      <c r="FN31" s="900"/>
      <c r="FO31" s="900"/>
      <c r="FP31" s="900"/>
      <c r="FQ31" s="900"/>
      <c r="FR31" s="900"/>
      <c r="FS31" s="900"/>
      <c r="FT31" s="900"/>
      <c r="FU31" s="900"/>
      <c r="FV31" s="900"/>
      <c r="FW31" s="900"/>
      <c r="FX31" s="900"/>
      <c r="FY31" s="900"/>
      <c r="FZ31" s="900"/>
      <c r="GA31" s="900"/>
      <c r="GB31" s="900"/>
      <c r="GC31" s="900"/>
      <c r="GD31" s="900"/>
      <c r="GE31" s="900"/>
      <c r="GF31" s="900"/>
      <c r="GG31" s="900"/>
      <c r="GH31" s="900"/>
      <c r="GI31" s="900"/>
      <c r="GJ31" s="900"/>
      <c r="GK31" s="900"/>
      <c r="GL31" s="900"/>
      <c r="GM31" s="900"/>
      <c r="GN31" s="900"/>
      <c r="GO31" s="900"/>
      <c r="GP31" s="900"/>
      <c r="GQ31" s="900"/>
      <c r="GR31" s="900"/>
      <c r="GS31" s="900"/>
      <c r="GT31" s="900"/>
      <c r="GU31" s="900"/>
      <c r="GV31" s="900"/>
      <c r="GW31" s="900"/>
      <c r="GX31" s="900"/>
      <c r="GY31" s="900"/>
      <c r="GZ31" s="900"/>
      <c r="HA31" s="900"/>
      <c r="HB31" s="900"/>
      <c r="HC31" s="900"/>
      <c r="HD31" s="900"/>
      <c r="HE31" s="900"/>
      <c r="HF31" s="900"/>
      <c r="HG31" s="900"/>
      <c r="HH31" s="900"/>
      <c r="HI31" s="900"/>
      <c r="HJ31" s="900"/>
      <c r="HK31" s="900"/>
      <c r="HL31" s="900"/>
      <c r="HM31" s="900"/>
      <c r="HN31" s="900"/>
      <c r="HO31" s="900"/>
      <c r="HP31" s="900"/>
      <c r="HQ31" s="900"/>
      <c r="HR31" s="900"/>
      <c r="HS31" s="900"/>
      <c r="HT31" s="900"/>
      <c r="HU31" s="900"/>
      <c r="HV31" s="900"/>
      <c r="HW31" s="900"/>
      <c r="HX31" s="900"/>
      <c r="HY31" s="900"/>
      <c r="HZ31" s="900"/>
      <c r="IA31" s="900"/>
      <c r="IB31" s="900"/>
      <c r="IC31" s="900"/>
      <c r="ID31" s="900"/>
      <c r="IE31" s="900"/>
      <c r="IF31" s="900"/>
      <c r="IG31" s="900"/>
      <c r="IH31" s="900"/>
      <c r="II31" s="900"/>
      <c r="IJ31" s="900"/>
      <c r="IK31" s="900"/>
      <c r="IL31" s="900"/>
      <c r="IM31" s="900"/>
      <c r="IN31" s="900"/>
      <c r="IO31" s="900"/>
      <c r="IP31" s="900"/>
      <c r="IQ31" s="900"/>
      <c r="IR31" s="900"/>
      <c r="IS31" s="900"/>
    </row>
    <row r="32" spans="1:253" ht="30" customHeight="1" x14ac:dyDescent="0.3">
      <c r="A32" s="219"/>
      <c r="B32" s="1246" t="s">
        <v>691</v>
      </c>
      <c r="C32" s="1244"/>
      <c r="D32" s="1577"/>
      <c r="E32" s="449"/>
      <c r="F32" s="882"/>
      <c r="G32" s="890"/>
      <c r="H32" s="909"/>
      <c r="I32" s="900"/>
      <c r="J32" s="900"/>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row>
    <row r="33" spans="1:253" ht="30" customHeight="1" x14ac:dyDescent="0.3">
      <c r="A33" s="219"/>
      <c r="B33" s="460" t="s">
        <v>282</v>
      </c>
      <c r="C33" s="400"/>
      <c r="D33" s="927"/>
      <c r="E33" s="465"/>
      <c r="F33" s="6"/>
      <c r="G33" s="1931"/>
      <c r="H33" s="909"/>
      <c r="I33" s="900"/>
      <c r="J33" s="900"/>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row>
    <row r="34" spans="1:253" ht="30" customHeight="1" x14ac:dyDescent="0.3">
      <c r="A34" s="219"/>
      <c r="B34" s="228" t="s">
        <v>446</v>
      </c>
      <c r="C34" s="400"/>
      <c r="D34" s="925"/>
      <c r="E34" s="449"/>
      <c r="F34" s="6"/>
      <c r="G34" s="1931"/>
      <c r="H34" s="909"/>
      <c r="I34" s="900"/>
      <c r="J34" s="900"/>
      <c r="K34" s="900"/>
      <c r="L34" s="900"/>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row>
    <row r="35" spans="1:253" ht="30" customHeight="1" x14ac:dyDescent="0.3">
      <c r="A35" s="219"/>
      <c r="B35" s="460" t="s">
        <v>278</v>
      </c>
      <c r="C35" s="400"/>
      <c r="D35" s="925"/>
      <c r="E35" s="449"/>
      <c r="F35" s="6"/>
      <c r="G35" s="1931"/>
      <c r="H35" s="909"/>
      <c r="I35" s="900"/>
      <c r="J35" s="900"/>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row>
    <row r="36" spans="1:253" ht="30" customHeight="1" x14ac:dyDescent="0.3">
      <c r="A36" s="219"/>
      <c r="B36" s="460" t="s">
        <v>279</v>
      </c>
      <c r="C36" s="400"/>
      <c r="D36" s="926"/>
      <c r="E36" s="465"/>
      <c r="F36" s="6"/>
      <c r="G36" s="1931"/>
      <c r="H36" s="909"/>
      <c r="I36" s="900"/>
      <c r="J36" s="900"/>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row>
    <row r="37" spans="1:253" ht="30" customHeight="1" x14ac:dyDescent="0.3">
      <c r="A37" s="219"/>
      <c r="B37" s="228" t="s">
        <v>1044</v>
      </c>
      <c r="C37" s="400"/>
      <c r="D37" s="925"/>
      <c r="E37" s="449"/>
      <c r="F37" s="6"/>
      <c r="G37" s="1931"/>
      <c r="H37" s="909"/>
      <c r="I37" s="900"/>
      <c r="J37" s="900"/>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row>
    <row r="38" spans="1:253" ht="30" customHeight="1" x14ac:dyDescent="0.3">
      <c r="A38" s="219"/>
      <c r="B38" s="460" t="s">
        <v>280</v>
      </c>
      <c r="C38" s="400"/>
      <c r="D38" s="925"/>
      <c r="E38" s="449"/>
      <c r="F38" s="6"/>
      <c r="G38" s="910">
        <f>CC2_T6-CC2A_T3</f>
        <v>0</v>
      </c>
      <c r="H38" s="909" t="s">
        <v>1405</v>
      </c>
      <c r="I38" s="900"/>
      <c r="J38" s="900"/>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row>
    <row r="39" spans="1:253" ht="30" customHeight="1" x14ac:dyDescent="0.3">
      <c r="A39" s="219"/>
      <c r="B39" s="460" t="s">
        <v>277</v>
      </c>
      <c r="C39" s="400"/>
      <c r="D39" s="925"/>
      <c r="E39" s="449"/>
      <c r="F39" s="6"/>
      <c r="G39" s="883"/>
      <c r="H39" s="909"/>
      <c r="I39" s="900"/>
      <c r="J39" s="900"/>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row>
    <row r="40" spans="1:253" ht="23.1" customHeight="1" x14ac:dyDescent="0.3">
      <c r="A40" s="219"/>
      <c r="B40" s="460" t="s">
        <v>183</v>
      </c>
      <c r="C40" s="442"/>
      <c r="D40" s="926"/>
      <c r="E40" s="465"/>
      <c r="F40" s="6"/>
      <c r="G40" s="1931"/>
      <c r="H40" s="909"/>
      <c r="I40" s="900"/>
      <c r="J40" s="900"/>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row>
    <row r="41" spans="1:253" ht="30" customHeight="1" x14ac:dyDescent="0.25">
      <c r="A41" s="400"/>
      <c r="B41" s="400"/>
      <c r="C41" s="438"/>
      <c r="D41" s="464"/>
      <c r="E41" s="463"/>
      <c r="F41" s="6"/>
      <c r="G41" s="1931"/>
      <c r="H41" s="909"/>
      <c r="I41" s="900"/>
      <c r="J41" s="900"/>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row>
    <row r="42" spans="1:253" ht="30" customHeight="1" x14ac:dyDescent="0.35">
      <c r="A42" s="1249" t="s">
        <v>758</v>
      </c>
      <c r="B42" s="1244"/>
      <c r="C42" s="1244"/>
      <c r="D42" s="463"/>
      <c r="E42" s="1927"/>
      <c r="F42" s="221"/>
      <c r="G42" s="1931"/>
      <c r="H42" s="909"/>
      <c r="I42" s="900"/>
      <c r="J42" s="900"/>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row>
    <row r="43" spans="1:253" ht="23.25" x14ac:dyDescent="0.35">
      <c r="A43" s="1249" t="s">
        <v>1038</v>
      </c>
      <c r="B43" s="1244"/>
      <c r="C43" s="1244"/>
      <c r="D43" s="463"/>
      <c r="E43" s="448">
        <f>SUM(D44:D45)</f>
        <v>0</v>
      </c>
      <c r="F43" s="221"/>
      <c r="G43" s="1931"/>
      <c r="H43" s="909"/>
      <c r="I43" s="900"/>
      <c r="J43" s="900"/>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row>
    <row r="44" spans="1:253" ht="30" customHeight="1" x14ac:dyDescent="0.3">
      <c r="A44" s="219"/>
      <c r="B44" s="460" t="s">
        <v>281</v>
      </c>
      <c r="C44" s="400"/>
      <c r="D44" s="925"/>
      <c r="E44" s="449"/>
      <c r="F44" s="6"/>
      <c r="G44" s="910">
        <f>CC2_T7-CC2A_T2</f>
        <v>0</v>
      </c>
      <c r="H44" s="909" t="s">
        <v>1405</v>
      </c>
      <c r="I44" s="900"/>
      <c r="J44" s="900"/>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row>
    <row r="45" spans="1:253" ht="23.1" customHeight="1" x14ac:dyDescent="0.3">
      <c r="A45" s="219"/>
      <c r="B45" s="228" t="s">
        <v>183</v>
      </c>
      <c r="C45" s="442"/>
      <c r="D45" s="926"/>
      <c r="E45" s="465"/>
      <c r="F45" s="6"/>
      <c r="G45" s="1931"/>
      <c r="H45" s="909"/>
      <c r="I45" s="900"/>
      <c r="J45" s="900"/>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row>
    <row r="46" spans="1:253" ht="30" customHeight="1" x14ac:dyDescent="0.25">
      <c r="A46" s="400"/>
      <c r="B46" s="400"/>
      <c r="C46" s="438"/>
      <c r="D46" s="464"/>
      <c r="E46" s="463"/>
      <c r="F46" s="6"/>
      <c r="G46" s="1931"/>
      <c r="H46" s="909"/>
      <c r="I46" s="900"/>
      <c r="J46" s="900"/>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row>
    <row r="47" spans="1:253" ht="30" customHeight="1" x14ac:dyDescent="0.35">
      <c r="A47" s="1249" t="s">
        <v>759</v>
      </c>
      <c r="B47" s="1244"/>
      <c r="C47" s="1244"/>
      <c r="D47" s="463"/>
      <c r="E47" s="448">
        <f>SUM(D48:D49)</f>
        <v>0</v>
      </c>
      <c r="F47" s="399"/>
      <c r="G47" s="1933"/>
      <c r="H47" s="1028"/>
      <c r="I47" s="219"/>
      <c r="J47" s="900"/>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row>
    <row r="48" spans="1:253" ht="30" customHeight="1" x14ac:dyDescent="0.3">
      <c r="A48" s="219"/>
      <c r="B48" s="228" t="s">
        <v>69</v>
      </c>
      <c r="C48" s="400"/>
      <c r="D48" s="925"/>
      <c r="E48" s="449"/>
      <c r="F48" s="400"/>
      <c r="G48" s="910">
        <f>CC2_T16-CC2A_T4</f>
        <v>0</v>
      </c>
      <c r="H48" s="909" t="s">
        <v>1405</v>
      </c>
      <c r="I48" s="219"/>
      <c r="J48" s="900"/>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row>
    <row r="49" spans="1:253" ht="23.1" customHeight="1" x14ac:dyDescent="0.3">
      <c r="A49" s="219"/>
      <c r="B49" s="228" t="s">
        <v>183</v>
      </c>
      <c r="C49" s="466"/>
      <c r="D49" s="925"/>
      <c r="E49" s="449"/>
      <c r="F49" s="400"/>
      <c r="G49" s="1933"/>
      <c r="H49" s="1028"/>
      <c r="I49" s="219"/>
      <c r="J49" s="900"/>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row>
    <row r="50" spans="1:253" ht="30" customHeight="1" x14ac:dyDescent="0.25">
      <c r="A50" s="400"/>
      <c r="B50" s="400"/>
      <c r="C50" s="399"/>
      <c r="D50" s="449"/>
      <c r="E50" s="463"/>
      <c r="F50" s="6"/>
      <c r="G50" s="1931"/>
      <c r="H50" s="909"/>
      <c r="I50" s="900"/>
      <c r="J50" s="900"/>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row>
    <row r="51" spans="1:253" ht="30" customHeight="1" x14ac:dyDescent="0.35">
      <c r="A51" s="443" t="s">
        <v>514</v>
      </c>
      <c r="B51" s="400"/>
      <c r="C51" s="400"/>
      <c r="D51" s="463"/>
      <c r="E51" s="445">
        <f>SUM(D52:D57)</f>
        <v>0</v>
      </c>
      <c r="F51" s="31"/>
      <c r="G51" s="1931"/>
      <c r="H51" s="909"/>
      <c r="I51" s="900"/>
      <c r="J51" s="900"/>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row>
    <row r="52" spans="1:253" ht="30" customHeight="1" x14ac:dyDescent="0.3">
      <c r="A52" s="219"/>
      <c r="B52" s="1246" t="s">
        <v>1066</v>
      </c>
      <c r="C52" s="1244"/>
      <c r="D52" s="925">
        <f>CC4_T1</f>
        <v>0</v>
      </c>
      <c r="E52" s="464"/>
      <c r="F52" s="6"/>
      <c r="G52" s="910">
        <f>CC2_T8-CC4_T1</f>
        <v>0</v>
      </c>
      <c r="H52" s="909" t="s">
        <v>574</v>
      </c>
      <c r="I52" s="900"/>
      <c r="J52" s="900"/>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row>
    <row r="53" spans="1:253" ht="30" customHeight="1" x14ac:dyDescent="0.3">
      <c r="A53" s="219"/>
      <c r="B53" s="2805" t="s">
        <v>1067</v>
      </c>
      <c r="C53" s="2806"/>
      <c r="D53" s="1595">
        <f>CC4_T2</f>
        <v>0</v>
      </c>
      <c r="E53" s="449"/>
      <c r="F53" s="6"/>
      <c r="G53" s="910">
        <f>CC2_T9-CC4_T2</f>
        <v>0</v>
      </c>
      <c r="H53" s="909" t="s">
        <v>574</v>
      </c>
      <c r="I53" s="900"/>
      <c r="J53" s="900"/>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row>
    <row r="54" spans="1:253" ht="30" customHeight="1" x14ac:dyDescent="0.3">
      <c r="A54" s="219"/>
      <c r="B54" s="1246" t="s">
        <v>1068</v>
      </c>
      <c r="C54" s="1244"/>
      <c r="D54" s="925">
        <f>CC4A_T1</f>
        <v>0</v>
      </c>
      <c r="E54" s="449"/>
      <c r="F54" s="6"/>
      <c r="G54" s="910">
        <f>CC2_T10-CC4A_T1</f>
        <v>0</v>
      </c>
      <c r="H54" s="909" t="s">
        <v>1406</v>
      </c>
      <c r="I54" s="900"/>
      <c r="J54" s="900"/>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row>
    <row r="55" spans="1:253" ht="30" customHeight="1" x14ac:dyDescent="0.3">
      <c r="A55" s="219"/>
      <c r="B55" s="1246" t="s">
        <v>1069</v>
      </c>
      <c r="C55" s="1244"/>
      <c r="D55" s="925">
        <f>CC4A_T2</f>
        <v>0</v>
      </c>
      <c r="E55" s="449"/>
      <c r="F55" s="6"/>
      <c r="G55" s="910">
        <f>CC2_T11-CC4A_T2</f>
        <v>0</v>
      </c>
      <c r="H55" s="909" t="s">
        <v>1406</v>
      </c>
      <c r="I55" s="900"/>
      <c r="J55" s="900"/>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row>
    <row r="56" spans="1:253" ht="30" customHeight="1" x14ac:dyDescent="0.3">
      <c r="A56" s="219"/>
      <c r="B56" s="1246" t="s">
        <v>1070</v>
      </c>
      <c r="C56" s="1244"/>
      <c r="D56" s="925">
        <f>+CC4B_T2</f>
        <v>0</v>
      </c>
      <c r="E56" s="449"/>
      <c r="F56" s="6"/>
      <c r="G56" s="910">
        <f>CC2_T18-CC4B_T2</f>
        <v>0</v>
      </c>
      <c r="H56" s="909" t="s">
        <v>1407</v>
      </c>
      <c r="I56" s="900"/>
      <c r="J56" s="900"/>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row>
    <row r="57" spans="1:253" ht="23.1" customHeight="1" x14ac:dyDescent="0.3">
      <c r="A57" s="219"/>
      <c r="B57" s="228" t="s">
        <v>513</v>
      </c>
      <c r="C57" s="400"/>
      <c r="D57" s="925"/>
      <c r="E57" s="449"/>
      <c r="F57" s="6"/>
      <c r="G57" s="890"/>
      <c r="H57" s="909"/>
      <c r="I57" s="900"/>
      <c r="J57" s="900"/>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c r="IS57" s="7"/>
    </row>
    <row r="58" spans="1:253" ht="30" customHeight="1" x14ac:dyDescent="0.25">
      <c r="A58" s="219"/>
      <c r="B58" s="400"/>
      <c r="C58" s="400"/>
      <c r="D58" s="449"/>
      <c r="E58" s="463"/>
      <c r="F58" s="6"/>
      <c r="G58" s="1931"/>
      <c r="H58" s="909"/>
      <c r="I58" s="900"/>
      <c r="J58" s="900"/>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c r="IS58" s="7"/>
    </row>
    <row r="59" spans="1:253" ht="24.75" customHeight="1" x14ac:dyDescent="0.35">
      <c r="A59" s="1249" t="s">
        <v>760</v>
      </c>
      <c r="B59" s="1244"/>
      <c r="C59" s="1244"/>
      <c r="D59" s="463"/>
      <c r="E59" s="448">
        <f>SUM(E51+E47+E43+E30+CC2_T3+E10)</f>
        <v>0</v>
      </c>
      <c r="F59" s="221"/>
      <c r="G59" s="910">
        <f>CC2_T12-CC1_T7</f>
        <v>0</v>
      </c>
      <c r="H59" s="909" t="s">
        <v>63</v>
      </c>
      <c r="I59" s="900"/>
      <c r="J59" s="900"/>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row>
    <row r="60" spans="1:253" ht="30" customHeight="1" thickBot="1" x14ac:dyDescent="0.25">
      <c r="A60" s="219"/>
      <c r="B60" s="219"/>
      <c r="C60" s="219"/>
      <c r="D60" s="1884"/>
      <c r="E60" s="1879"/>
      <c r="F60" s="7"/>
      <c r="G60" s="52"/>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c r="IQ60" s="7"/>
      <c r="IR60" s="7"/>
      <c r="IS60" s="7"/>
    </row>
    <row r="61" spans="1:253" s="7" customFormat="1" ht="30" customHeight="1" thickTop="1" x14ac:dyDescent="0.2">
      <c r="A61" s="450"/>
      <c r="B61" s="450"/>
      <c r="C61" s="450"/>
      <c r="D61" s="1928"/>
      <c r="E61" s="1928"/>
      <c r="G61" s="52"/>
    </row>
    <row r="62" spans="1:253" s="7" customFormat="1" ht="30" customHeight="1" x14ac:dyDescent="0.2">
      <c r="A62" s="219"/>
      <c r="B62" s="219"/>
      <c r="C62" s="219"/>
      <c r="D62" s="1884"/>
      <c r="E62" s="1884"/>
      <c r="G62" s="52"/>
    </row>
    <row r="63" spans="1:253" ht="30" customHeight="1" x14ac:dyDescent="0.2">
      <c r="A63" s="7"/>
      <c r="B63" s="7"/>
      <c r="C63" s="7"/>
      <c r="D63" s="52"/>
      <c r="E63" s="52"/>
      <c r="F63" s="7"/>
      <c r="G63" s="52"/>
    </row>
    <row r="64" spans="1:253" ht="30" customHeight="1" x14ac:dyDescent="0.2"/>
  </sheetData>
  <customSheetViews>
    <customSheetView guid="{6476E056-C602-4049-8E13-D0438C39A2F7}" scale="80" showPageBreaks="1" showGridLines="0" fitToPage="1" printArea="1" topLeftCell="A6">
      <selection activeCell="C27" sqref="C27"/>
      <pageMargins left="0.35433070866141736" right="0.35433070866141736" top="0.43" bottom="0.39" header="0.31496062992125984" footer="0.31496062992125984"/>
      <pageSetup scale="44" orientation="portrait" r:id="rId1"/>
    </customSheetView>
    <customSheetView guid="{FEEF2554-A379-444E-B2CE-7A0B08BFD568}" scale="50" showGridLines="0" fitToPage="1">
      <selection activeCell="D16" sqref="D16"/>
      <pageMargins left="0.94488188976377963" right="0.55118110236220474" top="0.23622047244094491" bottom="0.23622047244094491" header="0" footer="0"/>
      <pageSetup scale="43" orientation="portrait" r:id="rId2"/>
      <headerFooter differentOddEven="1" differentFirst="1" alignWithMargins="0">
        <evenHeader>&amp;R&amp;"arial,Regular"&amp;12UNCLASSIFIED / NON CLASSIFIÉ</evenHeader>
        <firstHeader>&amp;R&amp;"arial,Regular"&amp;12UNCLASSIFIED / NON CLASSIFIÉ</firstHeader>
      </headerFooter>
    </customSheetView>
    <customSheetView guid="{9999B627-875C-491A-9C70-2AB672A610C9}" scale="50" showPageBreaks="1" showGridLines="0" fitToPage="1" printArea="1">
      <selection activeCell="D16" sqref="D16"/>
      <pageMargins left="0.94488188976377963" right="0.55118110236220474" top="0.23622047244094491" bottom="0.23622047244094491" header="0" footer="0"/>
      <pageSetup scale="45" orientation="portrait" r:id="rId3"/>
      <headerFooter differentOddEven="1" differentFirst="1" alignWithMargins="0">
        <evenHeader>&amp;R&amp;"arial,Regular"&amp;12UNCLASSIFIED / NON CLASSIFIÉ</evenHeader>
        <firstHeader>&amp;R&amp;"arial,Regular"&amp;12UNCLASSIFIED / NON CLASSIFIÉ</firstHeader>
      </headerFooter>
    </customSheetView>
    <customSheetView guid="{9E1ED2EF-94DF-4EBB-BF10-FA6D2C6EF217}" scale="70" showPageBreaks="1" showGridLines="0" fitToPage="1" printArea="1">
      <selection activeCell="C16" sqref="C16"/>
      <pageMargins left="0.94488188976377963" right="0.55118110236220474" top="0.23622047244094491" bottom="0.23622047244094491" header="0" footer="0"/>
      <pageSetup scale="43" orientation="portrait" r:id="rId4"/>
      <headerFooter differentOddEven="1" differentFirst="1" alignWithMargins="0">
        <evenHeader>&amp;R&amp;"arial,Regular"&amp;12UNCLASSIFIED / NON CLASSIFIÉ</evenHeader>
        <firstHeader>&amp;R&amp;"arial,Regular"&amp;12UNCLASSIFIED / NON CLASSIFIÉ</firstHeader>
      </headerFooter>
    </customSheetView>
  </customSheetViews>
  <mergeCells count="8">
    <mergeCell ref="B53:C53"/>
    <mergeCell ref="A2:E2"/>
    <mergeCell ref="A3:E3"/>
    <mergeCell ref="A4:E4"/>
    <mergeCell ref="A5:E5"/>
    <mergeCell ref="A6:E6"/>
    <mergeCell ref="B19:C19"/>
    <mergeCell ref="A8:E8"/>
  </mergeCells>
  <phoneticPr fontId="0" type="noConversion"/>
  <pageMargins left="0.94488188976377963" right="0.55118110236220474" top="0.23622047244094491" bottom="0.23622047244094491" header="0" footer="0"/>
  <pageSetup scale="45" orientation="portrait" r:id="rId5"/>
  <headerFooter differentOddEven="1" differentFirst="1" alignWithMargins="0">
    <evenHeader>&amp;R&amp;"arial,Regular"&amp;12UNCLASSIFIED / NON CLASSIFIÉ</evenHeader>
    <firstHeader>&amp;R&amp;"arial,Regular"&amp;12UNCLASSIFIED / NON CLASSIFIÉ</firstHeader>
  </headerFooter>
  <ignoredErrors>
    <ignoredError sqref="E33 D41:E41 E35 E38 D29:E30 E52 E31 E36 D45:E46 E44 D51 D42 E40 E55 E53 E54 D28"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IR61"/>
  <sheetViews>
    <sheetView showGridLines="0" zoomScale="70" zoomScaleNormal="70" workbookViewId="0"/>
  </sheetViews>
  <sheetFormatPr defaultColWidth="9.6640625" defaultRowHeight="15" x14ac:dyDescent="0.2"/>
  <cols>
    <col min="1" max="1" width="56" style="1" customWidth="1"/>
    <col min="2" max="3" width="20.6640625" style="1" customWidth="1"/>
    <col min="4" max="4" width="31.33203125" style="1" customWidth="1"/>
    <col min="5" max="5" width="20.21875" style="1" customWidth="1"/>
    <col min="6" max="6" width="2.77734375" style="1" customWidth="1"/>
    <col min="7" max="7" width="9.6640625" style="1888"/>
    <col min="8" max="16384" width="9.6640625" style="1"/>
  </cols>
  <sheetData>
    <row r="1" spans="1:252" ht="18" customHeight="1" x14ac:dyDescent="0.25">
      <c r="A1" s="7"/>
      <c r="B1" s="10"/>
      <c r="C1" s="10"/>
      <c r="D1" s="10"/>
      <c r="E1" s="6"/>
      <c r="F1" s="17"/>
      <c r="G1" s="200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row>
    <row r="2" spans="1:252" ht="24" customHeight="1" x14ac:dyDescent="0.35">
      <c r="A2" s="2835">
        <f>CORPORATION</f>
        <v>0</v>
      </c>
      <c r="B2" s="2835"/>
      <c r="C2" s="2835"/>
      <c r="D2" s="2835"/>
      <c r="E2" s="2835"/>
      <c r="F2" s="17"/>
      <c r="G2" s="200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row>
    <row r="3" spans="1:252" ht="24" customHeight="1" x14ac:dyDescent="0.35">
      <c r="A3" s="2835" t="s">
        <v>71</v>
      </c>
      <c r="B3" s="2835"/>
      <c r="C3" s="2835"/>
      <c r="D3" s="2835"/>
      <c r="E3" s="2835"/>
      <c r="F3" s="17"/>
      <c r="G3" s="200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row>
    <row r="4" spans="1:252" ht="24" customHeight="1" x14ac:dyDescent="0.35">
      <c r="A4" s="2807" t="s">
        <v>730</v>
      </c>
      <c r="B4" s="2807"/>
      <c r="C4" s="2807"/>
      <c r="D4" s="2807"/>
      <c r="E4" s="2807"/>
      <c r="F4" s="17"/>
      <c r="G4" s="200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row>
    <row r="5" spans="1:252" ht="24" customHeight="1" x14ac:dyDescent="0.35">
      <c r="A5" s="2808">
        <f>PERIOD</f>
        <v>0</v>
      </c>
      <c r="B5" s="2808"/>
      <c r="C5" s="2808"/>
      <c r="D5" s="2808"/>
      <c r="E5" s="2808"/>
      <c r="F5" s="17"/>
      <c r="G5" s="200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row>
    <row r="6" spans="1:252" ht="24" customHeight="1" x14ac:dyDescent="0.3">
      <c r="A6" s="2809" t="s">
        <v>198</v>
      </c>
      <c r="B6" s="2809"/>
      <c r="C6" s="2809"/>
      <c r="D6" s="2809"/>
      <c r="E6" s="2809"/>
      <c r="F6" s="17"/>
      <c r="G6" s="200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row>
    <row r="7" spans="1:252" s="899" customFormat="1" ht="24" customHeight="1" x14ac:dyDescent="0.3">
      <c r="A7" s="1223"/>
      <c r="B7" s="1223"/>
      <c r="C7" s="1223"/>
      <c r="D7" s="1223"/>
      <c r="E7" s="1223"/>
      <c r="F7" s="879"/>
      <c r="G7" s="2007"/>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0"/>
      <c r="AY7" s="900"/>
      <c r="AZ7" s="900"/>
      <c r="BA7" s="900"/>
      <c r="BB7" s="900"/>
      <c r="BC7" s="900"/>
      <c r="BD7" s="900"/>
      <c r="BE7" s="900"/>
      <c r="BF7" s="900"/>
      <c r="BG7" s="900"/>
      <c r="BH7" s="900"/>
      <c r="BI7" s="900"/>
      <c r="BJ7" s="900"/>
      <c r="BK7" s="900"/>
      <c r="BL7" s="900"/>
      <c r="BM7" s="900"/>
      <c r="BN7" s="900"/>
      <c r="BO7" s="900"/>
      <c r="BP7" s="900"/>
      <c r="BQ7" s="900"/>
      <c r="BR7" s="900"/>
      <c r="BS7" s="900"/>
      <c r="BT7" s="900"/>
      <c r="BU7" s="900"/>
      <c r="BV7" s="900"/>
      <c r="BW7" s="900"/>
      <c r="BX7" s="900"/>
      <c r="BY7" s="900"/>
      <c r="BZ7" s="900"/>
      <c r="CA7" s="900"/>
      <c r="CB7" s="900"/>
      <c r="CC7" s="900"/>
      <c r="CD7" s="900"/>
      <c r="CE7" s="900"/>
      <c r="CF7" s="900"/>
      <c r="CG7" s="900"/>
      <c r="CH7" s="900"/>
      <c r="CI7" s="900"/>
      <c r="CJ7" s="900"/>
      <c r="CK7" s="900"/>
      <c r="CL7" s="900"/>
      <c r="CM7" s="900"/>
      <c r="CN7" s="900"/>
      <c r="CO7" s="900"/>
      <c r="CP7" s="900"/>
      <c r="CQ7" s="900"/>
      <c r="CR7" s="900"/>
      <c r="CS7" s="900"/>
      <c r="CT7" s="900"/>
      <c r="CU7" s="900"/>
      <c r="CV7" s="900"/>
      <c r="CW7" s="900"/>
      <c r="CX7" s="900"/>
      <c r="CY7" s="900"/>
      <c r="CZ7" s="900"/>
      <c r="DA7" s="900"/>
      <c r="DB7" s="900"/>
      <c r="DC7" s="900"/>
      <c r="DD7" s="900"/>
      <c r="DE7" s="900"/>
      <c r="DF7" s="900"/>
      <c r="DG7" s="900"/>
      <c r="DH7" s="900"/>
      <c r="DI7" s="900"/>
      <c r="DJ7" s="900"/>
      <c r="DK7" s="900"/>
      <c r="DL7" s="900"/>
      <c r="DM7" s="900"/>
      <c r="DN7" s="900"/>
      <c r="DO7" s="900"/>
      <c r="DP7" s="900"/>
      <c r="DQ7" s="900"/>
      <c r="DR7" s="900"/>
      <c r="DS7" s="900"/>
      <c r="DT7" s="900"/>
      <c r="DU7" s="900"/>
      <c r="DV7" s="900"/>
      <c r="DW7" s="900"/>
      <c r="DX7" s="900"/>
      <c r="DY7" s="900"/>
      <c r="DZ7" s="900"/>
      <c r="EA7" s="900"/>
      <c r="EB7" s="900"/>
      <c r="EC7" s="900"/>
      <c r="ED7" s="900"/>
      <c r="EE7" s="900"/>
      <c r="EF7" s="900"/>
      <c r="EG7" s="900"/>
      <c r="EH7" s="900"/>
      <c r="EI7" s="900"/>
      <c r="EJ7" s="900"/>
      <c r="EK7" s="900"/>
      <c r="EL7" s="900"/>
      <c r="EM7" s="900"/>
      <c r="EN7" s="900"/>
      <c r="EO7" s="900"/>
      <c r="EP7" s="900"/>
      <c r="EQ7" s="900"/>
      <c r="ER7" s="900"/>
      <c r="ES7" s="900"/>
      <c r="ET7" s="900"/>
      <c r="EU7" s="900"/>
      <c r="EV7" s="900"/>
      <c r="EW7" s="900"/>
      <c r="EX7" s="900"/>
      <c r="EY7" s="900"/>
      <c r="EZ7" s="900"/>
      <c r="FA7" s="900"/>
      <c r="FB7" s="900"/>
      <c r="FC7" s="900"/>
      <c r="FD7" s="900"/>
      <c r="FE7" s="900"/>
      <c r="FF7" s="900"/>
      <c r="FG7" s="900"/>
      <c r="FH7" s="900"/>
      <c r="FI7" s="900"/>
      <c r="FJ7" s="900"/>
      <c r="FK7" s="900"/>
      <c r="FL7" s="900"/>
      <c r="FM7" s="900"/>
      <c r="FN7" s="900"/>
      <c r="FO7" s="900"/>
      <c r="FP7" s="900"/>
      <c r="FQ7" s="900"/>
      <c r="FR7" s="900"/>
      <c r="FS7" s="900"/>
      <c r="FT7" s="900"/>
      <c r="FU7" s="900"/>
      <c r="FV7" s="900"/>
      <c r="FW7" s="900"/>
      <c r="FX7" s="900"/>
      <c r="FY7" s="900"/>
      <c r="FZ7" s="900"/>
      <c r="GA7" s="900"/>
      <c r="GB7" s="900"/>
      <c r="GC7" s="900"/>
      <c r="GD7" s="900"/>
      <c r="GE7" s="900"/>
      <c r="GF7" s="900"/>
      <c r="GG7" s="900"/>
      <c r="GH7" s="900"/>
      <c r="GI7" s="900"/>
      <c r="GJ7" s="900"/>
      <c r="GK7" s="900"/>
      <c r="GL7" s="900"/>
      <c r="GM7" s="900"/>
      <c r="GN7" s="900"/>
      <c r="GO7" s="900"/>
      <c r="GP7" s="900"/>
      <c r="GQ7" s="900"/>
      <c r="GR7" s="900"/>
      <c r="GS7" s="900"/>
      <c r="GT7" s="900"/>
      <c r="GU7" s="900"/>
      <c r="GV7" s="900"/>
      <c r="GW7" s="900"/>
      <c r="GX7" s="900"/>
      <c r="GY7" s="900"/>
      <c r="GZ7" s="900"/>
      <c r="HA7" s="900"/>
      <c r="HB7" s="900"/>
      <c r="HC7" s="900"/>
      <c r="HD7" s="900"/>
      <c r="HE7" s="900"/>
      <c r="HF7" s="900"/>
      <c r="HG7" s="900"/>
      <c r="HH7" s="900"/>
      <c r="HI7" s="900"/>
      <c r="HJ7" s="900"/>
      <c r="HK7" s="900"/>
      <c r="HL7" s="900"/>
      <c r="HM7" s="900"/>
      <c r="HN7" s="900"/>
      <c r="HO7" s="900"/>
      <c r="HP7" s="900"/>
      <c r="HQ7" s="900"/>
      <c r="HR7" s="900"/>
      <c r="HS7" s="900"/>
      <c r="HT7" s="900"/>
      <c r="HU7" s="900"/>
      <c r="HV7" s="900"/>
      <c r="HW7" s="900"/>
      <c r="HX7" s="900"/>
      <c r="HY7" s="900"/>
      <c r="HZ7" s="900"/>
      <c r="IA7" s="900"/>
      <c r="IB7" s="900"/>
      <c r="IC7" s="900"/>
      <c r="ID7" s="900"/>
      <c r="IE7" s="900"/>
      <c r="IF7" s="900"/>
      <c r="IG7" s="900"/>
      <c r="IH7" s="900"/>
      <c r="II7" s="900"/>
      <c r="IJ7" s="900"/>
      <c r="IK7" s="900"/>
      <c r="IL7" s="900"/>
      <c r="IM7" s="900"/>
      <c r="IN7" s="900"/>
      <c r="IO7" s="900"/>
      <c r="IP7" s="900"/>
      <c r="IQ7" s="900"/>
      <c r="IR7" s="900"/>
    </row>
    <row r="8" spans="1:252" ht="24" customHeight="1" x14ac:dyDescent="0.3">
      <c r="A8" s="2779" t="s">
        <v>923</v>
      </c>
      <c r="B8" s="2812"/>
      <c r="C8" s="2812"/>
      <c r="D8" s="2812"/>
      <c r="E8" s="2812"/>
      <c r="F8" s="9"/>
      <c r="G8" s="200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row>
    <row r="9" spans="1:252" s="899" customFormat="1" ht="24" customHeight="1" x14ac:dyDescent="0.25">
      <c r="A9" s="218"/>
      <c r="B9" s="218"/>
      <c r="C9" s="218"/>
      <c r="D9" s="218"/>
      <c r="E9" s="218"/>
      <c r="F9" s="9"/>
      <c r="G9" s="2007"/>
      <c r="H9" s="900"/>
      <c r="I9" s="900"/>
      <c r="J9" s="900"/>
      <c r="K9" s="900"/>
      <c r="L9" s="900"/>
      <c r="M9" s="900"/>
      <c r="N9" s="900"/>
      <c r="O9" s="900"/>
      <c r="P9" s="900"/>
      <c r="Q9" s="900"/>
      <c r="R9" s="900"/>
      <c r="S9" s="900"/>
      <c r="T9" s="900"/>
      <c r="U9" s="900"/>
      <c r="V9" s="900"/>
      <c r="W9" s="900"/>
      <c r="X9" s="900"/>
      <c r="Y9" s="900"/>
      <c r="Z9" s="900"/>
      <c r="AA9" s="900"/>
      <c r="AB9" s="900"/>
      <c r="AC9" s="900"/>
      <c r="AD9" s="900"/>
      <c r="AE9" s="900"/>
      <c r="AF9" s="900"/>
      <c r="AG9" s="900"/>
      <c r="AH9" s="900"/>
      <c r="AI9" s="900"/>
      <c r="AJ9" s="900"/>
      <c r="AK9" s="900"/>
      <c r="AL9" s="900"/>
      <c r="AM9" s="900"/>
      <c r="AN9" s="900"/>
      <c r="AO9" s="900"/>
      <c r="AP9" s="900"/>
      <c r="AQ9" s="900"/>
      <c r="AR9" s="900"/>
      <c r="AS9" s="900"/>
      <c r="AT9" s="900"/>
      <c r="AU9" s="900"/>
      <c r="AV9" s="900"/>
      <c r="AW9" s="900"/>
      <c r="AX9" s="900"/>
      <c r="AY9" s="900"/>
      <c r="AZ9" s="900"/>
      <c r="BA9" s="900"/>
      <c r="BB9" s="900"/>
      <c r="BC9" s="900"/>
      <c r="BD9" s="900"/>
      <c r="BE9" s="900"/>
      <c r="BF9" s="900"/>
      <c r="BG9" s="900"/>
      <c r="BH9" s="900"/>
      <c r="BI9" s="900"/>
      <c r="BJ9" s="900"/>
      <c r="BK9" s="900"/>
      <c r="BL9" s="900"/>
      <c r="BM9" s="900"/>
      <c r="BN9" s="900"/>
      <c r="BO9" s="900"/>
      <c r="BP9" s="900"/>
      <c r="BQ9" s="900"/>
      <c r="BR9" s="900"/>
      <c r="BS9" s="900"/>
      <c r="BT9" s="900"/>
      <c r="BU9" s="900"/>
      <c r="BV9" s="900"/>
      <c r="BW9" s="900"/>
      <c r="BX9" s="900"/>
      <c r="BY9" s="900"/>
      <c r="BZ9" s="900"/>
      <c r="CA9" s="900"/>
      <c r="CB9" s="900"/>
      <c r="CC9" s="900"/>
      <c r="CD9" s="900"/>
      <c r="CE9" s="900"/>
      <c r="CF9" s="900"/>
      <c r="CG9" s="900"/>
      <c r="CH9" s="900"/>
      <c r="CI9" s="900"/>
      <c r="CJ9" s="900"/>
      <c r="CK9" s="900"/>
      <c r="CL9" s="900"/>
      <c r="CM9" s="900"/>
      <c r="CN9" s="900"/>
      <c r="CO9" s="900"/>
      <c r="CP9" s="900"/>
      <c r="CQ9" s="900"/>
      <c r="CR9" s="900"/>
      <c r="CS9" s="900"/>
      <c r="CT9" s="900"/>
      <c r="CU9" s="900"/>
      <c r="CV9" s="900"/>
      <c r="CW9" s="900"/>
      <c r="CX9" s="900"/>
      <c r="CY9" s="900"/>
      <c r="CZ9" s="900"/>
      <c r="DA9" s="900"/>
      <c r="DB9" s="900"/>
      <c r="DC9" s="900"/>
      <c r="DD9" s="900"/>
      <c r="DE9" s="900"/>
      <c r="DF9" s="900"/>
      <c r="DG9" s="900"/>
      <c r="DH9" s="900"/>
      <c r="DI9" s="900"/>
      <c r="DJ9" s="900"/>
      <c r="DK9" s="900"/>
      <c r="DL9" s="900"/>
      <c r="DM9" s="900"/>
      <c r="DN9" s="900"/>
      <c r="DO9" s="900"/>
      <c r="DP9" s="900"/>
      <c r="DQ9" s="900"/>
      <c r="DR9" s="900"/>
      <c r="DS9" s="900"/>
      <c r="DT9" s="900"/>
      <c r="DU9" s="900"/>
      <c r="DV9" s="900"/>
      <c r="DW9" s="900"/>
      <c r="DX9" s="900"/>
      <c r="DY9" s="900"/>
      <c r="DZ9" s="900"/>
      <c r="EA9" s="900"/>
      <c r="EB9" s="900"/>
      <c r="EC9" s="900"/>
      <c r="ED9" s="900"/>
      <c r="EE9" s="900"/>
      <c r="EF9" s="900"/>
      <c r="EG9" s="900"/>
      <c r="EH9" s="900"/>
      <c r="EI9" s="900"/>
      <c r="EJ9" s="900"/>
      <c r="EK9" s="900"/>
      <c r="EL9" s="900"/>
      <c r="EM9" s="900"/>
      <c r="EN9" s="900"/>
      <c r="EO9" s="900"/>
      <c r="EP9" s="900"/>
      <c r="EQ9" s="900"/>
      <c r="ER9" s="900"/>
      <c r="ES9" s="900"/>
      <c r="ET9" s="900"/>
      <c r="EU9" s="900"/>
      <c r="EV9" s="900"/>
      <c r="EW9" s="900"/>
      <c r="EX9" s="900"/>
      <c r="EY9" s="900"/>
      <c r="EZ9" s="900"/>
      <c r="FA9" s="900"/>
      <c r="FB9" s="900"/>
      <c r="FC9" s="900"/>
      <c r="FD9" s="900"/>
      <c r="FE9" s="900"/>
      <c r="FF9" s="900"/>
      <c r="FG9" s="900"/>
      <c r="FH9" s="900"/>
      <c r="FI9" s="900"/>
      <c r="FJ9" s="900"/>
      <c r="FK9" s="900"/>
      <c r="FL9" s="900"/>
      <c r="FM9" s="900"/>
      <c r="FN9" s="900"/>
      <c r="FO9" s="900"/>
      <c r="FP9" s="900"/>
      <c r="FQ9" s="900"/>
      <c r="FR9" s="900"/>
      <c r="FS9" s="900"/>
      <c r="FT9" s="900"/>
      <c r="FU9" s="900"/>
      <c r="FV9" s="900"/>
      <c r="FW9" s="900"/>
      <c r="FX9" s="900"/>
      <c r="FY9" s="900"/>
      <c r="FZ9" s="900"/>
      <c r="GA9" s="900"/>
      <c r="GB9" s="900"/>
      <c r="GC9" s="900"/>
      <c r="GD9" s="900"/>
      <c r="GE9" s="900"/>
      <c r="GF9" s="900"/>
      <c r="GG9" s="900"/>
      <c r="GH9" s="900"/>
      <c r="GI9" s="900"/>
      <c r="GJ9" s="900"/>
      <c r="GK9" s="900"/>
      <c r="GL9" s="900"/>
      <c r="GM9" s="900"/>
      <c r="GN9" s="900"/>
      <c r="GO9" s="900"/>
      <c r="GP9" s="900"/>
      <c r="GQ9" s="900"/>
      <c r="GR9" s="900"/>
      <c r="GS9" s="900"/>
      <c r="GT9" s="900"/>
      <c r="GU9" s="900"/>
      <c r="GV9" s="900"/>
      <c r="GW9" s="900"/>
      <c r="GX9" s="900"/>
      <c r="GY9" s="900"/>
      <c r="GZ9" s="900"/>
      <c r="HA9" s="900"/>
      <c r="HB9" s="900"/>
      <c r="HC9" s="900"/>
      <c r="HD9" s="900"/>
      <c r="HE9" s="900"/>
      <c r="HF9" s="900"/>
      <c r="HG9" s="900"/>
      <c r="HH9" s="900"/>
      <c r="HI9" s="900"/>
      <c r="HJ9" s="900"/>
      <c r="HK9" s="900"/>
      <c r="HL9" s="900"/>
      <c r="HM9" s="900"/>
      <c r="HN9" s="900"/>
      <c r="HO9" s="900"/>
      <c r="HP9" s="900"/>
      <c r="HQ9" s="900"/>
      <c r="HR9" s="900"/>
      <c r="HS9" s="900"/>
      <c r="HT9" s="900"/>
      <c r="HU9" s="900"/>
      <c r="HV9" s="900"/>
      <c r="HW9" s="900"/>
      <c r="HX9" s="900"/>
      <c r="HY9" s="900"/>
      <c r="HZ9" s="900"/>
      <c r="IA9" s="900"/>
      <c r="IB9" s="900"/>
      <c r="IC9" s="900"/>
      <c r="ID9" s="900"/>
      <c r="IE9" s="900"/>
      <c r="IF9" s="900"/>
      <c r="IG9" s="900"/>
      <c r="IH9" s="900"/>
      <c r="II9" s="900"/>
      <c r="IJ9" s="900"/>
      <c r="IK9" s="900"/>
      <c r="IL9" s="900"/>
      <c r="IM9" s="900"/>
      <c r="IN9" s="900"/>
      <c r="IO9" s="900"/>
      <c r="IP9" s="900"/>
      <c r="IQ9" s="900"/>
      <c r="IR9" s="900"/>
    </row>
    <row r="10" spans="1:252" ht="24" customHeight="1" x14ac:dyDescent="0.3">
      <c r="A10" s="2813" t="s">
        <v>72</v>
      </c>
      <c r="B10" s="2813"/>
      <c r="C10" s="2813"/>
      <c r="D10" s="2813"/>
      <c r="E10" s="2813"/>
      <c r="F10" s="57"/>
      <c r="G10" s="2018"/>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row>
    <row r="11" spans="1:252" ht="16.5" customHeight="1" x14ac:dyDescent="0.25">
      <c r="A11" s="400"/>
      <c r="B11" s="400"/>
      <c r="C11" s="400"/>
      <c r="D11" s="400"/>
      <c r="E11" s="400"/>
      <c r="F11" s="58"/>
      <c r="G11" s="2018"/>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row>
    <row r="12" spans="1:252" ht="24" customHeight="1" x14ac:dyDescent="0.25">
      <c r="A12" s="2766" t="s">
        <v>761</v>
      </c>
      <c r="B12" s="2815" t="s">
        <v>562</v>
      </c>
      <c r="C12" s="2843" t="s">
        <v>763</v>
      </c>
      <c r="D12" s="2844"/>
      <c r="E12" s="2845"/>
      <c r="F12" s="58"/>
      <c r="G12" s="2018"/>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row>
    <row r="13" spans="1:252" ht="24" customHeight="1" x14ac:dyDescent="0.25">
      <c r="A13" s="2767"/>
      <c r="B13" s="2816"/>
      <c r="C13" s="2846"/>
      <c r="D13" s="2847"/>
      <c r="E13" s="2848"/>
      <c r="F13" s="59"/>
      <c r="G13" s="2018"/>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row>
    <row r="14" spans="1:252" ht="24" customHeight="1" x14ac:dyDescent="0.3">
      <c r="A14" s="1252" t="s">
        <v>762</v>
      </c>
      <c r="B14" s="609"/>
      <c r="C14" s="610"/>
      <c r="D14" s="611"/>
      <c r="E14" s="612"/>
      <c r="F14" s="63"/>
      <c r="G14" s="2018"/>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row>
    <row r="15" spans="1:252" ht="24" customHeight="1" x14ac:dyDescent="0.3">
      <c r="A15" s="928"/>
      <c r="B15" s="1078"/>
      <c r="C15" s="2836"/>
      <c r="D15" s="2837"/>
      <c r="E15" s="2838"/>
      <c r="F15" s="63"/>
      <c r="G15" s="2018"/>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row>
    <row r="16" spans="1:252" ht="24" customHeight="1" x14ac:dyDescent="0.3">
      <c r="A16" s="929"/>
      <c r="B16" s="933"/>
      <c r="C16" s="2850"/>
      <c r="D16" s="2851"/>
      <c r="E16" s="2852"/>
      <c r="F16" s="63"/>
      <c r="G16" s="2018"/>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row>
    <row r="17" spans="1:252" ht="24" customHeight="1" x14ac:dyDescent="0.3">
      <c r="A17" s="457"/>
      <c r="B17" s="453"/>
      <c r="C17" s="2836"/>
      <c r="D17" s="2837"/>
      <c r="E17" s="2838"/>
      <c r="F17" s="63"/>
      <c r="G17" s="2018"/>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row>
    <row r="18" spans="1:252" ht="24" customHeight="1" x14ac:dyDescent="0.3">
      <c r="A18" s="457"/>
      <c r="B18" s="453"/>
      <c r="C18" s="2836"/>
      <c r="D18" s="2837"/>
      <c r="E18" s="2838"/>
      <c r="F18" s="63"/>
      <c r="G18" s="2018"/>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row>
    <row r="19" spans="1:252" ht="24" customHeight="1" x14ac:dyDescent="0.3">
      <c r="A19" s="457"/>
      <c r="B19" s="453"/>
      <c r="C19" s="2836"/>
      <c r="D19" s="2837"/>
      <c r="E19" s="2838"/>
      <c r="F19" s="63"/>
      <c r="G19" s="2018"/>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row>
    <row r="20" spans="1:252" ht="24" customHeight="1" x14ac:dyDescent="0.3">
      <c r="A20" s="929"/>
      <c r="B20" s="933"/>
      <c r="C20" s="2839"/>
      <c r="D20" s="2840"/>
      <c r="E20" s="2841"/>
      <c r="F20" s="63"/>
      <c r="G20" s="2018"/>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row>
    <row r="21" spans="1:252" ht="24" customHeight="1" x14ac:dyDescent="0.3">
      <c r="A21" s="768" t="s">
        <v>1052</v>
      </c>
      <c r="B21" s="467">
        <f>SUM(B15:B20)</f>
        <v>0</v>
      </c>
      <c r="C21" s="2832"/>
      <c r="D21" s="2833"/>
      <c r="E21" s="2834"/>
      <c r="G21" s="910">
        <f>CC2A_T1-CC2_T4</f>
        <v>0</v>
      </c>
      <c r="H21" s="13" t="s">
        <v>58</v>
      </c>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row>
    <row r="22" spans="1:252" ht="24" customHeight="1" x14ac:dyDescent="0.25">
      <c r="A22" s="468"/>
      <c r="B22" s="399"/>
      <c r="C22" s="399"/>
      <c r="D22" s="399"/>
      <c r="E22" s="400"/>
      <c r="G22" s="1886"/>
      <c r="H22" s="13"/>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row>
    <row r="23" spans="1:252" ht="24" customHeight="1" x14ac:dyDescent="0.3">
      <c r="A23" s="2842" t="s">
        <v>1024</v>
      </c>
      <c r="B23" s="2842"/>
      <c r="C23" s="2842"/>
      <c r="D23" s="2842"/>
      <c r="E23" s="2842"/>
      <c r="G23" s="1886"/>
      <c r="H23" s="13"/>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row>
    <row r="24" spans="1:252" ht="15" customHeight="1" x14ac:dyDescent="0.25">
      <c r="A24" s="400"/>
      <c r="B24" s="400"/>
      <c r="C24" s="400"/>
      <c r="D24" s="400"/>
      <c r="E24" s="400"/>
      <c r="G24" s="1886"/>
      <c r="H24" s="13"/>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row>
    <row r="25" spans="1:252" ht="24" customHeight="1" x14ac:dyDescent="0.25">
      <c r="A25" s="2766" t="s">
        <v>761</v>
      </c>
      <c r="B25" s="2815" t="s">
        <v>562</v>
      </c>
      <c r="C25" s="2820" t="s">
        <v>764</v>
      </c>
      <c r="D25" s="2821"/>
      <c r="E25" s="2822"/>
      <c r="G25" s="1999"/>
      <c r="H25" s="13"/>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row>
    <row r="26" spans="1:252" ht="24" customHeight="1" x14ac:dyDescent="0.25">
      <c r="A26" s="2767"/>
      <c r="B26" s="2816"/>
      <c r="C26" s="2823"/>
      <c r="D26" s="2824"/>
      <c r="E26" s="2825"/>
      <c r="G26" s="1999"/>
      <c r="H26" s="13"/>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row>
    <row r="27" spans="1:252" ht="24" customHeight="1" x14ac:dyDescent="0.3">
      <c r="A27" s="1252" t="s">
        <v>762</v>
      </c>
      <c r="B27" s="609"/>
      <c r="C27" s="610"/>
      <c r="D27" s="613"/>
      <c r="E27" s="612"/>
      <c r="G27" s="1999"/>
      <c r="H27" s="13"/>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row>
    <row r="28" spans="1:252" ht="24" customHeight="1" x14ac:dyDescent="0.3">
      <c r="A28" s="930"/>
      <c r="B28" s="1078"/>
      <c r="C28" s="2836"/>
      <c r="D28" s="2837"/>
      <c r="E28" s="2838"/>
      <c r="G28" s="1999"/>
      <c r="H28" s="13"/>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row>
    <row r="29" spans="1:252" ht="24" customHeight="1" x14ac:dyDescent="0.3">
      <c r="A29" s="457"/>
      <c r="B29" s="453"/>
      <c r="C29" s="2836"/>
      <c r="D29" s="2837"/>
      <c r="E29" s="2838"/>
      <c r="G29" s="1999"/>
      <c r="H29" s="13"/>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row>
    <row r="30" spans="1:252" ht="24" customHeight="1" x14ac:dyDescent="0.3">
      <c r="A30" s="457"/>
      <c r="B30" s="453"/>
      <c r="C30" s="2836"/>
      <c r="D30" s="2837"/>
      <c r="E30" s="2838"/>
      <c r="G30" s="1999"/>
      <c r="H30" s="13"/>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row>
    <row r="31" spans="1:252" ht="24" customHeight="1" x14ac:dyDescent="0.3">
      <c r="A31" s="459"/>
      <c r="B31" s="933"/>
      <c r="C31" s="2853"/>
      <c r="D31" s="2854"/>
      <c r="E31" s="2855"/>
      <c r="G31" s="1999"/>
      <c r="H31" s="13"/>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row>
    <row r="32" spans="1:252" ht="24" customHeight="1" x14ac:dyDescent="0.3">
      <c r="A32" s="771" t="s">
        <v>1052</v>
      </c>
      <c r="B32" s="467">
        <f>SUM(B28:B31)</f>
        <v>0</v>
      </c>
      <c r="C32" s="469"/>
      <c r="D32" s="470"/>
      <c r="E32" s="471"/>
      <c r="G32" s="910">
        <f>CC2A_T2-CC2_T7</f>
        <v>0</v>
      </c>
      <c r="H32" s="13" t="s">
        <v>58</v>
      </c>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row>
    <row r="33" spans="1:252" ht="21.75" customHeight="1" x14ac:dyDescent="0.25">
      <c r="A33" s="462"/>
      <c r="B33" s="439"/>
      <c r="C33" s="439"/>
      <c r="D33" s="439"/>
      <c r="E33" s="219"/>
      <c r="F33" s="63"/>
      <c r="G33" s="2018"/>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row>
    <row r="34" spans="1:252" ht="24" customHeight="1" x14ac:dyDescent="0.3">
      <c r="A34" s="2842" t="s">
        <v>1025</v>
      </c>
      <c r="B34" s="2842"/>
      <c r="C34" s="2842"/>
      <c r="D34" s="2842"/>
      <c r="E34" s="2842"/>
      <c r="F34" s="401"/>
      <c r="G34" s="2019"/>
      <c r="H34" s="219"/>
      <c r="I34" s="219"/>
      <c r="J34" s="219"/>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row>
    <row r="35" spans="1:252" ht="15" customHeight="1" x14ac:dyDescent="0.25">
      <c r="A35" s="400"/>
      <c r="B35" s="400"/>
      <c r="C35" s="400"/>
      <c r="D35" s="400"/>
      <c r="E35" s="400"/>
      <c r="F35" s="401"/>
      <c r="G35" s="2019"/>
      <c r="H35" s="219"/>
      <c r="I35" s="219"/>
      <c r="J35" s="219"/>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row>
    <row r="36" spans="1:252" ht="24" customHeight="1" x14ac:dyDescent="0.25">
      <c r="A36" s="2766" t="s">
        <v>761</v>
      </c>
      <c r="B36" s="2815" t="s">
        <v>562</v>
      </c>
      <c r="C36" s="2820" t="s">
        <v>764</v>
      </c>
      <c r="D36" s="2821"/>
      <c r="E36" s="2822"/>
      <c r="F36" s="402"/>
      <c r="G36" s="2019"/>
      <c r="H36" s="219"/>
      <c r="I36" s="219"/>
      <c r="J36" s="219"/>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row>
    <row r="37" spans="1:252" ht="24" customHeight="1" x14ac:dyDescent="0.25">
      <c r="A37" s="2767"/>
      <c r="B37" s="2816"/>
      <c r="C37" s="2823"/>
      <c r="D37" s="2824"/>
      <c r="E37" s="2825"/>
      <c r="F37" s="402"/>
      <c r="G37" s="2019"/>
      <c r="H37" s="219"/>
      <c r="I37" s="219"/>
      <c r="J37" s="219"/>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row>
    <row r="38" spans="1:252" ht="24" customHeight="1" x14ac:dyDescent="0.3">
      <c r="A38" s="1252" t="s">
        <v>762</v>
      </c>
      <c r="B38" s="609"/>
      <c r="C38" s="614"/>
      <c r="D38" s="615"/>
      <c r="E38" s="616"/>
      <c r="F38" s="402"/>
      <c r="G38" s="2019"/>
      <c r="H38" s="219"/>
      <c r="I38" s="219"/>
      <c r="J38" s="219"/>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row>
    <row r="39" spans="1:252" ht="24" customHeight="1" x14ac:dyDescent="0.3">
      <c r="A39" s="931"/>
      <c r="B39" s="1078"/>
      <c r="C39" s="2836"/>
      <c r="D39" s="2837"/>
      <c r="E39" s="2838"/>
      <c r="F39" s="402"/>
      <c r="G39" s="2019"/>
      <c r="H39" s="219"/>
      <c r="I39" s="219"/>
      <c r="J39" s="219"/>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row>
    <row r="40" spans="1:252" ht="24" customHeight="1" x14ac:dyDescent="0.3">
      <c r="A40" s="457"/>
      <c r="B40" s="453"/>
      <c r="C40" s="2817"/>
      <c r="D40" s="2818"/>
      <c r="E40" s="2819"/>
      <c r="F40" s="402"/>
      <c r="G40" s="2019"/>
      <c r="H40" s="219"/>
      <c r="I40" s="219"/>
      <c r="J40" s="219"/>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row>
    <row r="41" spans="1:252" ht="24" customHeight="1" x14ac:dyDescent="0.3">
      <c r="A41" s="457"/>
      <c r="B41" s="453"/>
      <c r="C41" s="2817"/>
      <c r="D41" s="2818"/>
      <c r="E41" s="2819"/>
      <c r="F41" s="402"/>
      <c r="G41" s="2019"/>
      <c r="H41" s="219"/>
      <c r="I41" s="219"/>
      <c r="J41" s="219"/>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row>
    <row r="42" spans="1:252" ht="24" customHeight="1" x14ac:dyDescent="0.3">
      <c r="A42" s="457"/>
      <c r="B42" s="453"/>
      <c r="C42" s="2826"/>
      <c r="D42" s="2827"/>
      <c r="E42" s="2828"/>
      <c r="F42" s="402"/>
      <c r="G42" s="2019"/>
      <c r="H42" s="219"/>
      <c r="I42" s="219"/>
      <c r="J42" s="219"/>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row>
    <row r="43" spans="1:252" ht="24" customHeight="1" x14ac:dyDescent="0.3">
      <c r="A43" s="771" t="s">
        <v>1052</v>
      </c>
      <c r="B43" s="467">
        <f>SUM(B39:B42)</f>
        <v>0</v>
      </c>
      <c r="C43" s="2832"/>
      <c r="D43" s="2833"/>
      <c r="E43" s="2834"/>
      <c r="G43" s="910">
        <f>CC2A_T4-CC2_T16</f>
        <v>0</v>
      </c>
      <c r="H43" s="398" t="s">
        <v>58</v>
      </c>
      <c r="I43" s="219"/>
      <c r="J43" s="219"/>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row>
    <row r="44" spans="1:252" ht="17.100000000000001" customHeight="1" x14ac:dyDescent="0.25">
      <c r="A44" s="439"/>
      <c r="B44" s="439"/>
      <c r="C44" s="439"/>
      <c r="D44" s="439"/>
      <c r="E44" s="219"/>
      <c r="F44" s="297"/>
      <c r="G44" s="2020"/>
      <c r="H44" s="296"/>
      <c r="I44" s="296"/>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row>
    <row r="45" spans="1:252" ht="23.25" x14ac:dyDescent="0.35">
      <c r="A45" s="433"/>
      <c r="B45" s="433" t="s">
        <v>1022</v>
      </c>
      <c r="C45" s="2831"/>
      <c r="D45" s="2831"/>
      <c r="E45" s="2831"/>
      <c r="F45" s="297"/>
      <c r="G45" s="2020"/>
      <c r="H45" s="296"/>
      <c r="I45" s="296"/>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row>
    <row r="46" spans="1:252" ht="23.1" customHeight="1" x14ac:dyDescent="0.25">
      <c r="A46" s="433"/>
      <c r="B46" s="433"/>
      <c r="C46" s="433"/>
      <c r="D46" s="472"/>
      <c r="E46" s="219"/>
      <c r="F46" s="63"/>
      <c r="G46" s="2018"/>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row>
    <row r="47" spans="1:252" ht="23.1" customHeight="1" x14ac:dyDescent="0.25">
      <c r="A47" s="433"/>
      <c r="B47" s="433"/>
      <c r="C47" s="433"/>
      <c r="D47" s="2830"/>
      <c r="E47" s="2829"/>
      <c r="F47" s="63"/>
      <c r="G47" s="2018"/>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row>
    <row r="48" spans="1:252" ht="32.25" customHeight="1" x14ac:dyDescent="0.25">
      <c r="A48" s="2849" t="s">
        <v>765</v>
      </c>
      <c r="B48" s="2849"/>
      <c r="C48" s="433"/>
      <c r="D48" s="2830"/>
      <c r="E48" s="2829"/>
      <c r="F48" s="63"/>
      <c r="G48" s="2018"/>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row>
    <row r="49" spans="1:252" ht="23.1" customHeight="1" x14ac:dyDescent="0.3">
      <c r="A49" s="451" t="s">
        <v>1144</v>
      </c>
      <c r="B49" s="932"/>
      <c r="C49" s="474"/>
      <c r="D49" s="2830"/>
      <c r="E49" s="2829"/>
      <c r="F49" s="63"/>
      <c r="G49" s="2018"/>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row>
    <row r="50" spans="1:252" ht="23.1" customHeight="1" x14ac:dyDescent="0.3">
      <c r="A50" s="1292" t="s">
        <v>766</v>
      </c>
      <c r="B50" s="934"/>
      <c r="C50" s="456"/>
      <c r="D50" s="2830"/>
      <c r="E50" s="411"/>
      <c r="I50" s="219"/>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row>
    <row r="51" spans="1:252" ht="23.1" customHeight="1" x14ac:dyDescent="0.3">
      <c r="A51" s="441"/>
      <c r="B51" s="934"/>
      <c r="C51" s="456"/>
      <c r="D51" s="412"/>
      <c r="E51" s="413"/>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row>
    <row r="52" spans="1:252" ht="20.100000000000001" customHeight="1" x14ac:dyDescent="0.3">
      <c r="A52" s="452" t="s">
        <v>73</v>
      </c>
      <c r="B52" s="934"/>
      <c r="C52" s="456"/>
      <c r="D52" s="412"/>
      <c r="E52" s="413"/>
      <c r="F52" s="40"/>
      <c r="G52" s="2018"/>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row>
    <row r="53" spans="1:252" ht="20.100000000000001" customHeight="1" x14ac:dyDescent="0.3">
      <c r="A53" s="441" t="s">
        <v>74</v>
      </c>
      <c r="B53" s="934"/>
      <c r="C53" s="456"/>
      <c r="D53" s="412"/>
      <c r="E53" s="413"/>
      <c r="F53" s="40"/>
      <c r="G53" s="910">
        <f>'CC3'!D30+CC2A_T5</f>
        <v>0</v>
      </c>
      <c r="H53" s="398" t="s">
        <v>79</v>
      </c>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row>
    <row r="54" spans="1:252" ht="20.100000000000001" customHeight="1" x14ac:dyDescent="0.3">
      <c r="A54" s="1097" t="s">
        <v>1145</v>
      </c>
      <c r="B54" s="454">
        <f>SUM(B49:B53)</f>
        <v>0</v>
      </c>
      <c r="C54" s="439"/>
      <c r="D54" s="412"/>
      <c r="E54" s="413"/>
      <c r="F54" s="40"/>
      <c r="G54" s="910">
        <f>CC2A_T3-CC2_T6</f>
        <v>0</v>
      </c>
      <c r="H54" s="13" t="s">
        <v>58</v>
      </c>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row>
    <row r="55" spans="1:252" ht="24.75" customHeight="1" thickBot="1" x14ac:dyDescent="0.35">
      <c r="A55" s="472"/>
      <c r="B55" s="439"/>
      <c r="C55" s="439"/>
      <c r="D55" s="412"/>
      <c r="E55" s="669"/>
      <c r="F55" s="40"/>
      <c r="G55" s="2018"/>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row>
    <row r="56" spans="1:252" ht="18.75" thickTop="1" x14ac:dyDescent="0.25">
      <c r="A56" s="476"/>
      <c r="B56" s="476"/>
      <c r="C56" s="476"/>
      <c r="D56" s="476"/>
      <c r="E56" s="219"/>
      <c r="F56" s="69"/>
      <c r="G56" s="200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row>
    <row r="57" spans="1:252" s="1027" customFormat="1" ht="58.5" customHeight="1" x14ac:dyDescent="0.2">
      <c r="A57" s="2814" t="s">
        <v>1147</v>
      </c>
      <c r="B57" s="2814"/>
      <c r="C57" s="2814"/>
      <c r="D57" s="2814"/>
      <c r="E57" s="2814"/>
      <c r="G57" s="1889"/>
    </row>
    <row r="58" spans="1:252" ht="43.5" customHeight="1" x14ac:dyDescent="0.2">
      <c r="A58" s="2784" t="s">
        <v>1146</v>
      </c>
      <c r="B58" s="2784"/>
      <c r="C58" s="2784"/>
      <c r="D58" s="2784"/>
      <c r="E58" s="2784"/>
    </row>
    <row r="59" spans="1:252" x14ac:dyDescent="0.2">
      <c r="A59" s="433"/>
      <c r="B59" s="433"/>
      <c r="C59" s="433"/>
      <c r="D59" s="433"/>
      <c r="E59" s="433"/>
    </row>
    <row r="60" spans="1:252" x14ac:dyDescent="0.2">
      <c r="A60" s="433"/>
      <c r="B60" s="433"/>
      <c r="C60" s="433"/>
      <c r="D60" s="433"/>
      <c r="E60" s="433"/>
    </row>
    <row r="61" spans="1:252" x14ac:dyDescent="0.2">
      <c r="A61" s="433"/>
      <c r="B61" s="433"/>
      <c r="C61" s="433"/>
      <c r="D61" s="433"/>
      <c r="E61" s="433"/>
    </row>
  </sheetData>
  <customSheetViews>
    <customSheetView guid="{6476E056-C602-4049-8E13-D0438C39A2F7}" scale="60" showPageBreaks="1" showGridLines="0" fitToPage="1" printArea="1" topLeftCell="A10">
      <selection activeCell="A31" sqref="A31"/>
      <pageMargins left="0.35433070866141736" right="0.35433070866141736" top="0.44" bottom="0.4" header="0.31496062992125984" footer="0.31496062992125984"/>
      <pageSetup scale="54" orientation="portrait" r:id="rId1"/>
    </customSheetView>
    <customSheetView guid="{FEEF2554-A379-444E-B2CE-7A0B08BFD568}" scale="50" showGridLines="0" fitToPage="1">
      <pageMargins left="0.94488188976377963" right="0.55118110236220474" top="0.23622047244094491" bottom="0.23622047244094491" header="0" footer="0"/>
      <pageSetup scale="50" orientation="portrait" r:id="rId2"/>
      <headerFooter differentOddEven="1" differentFirst="1" alignWithMargins="0">
        <evenHeader>&amp;R&amp;"arial,Regular"&amp;12UNCLASSIFIED / NON CLASSIFIÉ</evenHeader>
        <firstHeader>&amp;R&amp;"arial,Regular"&amp;12UNCLASSIFIED / NON CLASSIFIÉ</firstHeader>
      </headerFooter>
    </customSheetView>
    <customSheetView guid="{9999B627-875C-491A-9C70-2AB672A610C9}" scale="50" showPageBreaks="1" showGridLines="0" fitToPage="1" printArea="1">
      <pageMargins left="0.94488188976377963" right="0.55118110236220474" top="0.23622047244094491" bottom="0.23622047244094491" header="0" footer="0"/>
      <pageSetup scale="50" orientation="portrait" r:id="rId3"/>
      <headerFooter differentOddEven="1" differentFirst="1" alignWithMargins="0">
        <evenHeader>&amp;R&amp;"arial,Regular"&amp;12UNCLASSIFIED / NON CLASSIFIÉ</evenHeader>
        <firstHeader>&amp;R&amp;"arial,Regular"&amp;12UNCLASSIFIED / NON CLASSIFIÉ</firstHeader>
      </headerFooter>
    </customSheetView>
    <customSheetView guid="{9E1ED2EF-94DF-4EBB-BF10-FA6D2C6EF217}" scale="70" showPageBreaks="1" showGridLines="0" fitToPage="1" printArea="1">
      <pageMargins left="0.94488188976377963" right="0.55118110236220474" top="0.23622047244094491" bottom="0.23622047244094491" header="0" footer="0"/>
      <pageSetup scale="50" orientation="portrait" r:id="rId4"/>
      <headerFooter differentOddEven="1" differentFirst="1" alignWithMargins="0">
        <evenHeader>&amp;R&amp;"arial,Regular"&amp;12UNCLASSIFIED / NON CLASSIFIÉ</evenHeader>
        <firstHeader>&amp;R&amp;"arial,Regular"&amp;12UNCLASSIFIED / NON CLASSIFIÉ</firstHeader>
      </headerFooter>
    </customSheetView>
  </customSheetViews>
  <mergeCells count="40">
    <mergeCell ref="A48:B48"/>
    <mergeCell ref="C15:E15"/>
    <mergeCell ref="C16:E16"/>
    <mergeCell ref="C28:E28"/>
    <mergeCell ref="C39:E39"/>
    <mergeCell ref="C31:E31"/>
    <mergeCell ref="A34:E34"/>
    <mergeCell ref="C29:E29"/>
    <mergeCell ref="C30:E30"/>
    <mergeCell ref="B12:B13"/>
    <mergeCell ref="B25:B26"/>
    <mergeCell ref="C17:E17"/>
    <mergeCell ref="C18:E18"/>
    <mergeCell ref="C19:E19"/>
    <mergeCell ref="C20:E20"/>
    <mergeCell ref="C21:E21"/>
    <mergeCell ref="A23:E23"/>
    <mergeCell ref="A12:A13"/>
    <mergeCell ref="C12:E13"/>
    <mergeCell ref="A2:E2"/>
    <mergeCell ref="A3:E3"/>
    <mergeCell ref="A4:E4"/>
    <mergeCell ref="A5:E5"/>
    <mergeCell ref="A6:E6"/>
    <mergeCell ref="A8:E8"/>
    <mergeCell ref="A10:E10"/>
    <mergeCell ref="A58:E58"/>
    <mergeCell ref="A57:E57"/>
    <mergeCell ref="A25:A26"/>
    <mergeCell ref="A36:A37"/>
    <mergeCell ref="B36:B37"/>
    <mergeCell ref="C40:E40"/>
    <mergeCell ref="C25:E26"/>
    <mergeCell ref="C42:E42"/>
    <mergeCell ref="E47:E49"/>
    <mergeCell ref="D47:D50"/>
    <mergeCell ref="C45:E45"/>
    <mergeCell ref="C41:E41"/>
    <mergeCell ref="C43:E43"/>
    <mergeCell ref="C36:E37"/>
  </mergeCells>
  <phoneticPr fontId="0" type="noConversion"/>
  <pageMargins left="0.94488188976377963" right="0.55118110236220474" top="0.23622047244094491" bottom="0.23622047244094491" header="0" footer="0"/>
  <pageSetup scale="50" orientation="portrait" r:id="rId5"/>
  <headerFooter differentOddEven="1" differentFirst="1" alignWithMargins="0">
    <evenHeader>&amp;R&amp;"arial,Regular"&amp;12UNCLASSIFIED / NON CLASSIFIÉ</evenHeader>
    <firstHeader>&amp;R&amp;"arial,Regular"&amp;12UNCLASSIFIED / NON CLASSIFIÉ</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144</vt:i4>
      </vt:variant>
    </vt:vector>
  </HeadingPairs>
  <TitlesOfParts>
    <vt:vector size="186" baseType="lpstr">
      <vt:lpstr>TRANSMEM</vt:lpstr>
      <vt:lpstr>CONTROL</vt:lpstr>
      <vt:lpstr>CC1</vt:lpstr>
      <vt:lpstr>CC1a</vt:lpstr>
      <vt:lpstr>CC1b</vt:lpstr>
      <vt:lpstr>CC1c</vt:lpstr>
      <vt:lpstr>CC1d</vt:lpstr>
      <vt:lpstr>CC2</vt:lpstr>
      <vt:lpstr>CC2a</vt:lpstr>
      <vt:lpstr>CC2b2</vt:lpstr>
      <vt:lpstr>CC2b3</vt:lpstr>
      <vt:lpstr>CC2b1</vt:lpstr>
      <vt:lpstr>CC2b4</vt:lpstr>
      <vt:lpstr>CC2b5</vt:lpstr>
      <vt:lpstr>CC2c</vt:lpstr>
      <vt:lpstr>CC2d</vt:lpstr>
      <vt:lpstr>CC2d1</vt:lpstr>
      <vt:lpstr>CC2d2</vt:lpstr>
      <vt:lpstr>CC2d3</vt:lpstr>
      <vt:lpstr>CC2f</vt:lpstr>
      <vt:lpstr>CC3</vt:lpstr>
      <vt:lpstr>CC4</vt:lpstr>
      <vt:lpstr>CC4a</vt:lpstr>
      <vt:lpstr>CC4b</vt:lpstr>
      <vt:lpstr>CC5</vt:lpstr>
      <vt:lpstr>CC5original</vt:lpstr>
      <vt:lpstr>CC5a</vt:lpstr>
      <vt:lpstr>CC5Aoriginal</vt:lpstr>
      <vt:lpstr>CC5b</vt:lpstr>
      <vt:lpstr>CC5c</vt:lpstr>
      <vt:lpstr>CC5d</vt:lpstr>
      <vt:lpstr>CC6</vt:lpstr>
      <vt:lpstr>CC6b1</vt:lpstr>
      <vt:lpstr>CC6b2</vt:lpstr>
      <vt:lpstr>CC6b3</vt:lpstr>
      <vt:lpstr>CC7</vt:lpstr>
      <vt:lpstr>CC8</vt:lpstr>
      <vt:lpstr>CC8original</vt:lpstr>
      <vt:lpstr>CC9</vt:lpstr>
      <vt:lpstr>CC10</vt:lpstr>
      <vt:lpstr>CC12</vt:lpstr>
      <vt:lpstr>Dropdown Menu</vt:lpstr>
      <vt:lpstr>CC1_T0</vt:lpstr>
      <vt:lpstr>CC1_T1</vt:lpstr>
      <vt:lpstr>CC1_T10</vt:lpstr>
      <vt:lpstr>CC1_T11</vt:lpstr>
      <vt:lpstr>CC1_T2</vt:lpstr>
      <vt:lpstr>CC1_T3</vt:lpstr>
      <vt:lpstr>CC1_T4</vt:lpstr>
      <vt:lpstr>CC1_T5</vt:lpstr>
      <vt:lpstr>CC1_T6</vt:lpstr>
      <vt:lpstr>CC1_T7</vt:lpstr>
      <vt:lpstr>CC1_T8</vt:lpstr>
      <vt:lpstr>CC1_T9</vt:lpstr>
      <vt:lpstr>CC1A_T1</vt:lpstr>
      <vt:lpstr>CC1A_T2</vt:lpstr>
      <vt:lpstr>CC1A_T3</vt:lpstr>
      <vt:lpstr>CC1A_T4</vt:lpstr>
      <vt:lpstr>CC1A_T5</vt:lpstr>
      <vt:lpstr>CC1A_T6</vt:lpstr>
      <vt:lpstr>CC1A_T7</vt:lpstr>
      <vt:lpstr>CC1B_T1</vt:lpstr>
      <vt:lpstr>CC2_T1</vt:lpstr>
      <vt:lpstr>CC2_T10</vt:lpstr>
      <vt:lpstr>CC2_T11</vt:lpstr>
      <vt:lpstr>CC2_T12</vt:lpstr>
      <vt:lpstr>CC2_T13</vt:lpstr>
      <vt:lpstr>CC2_T14</vt:lpstr>
      <vt:lpstr>CC2_T16</vt:lpstr>
      <vt:lpstr>CC2_T17</vt:lpstr>
      <vt:lpstr>CC2_T18</vt:lpstr>
      <vt:lpstr>CC2_T19</vt:lpstr>
      <vt:lpstr>CC2_T2</vt:lpstr>
      <vt:lpstr>CC2_T20</vt:lpstr>
      <vt:lpstr>CC2_T21</vt:lpstr>
      <vt:lpstr>CC2_T3</vt:lpstr>
      <vt:lpstr>CC2_T4</vt:lpstr>
      <vt:lpstr>CC2_T5</vt:lpstr>
      <vt:lpstr>CC2_T6</vt:lpstr>
      <vt:lpstr>CC2_T7</vt:lpstr>
      <vt:lpstr>CC2_T8</vt:lpstr>
      <vt:lpstr>CC2_T9</vt:lpstr>
      <vt:lpstr>CC2A_T1</vt:lpstr>
      <vt:lpstr>CC2A_T2</vt:lpstr>
      <vt:lpstr>CC2A_T3</vt:lpstr>
      <vt:lpstr>CC2A_T4</vt:lpstr>
      <vt:lpstr>CC2A_T5</vt:lpstr>
      <vt:lpstr>CC2B1_T1</vt:lpstr>
      <vt:lpstr>CC2B1_T2</vt:lpstr>
      <vt:lpstr>CC2B1_T3</vt:lpstr>
      <vt:lpstr>CC2B2_T1</vt:lpstr>
      <vt:lpstr>CC2B2_T2</vt:lpstr>
      <vt:lpstr>CC2B3_T1</vt:lpstr>
      <vt:lpstr>CC2B3_T2</vt:lpstr>
      <vt:lpstr>CC2C_T1</vt:lpstr>
      <vt:lpstr>CC2F_T2</vt:lpstr>
      <vt:lpstr>CC3_ET</vt:lpstr>
      <vt:lpstr>CC3_ETCC</vt:lpstr>
      <vt:lpstr>CC3_ETG</vt:lpstr>
      <vt:lpstr>CC3_ETOUT</vt:lpstr>
      <vt:lpstr>CC3_NITCC</vt:lpstr>
      <vt:lpstr>CC3_NITG</vt:lpstr>
      <vt:lpstr>CC3_NITOUT</vt:lpstr>
      <vt:lpstr>CC3_RT</vt:lpstr>
      <vt:lpstr>CC3_RTCC</vt:lpstr>
      <vt:lpstr>CC3_RTG</vt:lpstr>
      <vt:lpstr>CC3_RTOUT</vt:lpstr>
      <vt:lpstr>CC3_T1</vt:lpstr>
      <vt:lpstr>CC3_T3</vt:lpstr>
      <vt:lpstr>CC3_T4</vt:lpstr>
      <vt:lpstr>CC3_TIBT</vt:lpstr>
      <vt:lpstr>CC3_TNI</vt:lpstr>
      <vt:lpstr>CC4_T1</vt:lpstr>
      <vt:lpstr>CC4_T2</vt:lpstr>
      <vt:lpstr>CC4_T3</vt:lpstr>
      <vt:lpstr>CC4_T4</vt:lpstr>
      <vt:lpstr>CC4_T5</vt:lpstr>
      <vt:lpstr>CC4A_T1</vt:lpstr>
      <vt:lpstr>CC4A_T2</vt:lpstr>
      <vt:lpstr>CC4B_T2</vt:lpstr>
      <vt:lpstr>CC5_T1</vt:lpstr>
      <vt:lpstr>CC5_T10</vt:lpstr>
      <vt:lpstr>CC5_T11</vt:lpstr>
      <vt:lpstr>CC5_T12</vt:lpstr>
      <vt:lpstr>CC5_T13</vt:lpstr>
      <vt:lpstr>CC5_T2</vt:lpstr>
      <vt:lpstr>CC5_T3</vt:lpstr>
      <vt:lpstr>CC5_T4</vt:lpstr>
      <vt:lpstr>CC5_T5</vt:lpstr>
      <vt:lpstr>CC5_T6</vt:lpstr>
      <vt:lpstr>CC5A_T1</vt:lpstr>
      <vt:lpstr>CC5A_T2</vt:lpstr>
      <vt:lpstr>CC5a_T3</vt:lpstr>
      <vt:lpstr>CC5C_T1</vt:lpstr>
      <vt:lpstr>CC6_T1</vt:lpstr>
      <vt:lpstr>CC6_T2</vt:lpstr>
      <vt:lpstr>CC6_T3</vt:lpstr>
      <vt:lpstr>CC6_T5</vt:lpstr>
      <vt:lpstr>CC6_T6</vt:lpstr>
      <vt:lpstr>CC6b2!CC6B_T1</vt:lpstr>
      <vt:lpstr>CC6b2!CC6B_T2</vt:lpstr>
      <vt:lpstr>CC7_T1</vt:lpstr>
      <vt:lpstr>CORPORATION</vt:lpstr>
      <vt:lpstr>PERIOD</vt:lpstr>
      <vt:lpstr>'CC1'!Print_Area</vt:lpstr>
      <vt:lpstr>'CC10'!Print_Area</vt:lpstr>
      <vt:lpstr>'CC12'!Print_Area</vt:lpstr>
      <vt:lpstr>CC1a!Print_Area</vt:lpstr>
      <vt:lpstr>CC1b!Print_Area</vt:lpstr>
      <vt:lpstr>CC1c!Print_Area</vt:lpstr>
      <vt:lpstr>'CC2'!Print_Area</vt:lpstr>
      <vt:lpstr>CC2a!Print_Area</vt:lpstr>
      <vt:lpstr>CC2b1!Print_Area</vt:lpstr>
      <vt:lpstr>CC2b2!Print_Area</vt:lpstr>
      <vt:lpstr>CC2b3!Print_Area</vt:lpstr>
      <vt:lpstr>CC2b4!Print_Area</vt:lpstr>
      <vt:lpstr>CC2b5!Print_Area</vt:lpstr>
      <vt:lpstr>CC2c!Print_Area</vt:lpstr>
      <vt:lpstr>CC2d!Print_Area</vt:lpstr>
      <vt:lpstr>CC2d1!Print_Area</vt:lpstr>
      <vt:lpstr>CC2d2!Print_Area</vt:lpstr>
      <vt:lpstr>CC2d3!Print_Area</vt:lpstr>
      <vt:lpstr>CC2f!Print_Area</vt:lpstr>
      <vt:lpstr>'CC3'!Print_Area</vt:lpstr>
      <vt:lpstr>'CC4'!Print_Area</vt:lpstr>
      <vt:lpstr>CC4a!Print_Area</vt:lpstr>
      <vt:lpstr>CC4b!Print_Area</vt:lpstr>
      <vt:lpstr>'CC5'!Print_Area</vt:lpstr>
      <vt:lpstr>CC5a!Print_Area</vt:lpstr>
      <vt:lpstr>CC5Aoriginal!Print_Area</vt:lpstr>
      <vt:lpstr>CC5b!Print_Area</vt:lpstr>
      <vt:lpstr>CC5c!Print_Area</vt:lpstr>
      <vt:lpstr>CC5original!Print_Area</vt:lpstr>
      <vt:lpstr>'CC6'!Print_Area</vt:lpstr>
      <vt:lpstr>CC6b1!Print_Area</vt:lpstr>
      <vt:lpstr>CC6b2!Print_Area</vt:lpstr>
      <vt:lpstr>CC6b3!Print_Area</vt:lpstr>
      <vt:lpstr>'CC7'!Print_Area</vt:lpstr>
      <vt:lpstr>'CC8'!Print_Area</vt:lpstr>
      <vt:lpstr>CC8original!Print_Area</vt:lpstr>
      <vt:lpstr>'CC9'!Print_Area</vt:lpstr>
      <vt:lpstr>CONTROL!Print_Area</vt:lpstr>
      <vt:lpstr>'Dropdown Menu'!Print_Area</vt:lpstr>
      <vt:lpstr>TRANSMEM!Print_Area</vt:lpstr>
      <vt:lpstr>Print_Area</vt:lpstr>
      <vt:lpstr>print_area1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dc:creator>
  <cp:lastModifiedBy>Patakioutas, Yanick (SPAC/PSPC)</cp:lastModifiedBy>
  <cp:lastPrinted>2021-01-14T19:15:08Z</cp:lastPrinted>
  <dcterms:created xsi:type="dcterms:W3CDTF">2011-03-11T15:57:30Z</dcterms:created>
  <dcterms:modified xsi:type="dcterms:W3CDTF">2024-03-19T12:39:07Z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8b52dc55-e4ec-49bc-b549-a2bed57ab925</vt:lpwstr>
  </property>
  <property fmtid="{D5CDD505-2E9C-101B-9397-08002B2CF9AE}" pid="3" name="SECCLASS">
    <vt:lpwstr>CLASSU</vt:lpwstr>
  </property>
  <property fmtid="{D5CDD505-2E9C-101B-9397-08002B2CF9AE}" pid="4" name="TBSSCTCLASSIFICATION">
    <vt:lpwstr>UNCLASSIFIED</vt:lpwstr>
  </property>
  <property fmtid="{D5CDD505-2E9C-101B-9397-08002B2CF9AE}" pid="5" name="TBSSCTVISUALMARKINGNO">
    <vt:lpwstr>NO</vt:lpwstr>
  </property>
  <property fmtid="{D5CDD505-2E9C-101B-9397-08002B2CF9AE}" pid="6" name="MSIP_Label_dd4203d7-225b-41a9-8c54-a31e0ceca5df_Enabled">
    <vt:lpwstr>True</vt:lpwstr>
  </property>
  <property fmtid="{D5CDD505-2E9C-101B-9397-08002B2CF9AE}" pid="7" name="MSIP_Label_dd4203d7-225b-41a9-8c54-a31e0ceca5df_SiteId">
    <vt:lpwstr>6397df10-4595-4047-9c4f-03311282152b</vt:lpwstr>
  </property>
  <property fmtid="{D5CDD505-2E9C-101B-9397-08002B2CF9AE}" pid="8" name="MSIP_Label_dd4203d7-225b-41a9-8c54-a31e0ceca5df_Owner">
    <vt:lpwstr>MIBOURDE@tbs-sct.gc.ca</vt:lpwstr>
  </property>
  <property fmtid="{D5CDD505-2E9C-101B-9397-08002B2CF9AE}" pid="9" name="MSIP_Label_dd4203d7-225b-41a9-8c54-a31e0ceca5df_SetDate">
    <vt:lpwstr>2020-12-01T21:06:07.4630289Z</vt:lpwstr>
  </property>
  <property fmtid="{D5CDD505-2E9C-101B-9397-08002B2CF9AE}" pid="10" name="MSIP_Label_dd4203d7-225b-41a9-8c54-a31e0ceca5df_Name">
    <vt:lpwstr>NO MARKING VISIBLE</vt:lpwstr>
  </property>
  <property fmtid="{D5CDD505-2E9C-101B-9397-08002B2CF9AE}" pid="11" name="MSIP_Label_dd4203d7-225b-41a9-8c54-a31e0ceca5df_Application">
    <vt:lpwstr>Microsoft Azure Information Protection</vt:lpwstr>
  </property>
  <property fmtid="{D5CDD505-2E9C-101B-9397-08002B2CF9AE}" pid="12" name="MSIP_Label_dd4203d7-225b-41a9-8c54-a31e0ceca5df_ActionId">
    <vt:lpwstr>9f4790be-3aaf-4cc3-878a-04dd088fe83f</vt:lpwstr>
  </property>
  <property fmtid="{D5CDD505-2E9C-101B-9397-08002B2CF9AE}" pid="13" name="MSIP_Label_dd4203d7-225b-41a9-8c54-a31e0ceca5df_Extended_MSFT_Method">
    <vt:lpwstr>Automatic</vt:lpwstr>
  </property>
  <property fmtid="{D5CDD505-2E9C-101B-9397-08002B2CF9AE}" pid="14" name="MSIP_Label_3515d617-256d-4284-aedb-1064be1c4b48_Enabled">
    <vt:lpwstr>true</vt:lpwstr>
  </property>
  <property fmtid="{D5CDD505-2E9C-101B-9397-08002B2CF9AE}" pid="15" name="MSIP_Label_3515d617-256d-4284-aedb-1064be1c4b48_SetDate">
    <vt:lpwstr>2022-12-06T12:55:37Z</vt:lpwstr>
  </property>
  <property fmtid="{D5CDD505-2E9C-101B-9397-08002B2CF9AE}" pid="16" name="MSIP_Label_3515d617-256d-4284-aedb-1064be1c4b48_Method">
    <vt:lpwstr>Standard</vt:lpwstr>
  </property>
  <property fmtid="{D5CDD505-2E9C-101B-9397-08002B2CF9AE}" pid="17" name="MSIP_Label_3515d617-256d-4284-aedb-1064be1c4b48_Name">
    <vt:lpwstr>3515d617-256d-4284-aedb-1064be1c4b48</vt:lpwstr>
  </property>
  <property fmtid="{D5CDD505-2E9C-101B-9397-08002B2CF9AE}" pid="18" name="MSIP_Label_3515d617-256d-4284-aedb-1064be1c4b48_SiteId">
    <vt:lpwstr>6397df10-4595-4047-9c4f-03311282152b</vt:lpwstr>
  </property>
  <property fmtid="{D5CDD505-2E9C-101B-9397-08002B2CF9AE}" pid="19" name="MSIP_Label_3515d617-256d-4284-aedb-1064be1c4b48_ActionId">
    <vt:lpwstr>9f4790be-3aaf-4cc3-878a-04dd088fe83f</vt:lpwstr>
  </property>
  <property fmtid="{D5CDD505-2E9C-101B-9397-08002B2CF9AE}" pid="20" name="MSIP_Label_3515d617-256d-4284-aedb-1064be1c4b48_ContentBits">
    <vt:lpwstr>0</vt:lpwstr>
  </property>
  <property fmtid="{D5CDD505-2E9C-101B-9397-08002B2CF9AE}" pid="21" name="MSIP_Label_834ed4f5-eae4-40c7-82be-b1cdf720a1b9_Enabled">
    <vt:lpwstr>true</vt:lpwstr>
  </property>
  <property fmtid="{D5CDD505-2E9C-101B-9397-08002B2CF9AE}" pid="22" name="MSIP_Label_834ed4f5-eae4-40c7-82be-b1cdf720a1b9_SetDate">
    <vt:lpwstr>2023-09-19T14:25:44Z</vt:lpwstr>
  </property>
  <property fmtid="{D5CDD505-2E9C-101B-9397-08002B2CF9AE}" pid="23" name="MSIP_Label_834ed4f5-eae4-40c7-82be-b1cdf720a1b9_Method">
    <vt:lpwstr>Standard</vt:lpwstr>
  </property>
  <property fmtid="{D5CDD505-2E9C-101B-9397-08002B2CF9AE}" pid="24" name="MSIP_Label_834ed4f5-eae4-40c7-82be-b1cdf720a1b9_Name">
    <vt:lpwstr>Unclassified - Non classifié</vt:lpwstr>
  </property>
  <property fmtid="{D5CDD505-2E9C-101B-9397-08002B2CF9AE}" pid="25" name="MSIP_Label_834ed4f5-eae4-40c7-82be-b1cdf720a1b9_SiteId">
    <vt:lpwstr>e0d54a3c-7bbe-4a64-9d46-f9f84a41c833</vt:lpwstr>
  </property>
  <property fmtid="{D5CDD505-2E9C-101B-9397-08002B2CF9AE}" pid="26" name="MSIP_Label_834ed4f5-eae4-40c7-82be-b1cdf720a1b9_ActionId">
    <vt:lpwstr>7ad20c4d-b9dd-4749-9b3b-f04e1e1bb0d7</vt:lpwstr>
  </property>
  <property fmtid="{D5CDD505-2E9C-101B-9397-08002B2CF9AE}" pid="27" name="MSIP_Label_834ed4f5-eae4-40c7-82be-b1cdf720a1b9_ContentBits">
    <vt:lpwstr>0</vt:lpwstr>
  </property>
  <property fmtid="{D5CDD505-2E9C-101B-9397-08002B2CF9AE}" pid="29" name="_NewReviewCycle">
    <vt:lpwstr/>
  </property>
</Properties>
</file>