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AD\CD\RES_SPS\FXM073\Contracts\In-progress Contracts\Langauage Training\Final RFP\"/>
    </mc:Choice>
  </mc:AlternateContent>
  <bookViews>
    <workbookView xWindow="-120" yWindow="-120" windowWidth="29040" windowHeight="15840"/>
  </bookViews>
  <sheets>
    <sheet name="Financial Proposal"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11" i="3" l="1"/>
  <c r="E110" i="3"/>
  <c r="E109" i="3"/>
  <c r="E108" i="3"/>
  <c r="D111" i="3"/>
  <c r="C111" i="3"/>
  <c r="D110" i="3"/>
  <c r="C110" i="3"/>
  <c r="K59" i="3"/>
  <c r="K58" i="3"/>
  <c r="C109" i="3"/>
  <c r="D108" i="3"/>
  <c r="K37" i="3"/>
  <c r="K36" i="3"/>
  <c r="K81" i="3"/>
  <c r="K80" i="3"/>
  <c r="K102" i="3"/>
  <c r="K101" i="3"/>
  <c r="C108" i="3"/>
  <c r="O37" i="3"/>
  <c r="M37" i="3"/>
  <c r="I37" i="3"/>
  <c r="O36" i="3"/>
  <c r="M36" i="3"/>
  <c r="I36" i="3"/>
  <c r="S32" i="3"/>
  <c r="P32" i="3"/>
  <c r="M32" i="3"/>
  <c r="J32" i="3"/>
  <c r="S31" i="3"/>
  <c r="P31" i="3"/>
  <c r="M31" i="3"/>
  <c r="J31" i="3"/>
  <c r="S30" i="3"/>
  <c r="P30" i="3"/>
  <c r="M30" i="3"/>
  <c r="J30" i="3"/>
  <c r="S29" i="3"/>
  <c r="P29" i="3"/>
  <c r="M29" i="3"/>
  <c r="J29" i="3"/>
  <c r="S28" i="3"/>
  <c r="P28" i="3"/>
  <c r="M28" i="3"/>
  <c r="J28" i="3"/>
  <c r="S27" i="3"/>
  <c r="P27" i="3"/>
  <c r="M27" i="3"/>
  <c r="J27" i="3"/>
  <c r="T31" i="3" l="1"/>
  <c r="P36" i="3"/>
  <c r="T29" i="3"/>
  <c r="T30" i="3"/>
  <c r="P37" i="3"/>
  <c r="T28" i="3"/>
  <c r="T27" i="3"/>
  <c r="T32" i="3"/>
  <c r="P54" i="3" l="1"/>
  <c r="M54" i="3"/>
  <c r="P97" i="3"/>
  <c r="M97" i="3"/>
  <c r="P76" i="3"/>
  <c r="M76" i="3"/>
  <c r="J75" i="3"/>
  <c r="S50" i="3"/>
  <c r="J72" i="3"/>
  <c r="P73" i="3"/>
  <c r="M73" i="3"/>
  <c r="P71" i="3"/>
  <c r="M71" i="3"/>
  <c r="O59" i="3"/>
  <c r="M59" i="3"/>
  <c r="I59" i="3"/>
  <c r="O58" i="3"/>
  <c r="M58" i="3"/>
  <c r="I58" i="3"/>
  <c r="S54" i="3"/>
  <c r="J54" i="3"/>
  <c r="S53" i="3"/>
  <c r="P53" i="3"/>
  <c r="M53" i="3"/>
  <c r="J53" i="3"/>
  <c r="S52" i="3"/>
  <c r="P52" i="3"/>
  <c r="M52" i="3"/>
  <c r="J52" i="3"/>
  <c r="S51" i="3"/>
  <c r="P51" i="3"/>
  <c r="M51" i="3"/>
  <c r="J51" i="3"/>
  <c r="P50" i="3"/>
  <c r="M50" i="3"/>
  <c r="J50" i="3"/>
  <c r="S49" i="3"/>
  <c r="P49" i="3"/>
  <c r="M49" i="3"/>
  <c r="J49" i="3"/>
  <c r="O102" i="3"/>
  <c r="M102" i="3"/>
  <c r="I102" i="3"/>
  <c r="O101" i="3"/>
  <c r="M101" i="3"/>
  <c r="I101" i="3"/>
  <c r="S97" i="3"/>
  <c r="J97" i="3"/>
  <c r="S96" i="3"/>
  <c r="P96" i="3"/>
  <c r="M96" i="3"/>
  <c r="J96" i="3"/>
  <c r="S95" i="3"/>
  <c r="P95" i="3"/>
  <c r="M95" i="3"/>
  <c r="J95" i="3"/>
  <c r="S94" i="3"/>
  <c r="P94" i="3"/>
  <c r="M94" i="3"/>
  <c r="J94" i="3"/>
  <c r="S93" i="3"/>
  <c r="P93" i="3"/>
  <c r="M93" i="3"/>
  <c r="J93" i="3"/>
  <c r="S92" i="3"/>
  <c r="P92" i="3"/>
  <c r="M92" i="3"/>
  <c r="J92" i="3"/>
  <c r="O81" i="3"/>
  <c r="M81" i="3"/>
  <c r="I81" i="3"/>
  <c r="O80" i="3"/>
  <c r="M80" i="3"/>
  <c r="I80" i="3"/>
  <c r="S76" i="3"/>
  <c r="J76" i="3"/>
  <c r="S75" i="3"/>
  <c r="P75" i="3"/>
  <c r="M75" i="3"/>
  <c r="S74" i="3"/>
  <c r="P74" i="3"/>
  <c r="M74" i="3"/>
  <c r="J74" i="3"/>
  <c r="S73" i="3"/>
  <c r="J73" i="3"/>
  <c r="S72" i="3"/>
  <c r="P72" i="3"/>
  <c r="M72" i="3"/>
  <c r="S71" i="3"/>
  <c r="J71" i="3"/>
  <c r="P101" i="3" l="1"/>
  <c r="P59" i="3"/>
  <c r="P81" i="3"/>
  <c r="P80" i="3"/>
  <c r="P102" i="3"/>
  <c r="P58" i="3"/>
  <c r="T52" i="3"/>
  <c r="T53" i="3"/>
  <c r="T96" i="3"/>
  <c r="T75" i="3"/>
  <c r="T74" i="3"/>
  <c r="T73" i="3"/>
  <c r="T71" i="3"/>
  <c r="T76" i="3"/>
  <c r="T50" i="3"/>
  <c r="T54" i="3"/>
  <c r="T49" i="3"/>
  <c r="T51" i="3"/>
  <c r="T95" i="3"/>
  <c r="T94" i="3"/>
  <c r="T93" i="3"/>
  <c r="T97" i="3"/>
  <c r="T92" i="3"/>
  <c r="D109" i="3" l="1"/>
  <c r="T72" i="3" l="1"/>
</calcChain>
</file>

<file path=xl/sharedStrings.xml><?xml version="1.0" encoding="utf-8"?>
<sst xmlns="http://schemas.openxmlformats.org/spreadsheetml/2006/main" count="361" uniqueCount="94">
  <si>
    <t>1. The volumetric data included in this financial bid presentation sheet are provided for determination of the bid evaluation price only. They are not to be considered as a contractual guarantee. Their inclusion in this financial bid presentation sheet does not represent a commitment by Canada that Canada’s future usage of the services described in the bid solicitation will be consistent with this data.</t>
  </si>
  <si>
    <t>3. If no price is entered in one of the tables below, no proposal will be accepted for that region and language.</t>
  </si>
  <si>
    <t>A</t>
  </si>
  <si>
    <t>B</t>
  </si>
  <si>
    <t>C</t>
  </si>
  <si>
    <t>D</t>
  </si>
  <si>
    <t>E</t>
  </si>
  <si>
    <t>F</t>
  </si>
  <si>
    <t>G</t>
  </si>
  <si>
    <t>H</t>
  </si>
  <si>
    <t>I</t>
  </si>
  <si>
    <t>J</t>
  </si>
  <si>
    <t>K</t>
  </si>
  <si>
    <t>L</t>
  </si>
  <si>
    <t>M</t>
  </si>
  <si>
    <t>N</t>
  </si>
  <si>
    <t>O</t>
  </si>
  <si>
    <t>P</t>
  </si>
  <si>
    <t>Q</t>
  </si>
  <si>
    <t>R</t>
  </si>
  <si>
    <t>S</t>
  </si>
  <si>
    <t>Training Format Western English</t>
  </si>
  <si>
    <r>
      <rPr>
        <sz val="10"/>
        <rFont val="Arial"/>
        <family val="2"/>
      </rPr>
      <t>Firm all-inclusive hourly price per learner</t>
    </r>
    <r>
      <rPr>
        <b/>
        <sz val="10"/>
        <rFont val="Arial"/>
        <family val="2"/>
      </rPr>
      <t xml:space="preserve">  
Initial Contract Period (Year 1)</t>
    </r>
  </si>
  <si>
    <r>
      <rPr>
        <sz val="10"/>
        <rFont val="Arial"/>
        <family val="2"/>
      </rPr>
      <t>Firm all-inclusive hourly price per learner</t>
    </r>
    <r>
      <rPr>
        <b/>
        <sz val="10"/>
        <rFont val="Arial"/>
        <family val="2"/>
      </rPr>
      <t xml:space="preserve">  
Initial Contract Period (Year 2)</t>
    </r>
  </si>
  <si>
    <r>
      <rPr>
        <sz val="10"/>
        <rFont val="Arial"/>
        <family val="2"/>
      </rPr>
      <t>Firm all-inclusive hourly price per learner</t>
    </r>
    <r>
      <rPr>
        <b/>
        <sz val="10"/>
        <rFont val="Arial"/>
        <family val="2"/>
      </rPr>
      <t xml:space="preserve">  
Option Period 1</t>
    </r>
  </si>
  <si>
    <r>
      <rPr>
        <sz val="10"/>
        <rFont val="Arial"/>
        <family val="2"/>
      </rPr>
      <t>Firm all-inclusive hourly price per learner</t>
    </r>
    <r>
      <rPr>
        <b/>
        <sz val="10"/>
        <rFont val="Arial"/>
        <family val="2"/>
      </rPr>
      <t xml:space="preserve">  
Option Period 2</t>
    </r>
  </si>
  <si>
    <r>
      <rPr>
        <sz val="10"/>
        <rFont val="Arial"/>
        <family val="2"/>
      </rPr>
      <t>Firm all-inclusive hourly price per learner</t>
    </r>
    <r>
      <rPr>
        <b/>
        <sz val="10"/>
        <rFont val="Arial"/>
        <family val="2"/>
      </rPr>
      <t xml:space="preserve">  
 Option Period 3</t>
    </r>
  </si>
  <si>
    <t>Estimated 
annual number of Hours Initial Contract Period (Year 1 and 2)</t>
  </si>
  <si>
    <t>Estimated 
annual number of Learners                Initial Contract           Period (Year 1 and 2)</t>
  </si>
  <si>
    <t>Cost Roll-Up
Initial Contract Period             (Year 1 and 2)</t>
  </si>
  <si>
    <t>Estimated 
annual number of Hours            Option Period 1 (1 year)</t>
  </si>
  <si>
    <t>Estimated 
annual number of Learners           Option Period 1      (1 year)</t>
  </si>
  <si>
    <t>Cost Roll-Up Option Period 1    (1 year)</t>
  </si>
  <si>
    <t>Estimated 
annual number of Hours            Option Period 2         (1 year)</t>
  </si>
  <si>
    <t>Estimated 
annual number of Learners           Option Period 2       (1 year)</t>
  </si>
  <si>
    <t>Cost Roll-Up Option Period 2   (1 year)</t>
  </si>
  <si>
    <t>Estimated 
annual number of Hours            Option Period 3         (1 year)</t>
  </si>
  <si>
    <t>Estimated 
annual number of Learners           Option Period 3       (1 year)</t>
  </si>
  <si>
    <t>Cost Roll-Up Option Period 3     ( 1 year)</t>
  </si>
  <si>
    <t>Total Evaluated Price including option periods</t>
  </si>
  <si>
    <t>Formula =              (B*G) + (C*G)</t>
  </si>
  <si>
    <t>Formula = D*J</t>
  </si>
  <si>
    <t>Formula = E*M</t>
  </si>
  <si>
    <t>Formula = F*P</t>
  </si>
  <si>
    <t>Formula = I + L + O + R</t>
  </si>
  <si>
    <t>Virtual Full-Time Group (3 to 6 learners) - English</t>
  </si>
  <si>
    <t>Virtual Full-Time Individual - English</t>
  </si>
  <si>
    <t>Virtual Part-Time Group - English</t>
  </si>
  <si>
    <t>Virtual Part-Time Individual - English</t>
  </si>
  <si>
    <t>Part-Time Individual Telephone Tutoring- English</t>
  </si>
  <si>
    <t>Preparation to SLE Oral Interaction Level C - English</t>
  </si>
  <si>
    <t>Tests Western English</t>
  </si>
  <si>
    <r>
      <rPr>
        <sz val="10"/>
        <rFont val="Arial"/>
        <family val="2"/>
      </rPr>
      <t>Firm all-inclusive price per test</t>
    </r>
    <r>
      <rPr>
        <b/>
        <sz val="10"/>
        <rFont val="Arial"/>
        <family val="2"/>
      </rPr>
      <t xml:space="preserve"> 
Initial Contract Period (Year 1)</t>
    </r>
  </si>
  <si>
    <r>
      <rPr>
        <sz val="10"/>
        <rFont val="Arial"/>
        <family val="2"/>
      </rPr>
      <t>Firm all-inclusive price per test</t>
    </r>
    <r>
      <rPr>
        <b/>
        <sz val="10"/>
        <rFont val="Arial"/>
        <family val="2"/>
      </rPr>
      <t xml:space="preserve">  
Initial Contract Period (Year 2)</t>
    </r>
  </si>
  <si>
    <r>
      <rPr>
        <sz val="10"/>
        <rFont val="Arial"/>
        <family val="2"/>
      </rPr>
      <t>Firm all-inclusive price per test</t>
    </r>
    <r>
      <rPr>
        <b/>
        <sz val="10"/>
        <rFont val="Arial"/>
        <family val="2"/>
      </rPr>
      <t xml:space="preserve">
Option Period 1</t>
    </r>
  </si>
  <si>
    <r>
      <rPr>
        <sz val="10"/>
        <rFont val="Arial"/>
        <family val="2"/>
      </rPr>
      <t>Firm all-inclusive price per test</t>
    </r>
    <r>
      <rPr>
        <b/>
        <sz val="10"/>
        <rFont val="Arial"/>
        <family val="2"/>
      </rPr>
      <t xml:space="preserve"> 
Option Period 2</t>
    </r>
  </si>
  <si>
    <r>
      <rPr>
        <sz val="10"/>
        <rFont val="Arial"/>
        <family val="2"/>
      </rPr>
      <t>Firm all-inclusive price per test</t>
    </r>
    <r>
      <rPr>
        <b/>
        <sz val="10"/>
        <rFont val="Arial"/>
        <family val="2"/>
      </rPr>
      <t xml:space="preserve"> 
 Option Period 3</t>
    </r>
  </si>
  <si>
    <t>Estimated 
annual number of Tests Initial Contract           Period (Year 1 and 2)</t>
  </si>
  <si>
    <t>Estimated 
annual number of Tests Option Period 1 ( 1 year)</t>
  </si>
  <si>
    <t>Estimated 
annual number of Tests Option Period 2 ( 1 year)</t>
  </si>
  <si>
    <t>Estimated 
annual number of Tests Option Period 3 ( 1 year)</t>
  </si>
  <si>
    <t>Formula = D*I</t>
  </si>
  <si>
    <t>Formula = E*K</t>
  </si>
  <si>
    <t>Formula = F*M</t>
  </si>
  <si>
    <t>Formula = H + J + L+ N</t>
  </si>
  <si>
    <t>Placement Test</t>
  </si>
  <si>
    <t>Diagnostic Test</t>
  </si>
  <si>
    <t>Training Format Western French</t>
  </si>
  <si>
    <t>Virtual Full-Time Group (3 to 6 learners) - French</t>
  </si>
  <si>
    <t>Virtual Full-Time Individual - French</t>
  </si>
  <si>
    <t>Virtual Part-Time Group - French</t>
  </si>
  <si>
    <t>Virtual Part-Time Individual - French</t>
  </si>
  <si>
    <t>Part-Time Individual Telephone Tutoring- French</t>
  </si>
  <si>
    <t>Preparation to SLE Oral Interaction Level C - French</t>
  </si>
  <si>
    <t>Tests Western French</t>
  </si>
  <si>
    <t>Training Format Atlantic English</t>
  </si>
  <si>
    <t>Tests Atlantic English</t>
  </si>
  <si>
    <t>Training Format Atlantic French</t>
  </si>
  <si>
    <t>Tests Atlantic French</t>
  </si>
  <si>
    <t>English Virtual Language Training - Western</t>
  </si>
  <si>
    <t>French Virtual Language Training - Western</t>
  </si>
  <si>
    <t>English Virtual Language Training - Atlantic</t>
  </si>
  <si>
    <t>Total Evaluated Price Tests</t>
  </si>
  <si>
    <t>Grand Total Evaluated Price</t>
  </si>
  <si>
    <t>Total Evaluated Price              Training Format</t>
  </si>
  <si>
    <t>French Virtual Language Training - Atlantic</t>
  </si>
  <si>
    <t xml:space="preserve">4. The prices specified, when quoted by the Bidder, must include all the costs incurred to deliver English and French virtual language training services for the region as described in Annex A - Statement of Work.  These costs include, but are not limited to the work of the teaching resouces and the pedagogical advisor(s) and resources replacements, recruitment and training of resources, work related to learners registration, creation of group for group courses, preparation and supply of deliverables, acquisition and creation of training material for all teachers and students, MS Teams licences, all expenses related to the means of communication for the delivery of services such as long distance charges for telephone tutoring, internet access, equipment for teaching resources and pedagogical advisor(s) to deliver services, all meetings with the CRA Project Authority, the production of all reports and learners assessments and all other administrative costs incurred to deliver services.  Additionally, the Bidder's firm all-inclusive price per learner must include all costs associated with the purchase of an Ariba Network (AN) membership for the period of the contract, including any option period if exercised, and all operational costs to meet the requirements as per described in Annex D: Synergy 2.0 Solution.
</t>
  </si>
  <si>
    <t>Attachment 1 to Appendix 3_Financial Proposal</t>
  </si>
  <si>
    <t>1000406454 - English and French Virtual Language Training Services for Atlantic and Western regions</t>
  </si>
  <si>
    <t xml:space="preserve">2. The Bidder must enter a firm all-inclusive hourly price per learner and a firm all-inclusive price per test in the red cell below for each region and language for which the Bidder submit a bid. </t>
  </si>
  <si>
    <t xml:space="preserve">Table 1A - Bidders must quote a Firm all-inclusive hourly price per Learner and a Firm all-inclusive price per test in the red cells below for provision of ENGLISH Virtual Language Training for the Atlantic Region. </t>
  </si>
  <si>
    <t xml:space="preserve">Table 1B - Bidders must quote a Firm all-inclusive hourly price per Learner and a Firm all-inclusive price per test in the red cells below for provision of FRENCH Virtual Language Training for the Atlantic Region. </t>
  </si>
  <si>
    <t xml:space="preserve">Table 2A - Bidders must quote a Firm all-inclusive hourly price per Learner and a Firm all-inclusive price per test in the red cells below for provision of ENGLISH Virtual Language Training for the Western Region. </t>
  </si>
  <si>
    <t xml:space="preserve">Table 2B - Bidders must quote a Firm all-inclusive hourly price per Learner and a Firm all-inclusive price per test in the red cells below for provision of FRENCH Virtual Language Training for the Western Region.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</si>
</sst>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sz val="11"/>
      <color theme="1"/>
      <name val="Arial"/>
      <family val="2"/>
    </font>
    <font>
      <sz val="11"/>
      <name val="Arial"/>
      <family val="2"/>
    </font>
  </fonts>
  <fills count="12">
    <fill>
      <patternFill patternType="none"/>
    </fill>
    <fill>
      <patternFill patternType="gray125"/>
    </fill>
    <fill>
      <patternFill patternType="solid">
        <fgColor indexed="43"/>
        <bgColor indexed="64"/>
      </patternFill>
    </fill>
    <fill>
      <patternFill patternType="solid">
        <fgColor theme="8"/>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7"/>
        <bgColor indexed="64"/>
      </patternFill>
    </fill>
    <fill>
      <patternFill patternType="solid">
        <fgColor rgb="FFCCFFFF"/>
        <bgColor indexed="64"/>
      </patternFill>
    </fill>
    <fill>
      <patternFill patternType="solid">
        <fgColor indexed="29"/>
        <bgColor indexed="64"/>
      </patternFill>
    </fill>
    <fill>
      <patternFill patternType="solid">
        <fgColor indexed="22"/>
        <bgColor indexed="64"/>
      </patternFill>
    </fill>
    <fill>
      <patternFill patternType="solid">
        <fgColor rgb="FFFFFFCC"/>
        <bgColor indexed="64"/>
      </patternFill>
    </fill>
    <fill>
      <patternFill patternType="solid">
        <fgColor rgb="FFFFFFCC"/>
        <bgColor rgb="FFFFFFCC"/>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3" borderId="12" xfId="0" applyFont="1" applyFill="1" applyBorder="1" applyAlignment="1">
      <alignment horizontal="center"/>
    </xf>
    <xf numFmtId="0" fontId="2" fillId="3" borderId="12" xfId="0" applyFont="1" applyFill="1" applyBorder="1" applyAlignment="1">
      <alignment horizontal="center" wrapText="1"/>
    </xf>
    <xf numFmtId="0" fontId="2" fillId="4"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3" fillId="7" borderId="12" xfId="0" applyFont="1" applyFill="1" applyBorder="1" applyAlignment="1">
      <alignment vertical="center"/>
    </xf>
    <xf numFmtId="164" fontId="4" fillId="8" borderId="12" xfId="0" applyNumberFormat="1" applyFont="1" applyFill="1" applyBorder="1" applyAlignment="1" applyProtection="1">
      <alignment horizontal="left"/>
      <protection locked="0"/>
    </xf>
    <xf numFmtId="0" fontId="4" fillId="5" borderId="12" xfId="0" applyFont="1" applyFill="1" applyBorder="1" applyAlignment="1">
      <alignment horizontal="center"/>
    </xf>
    <xf numFmtId="164" fontId="4" fillId="6" borderId="12" xfId="0" applyNumberFormat="1" applyFont="1" applyFill="1" applyBorder="1" applyAlignment="1">
      <alignment horizontal="center"/>
    </xf>
    <xf numFmtId="164" fontId="4" fillId="7" borderId="12" xfId="0" applyNumberFormat="1" applyFont="1" applyFill="1" applyBorder="1" applyAlignment="1">
      <alignment horizontal="center"/>
    </xf>
    <xf numFmtId="0" fontId="5" fillId="4" borderId="12" xfId="0" applyFont="1" applyFill="1" applyBorder="1" applyAlignment="1">
      <alignment horizontal="center" vertical="center"/>
    </xf>
    <xf numFmtId="0" fontId="4" fillId="0" borderId="12" xfId="0" applyFont="1" applyBorder="1"/>
    <xf numFmtId="0" fontId="2" fillId="9" borderId="12" xfId="0" applyFont="1" applyFill="1" applyBorder="1" applyAlignment="1">
      <alignment horizontal="center" vertical="center" wrapText="1"/>
    </xf>
    <xf numFmtId="0" fontId="5" fillId="0" borderId="12" xfId="0" applyFont="1" applyBorder="1"/>
    <xf numFmtId="0" fontId="5" fillId="4"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6" fillId="0" borderId="0" xfId="0" applyFont="1"/>
    <xf numFmtId="3" fontId="4" fillId="5" borderId="12" xfId="0" applyNumberFormat="1" applyFont="1" applyFill="1" applyBorder="1" applyAlignment="1">
      <alignment horizontal="center"/>
    </xf>
    <xf numFmtId="0" fontId="6" fillId="0" borderId="0" xfId="0" applyFont="1" applyAlignment="1">
      <alignment horizontal="left" vertical="top" wrapText="1"/>
    </xf>
    <xf numFmtId="0" fontId="4" fillId="10" borderId="12" xfId="0" applyFont="1" applyFill="1" applyBorder="1" applyAlignment="1">
      <alignment horizontal="center"/>
    </xf>
    <xf numFmtId="1" fontId="4" fillId="10" borderId="12" xfId="0" applyNumberFormat="1" applyFont="1" applyFill="1" applyBorder="1" applyAlignment="1">
      <alignment horizontal="center"/>
    </xf>
    <xf numFmtId="0" fontId="0" fillId="10" borderId="12" xfId="0" applyFill="1" applyBorder="1" applyAlignment="1">
      <alignment horizontal="center" vertical="center" wrapText="1"/>
    </xf>
    <xf numFmtId="0" fontId="0" fillId="11" borderId="12" xfId="0" applyFill="1" applyBorder="1" applyAlignment="1">
      <alignment horizontal="center" vertical="center" wrapText="1"/>
    </xf>
    <xf numFmtId="164" fontId="4" fillId="0" borderId="12" xfId="0" applyNumberFormat="1" applyFont="1" applyBorder="1" applyAlignment="1">
      <alignment horizontal="center" vertical="center"/>
    </xf>
    <xf numFmtId="164" fontId="0" fillId="0" borderId="12" xfId="0"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3" borderId="9" xfId="0" applyFont="1" applyFill="1" applyBorder="1" applyAlignment="1">
      <alignment horizontal="center" vertical="center"/>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2" fillId="4" borderId="0" xfId="0" applyFont="1" applyFill="1" applyBorder="1" applyAlignment="1">
      <alignment vertical="center" wrapText="1"/>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1" fillId="0" borderId="0" xfId="0" applyFont="1" applyAlignment="1">
      <alignment horizontal="center"/>
    </xf>
    <xf numFmtId="0" fontId="7" fillId="0" borderId="0" xfId="0" applyFont="1" applyAlignment="1">
      <alignment horizontal="left" vertical="center" wrapText="1"/>
    </xf>
    <xf numFmtId="0" fontId="6" fillId="0" borderId="0" xfId="0" applyFont="1" applyAlignment="1">
      <alignment horizontal="left" vertical="top"/>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CC"/>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tabSelected="1" topLeftCell="A55" zoomScaleNormal="100" workbookViewId="0">
      <selection activeCell="G110" sqref="G110"/>
    </sheetView>
  </sheetViews>
  <sheetFormatPr defaultRowHeight="15" x14ac:dyDescent="0.25"/>
  <cols>
    <col min="1" max="1" width="46.140625" customWidth="1"/>
    <col min="2" max="2" width="24.7109375" hidden="1" customWidth="1"/>
    <col min="3" max="3" width="18.42578125" customWidth="1"/>
    <col min="4" max="7" width="16.7109375" customWidth="1"/>
    <col min="8" max="9" width="18.7109375" customWidth="1"/>
    <col min="10" max="10" width="16.7109375" customWidth="1"/>
    <col min="11" max="11" width="15" customWidth="1"/>
    <col min="12" max="15" width="16.7109375" customWidth="1"/>
    <col min="16" max="16" width="20.85546875" customWidth="1"/>
    <col min="17" max="19" width="16.7109375" customWidth="1"/>
    <col min="20" max="20" width="21.5703125" customWidth="1"/>
  </cols>
  <sheetData>
    <row r="1" spans="1:20" x14ac:dyDescent="0.25">
      <c r="A1" s="62" t="s">
        <v>87</v>
      </c>
      <c r="B1" s="62"/>
      <c r="C1" s="62"/>
      <c r="D1" s="62"/>
      <c r="E1" s="62"/>
      <c r="F1" s="62"/>
      <c r="G1" s="62"/>
      <c r="H1" s="62"/>
      <c r="I1" s="62"/>
      <c r="J1" s="62"/>
      <c r="K1" s="62"/>
      <c r="L1" s="62"/>
      <c r="M1" s="62"/>
      <c r="N1" s="62"/>
      <c r="O1" s="62"/>
      <c r="P1" s="62"/>
      <c r="Q1" s="62"/>
      <c r="R1" s="62"/>
      <c r="S1" s="62"/>
      <c r="T1" s="62"/>
    </row>
    <row r="3" spans="1:20" x14ac:dyDescent="0.25">
      <c r="A3" s="19" t="s">
        <v>88</v>
      </c>
      <c r="B3" s="19"/>
      <c r="C3" s="19"/>
      <c r="D3" s="19"/>
      <c r="E3" s="19"/>
      <c r="F3" s="19"/>
      <c r="G3" s="19"/>
      <c r="H3" s="19"/>
      <c r="I3" s="19"/>
      <c r="J3" s="19"/>
      <c r="K3" s="19"/>
      <c r="L3" s="19"/>
      <c r="M3" s="19"/>
      <c r="N3" s="19"/>
    </row>
    <row r="4" spans="1:20" x14ac:dyDescent="0.25">
      <c r="A4" s="19"/>
      <c r="B4" s="19"/>
      <c r="C4" s="19"/>
      <c r="D4" s="19"/>
      <c r="E4" s="19"/>
      <c r="F4" s="19"/>
      <c r="G4" s="19"/>
      <c r="H4" s="19"/>
      <c r="I4" s="19"/>
      <c r="J4" s="19"/>
      <c r="K4" s="19"/>
      <c r="L4" s="19"/>
      <c r="M4" s="19"/>
      <c r="N4" s="19"/>
    </row>
    <row r="5" spans="1:20" ht="15" customHeight="1" x14ac:dyDescent="0.25">
      <c r="A5" s="63" t="s">
        <v>0</v>
      </c>
      <c r="B5" s="63"/>
      <c r="C5" s="63"/>
      <c r="D5" s="63"/>
      <c r="E5" s="63"/>
      <c r="F5" s="63"/>
      <c r="G5" s="63"/>
      <c r="H5" s="63"/>
      <c r="I5" s="63"/>
      <c r="J5" s="63"/>
      <c r="K5" s="63"/>
      <c r="L5" s="63"/>
      <c r="M5" s="63"/>
      <c r="N5" s="63"/>
    </row>
    <row r="6" spans="1:20" ht="15" customHeight="1" x14ac:dyDescent="0.25">
      <c r="A6" s="63"/>
      <c r="B6" s="63"/>
      <c r="C6" s="63"/>
      <c r="D6" s="63"/>
      <c r="E6" s="63"/>
      <c r="F6" s="63"/>
      <c r="G6" s="63"/>
      <c r="H6" s="63"/>
      <c r="I6" s="63"/>
      <c r="J6" s="63"/>
      <c r="K6" s="63"/>
      <c r="L6" s="63"/>
      <c r="M6" s="63"/>
      <c r="N6" s="63"/>
    </row>
    <row r="7" spans="1:20" x14ac:dyDescent="0.25">
      <c r="A7" s="19"/>
      <c r="B7" s="19"/>
      <c r="C7" s="19"/>
      <c r="D7" s="19"/>
      <c r="E7" s="19"/>
      <c r="F7" s="19"/>
      <c r="G7" s="19"/>
      <c r="H7" s="19"/>
      <c r="I7" s="19"/>
      <c r="J7" s="19"/>
      <c r="K7" s="19"/>
      <c r="L7" s="19"/>
      <c r="M7" s="19"/>
      <c r="N7" s="19"/>
    </row>
    <row r="8" spans="1:20" ht="15.75" customHeight="1" x14ac:dyDescent="0.25">
      <c r="A8" s="63" t="s">
        <v>89</v>
      </c>
      <c r="B8" s="63"/>
      <c r="C8" s="63"/>
      <c r="D8" s="63"/>
      <c r="E8" s="63"/>
      <c r="F8" s="63"/>
      <c r="G8" s="63"/>
      <c r="H8" s="63"/>
      <c r="I8" s="63"/>
      <c r="J8" s="63"/>
      <c r="K8" s="63"/>
      <c r="L8" s="63"/>
      <c r="M8" s="63"/>
      <c r="N8" s="63"/>
    </row>
    <row r="9" spans="1:20" x14ac:dyDescent="0.25">
      <c r="A9" s="19"/>
      <c r="B9" s="19"/>
      <c r="C9" s="19"/>
      <c r="D9" s="19"/>
      <c r="E9" s="19"/>
      <c r="F9" s="19"/>
      <c r="G9" s="19"/>
      <c r="H9" s="19"/>
      <c r="I9" s="19"/>
      <c r="J9" s="19"/>
      <c r="K9" s="19"/>
      <c r="L9" s="19"/>
      <c r="M9" s="19"/>
      <c r="N9" s="19"/>
    </row>
    <row r="10" spans="1:20" x14ac:dyDescent="0.25">
      <c r="A10" s="64" t="s">
        <v>1</v>
      </c>
      <c r="B10" s="64"/>
      <c r="C10" s="64"/>
      <c r="D10" s="64"/>
      <c r="E10" s="64"/>
      <c r="F10" s="64"/>
      <c r="G10" s="64"/>
      <c r="H10" s="64"/>
      <c r="I10" s="64"/>
      <c r="J10" s="64"/>
      <c r="K10" s="64"/>
      <c r="L10" s="64"/>
      <c r="M10" s="19"/>
      <c r="N10" s="19"/>
    </row>
    <row r="11" spans="1:20" x14ac:dyDescent="0.25">
      <c r="A11" s="19"/>
      <c r="B11" s="19"/>
      <c r="C11" s="19"/>
      <c r="D11" s="19"/>
      <c r="E11" s="19"/>
      <c r="F11" s="19"/>
      <c r="G11" s="19"/>
      <c r="H11" s="19"/>
      <c r="I11" s="19"/>
      <c r="J11" s="19"/>
      <c r="K11" s="19"/>
      <c r="L11" s="19"/>
      <c r="M11" s="19"/>
      <c r="N11" s="19"/>
    </row>
    <row r="12" spans="1:20" x14ac:dyDescent="0.25">
      <c r="A12" s="65" t="s">
        <v>86</v>
      </c>
      <c r="B12" s="65"/>
      <c r="C12" s="65"/>
      <c r="D12" s="65"/>
      <c r="E12" s="65"/>
      <c r="F12" s="65"/>
      <c r="G12" s="65"/>
      <c r="H12" s="65"/>
      <c r="I12" s="65"/>
      <c r="J12" s="65"/>
      <c r="K12" s="65"/>
      <c r="L12" s="65"/>
      <c r="M12" s="65"/>
      <c r="N12" s="19"/>
    </row>
    <row r="13" spans="1:20" x14ac:dyDescent="0.25">
      <c r="A13" s="65"/>
      <c r="B13" s="65"/>
      <c r="C13" s="65"/>
      <c r="D13" s="65"/>
      <c r="E13" s="65"/>
      <c r="F13" s="65"/>
      <c r="G13" s="65"/>
      <c r="H13" s="65"/>
      <c r="I13" s="65"/>
      <c r="J13" s="65"/>
      <c r="K13" s="65"/>
      <c r="L13" s="65"/>
      <c r="M13" s="65"/>
      <c r="N13" s="19"/>
    </row>
    <row r="14" spans="1:20" ht="15" customHeight="1" x14ac:dyDescent="0.25">
      <c r="A14" s="65"/>
      <c r="B14" s="65"/>
      <c r="C14" s="65"/>
      <c r="D14" s="65"/>
      <c r="E14" s="65"/>
      <c r="F14" s="65"/>
      <c r="G14" s="65"/>
      <c r="H14" s="65"/>
      <c r="I14" s="65"/>
      <c r="J14" s="65"/>
      <c r="K14" s="65"/>
      <c r="L14" s="65"/>
      <c r="M14" s="65"/>
      <c r="N14" s="19"/>
    </row>
    <row r="15" spans="1:20" ht="15" customHeight="1" x14ac:dyDescent="0.25">
      <c r="A15" s="65"/>
      <c r="B15" s="65"/>
      <c r="C15" s="65"/>
      <c r="D15" s="65"/>
      <c r="E15" s="65"/>
      <c r="F15" s="65"/>
      <c r="G15" s="65"/>
      <c r="H15" s="65"/>
      <c r="I15" s="65"/>
      <c r="J15" s="65"/>
      <c r="K15" s="65"/>
      <c r="L15" s="65"/>
      <c r="M15" s="65"/>
      <c r="N15" s="19"/>
    </row>
    <row r="16" spans="1:20" ht="15" customHeight="1" x14ac:dyDescent="0.25">
      <c r="A16" s="65"/>
      <c r="B16" s="65"/>
      <c r="C16" s="65"/>
      <c r="D16" s="65"/>
      <c r="E16" s="65"/>
      <c r="F16" s="65"/>
      <c r="G16" s="65"/>
      <c r="H16" s="65"/>
      <c r="I16" s="65"/>
      <c r="J16" s="65"/>
      <c r="K16" s="65"/>
      <c r="L16" s="65"/>
      <c r="M16" s="65"/>
      <c r="N16" s="19"/>
    </row>
    <row r="17" spans="1:20" ht="25.5" customHeight="1" x14ac:dyDescent="0.25">
      <c r="A17" s="65"/>
      <c r="B17" s="65"/>
      <c r="C17" s="65"/>
      <c r="D17" s="65"/>
      <c r="E17" s="65"/>
      <c r="F17" s="65"/>
      <c r="G17" s="65"/>
      <c r="H17" s="65"/>
      <c r="I17" s="65"/>
      <c r="J17" s="65"/>
      <c r="K17" s="65"/>
      <c r="L17" s="65"/>
      <c r="M17" s="65"/>
      <c r="N17" s="19"/>
    </row>
    <row r="18" spans="1:20" ht="25.5" customHeight="1" x14ac:dyDescent="0.25">
      <c r="A18" s="21"/>
      <c r="B18" s="21"/>
      <c r="C18" s="21"/>
      <c r="D18" s="21"/>
      <c r="E18" s="21"/>
      <c r="F18" s="21"/>
      <c r="G18" s="21"/>
      <c r="H18" s="21"/>
      <c r="I18" s="21"/>
      <c r="J18" s="21"/>
      <c r="K18" s="21"/>
      <c r="L18" s="21"/>
      <c r="M18" s="21"/>
      <c r="N18" s="19"/>
    </row>
    <row r="20" spans="1:20" x14ac:dyDescent="0.25">
      <c r="A20" s="43" t="s">
        <v>90</v>
      </c>
      <c r="B20" s="44"/>
      <c r="C20" s="44"/>
      <c r="D20" s="44"/>
      <c r="E20" s="44"/>
      <c r="F20" s="44"/>
      <c r="G20" s="44"/>
      <c r="H20" s="44"/>
      <c r="I20" s="44"/>
      <c r="J20" s="44"/>
      <c r="K20" s="44"/>
      <c r="L20" s="44"/>
      <c r="M20" s="44"/>
      <c r="N20" s="44"/>
      <c r="O20" s="44"/>
      <c r="P20" s="44"/>
      <c r="Q20" s="44"/>
      <c r="R20" s="44"/>
      <c r="S20" s="44"/>
      <c r="T20" s="45"/>
    </row>
    <row r="21" spans="1:20" x14ac:dyDescent="0.25">
      <c r="A21" s="46"/>
      <c r="B21" s="47"/>
      <c r="C21" s="47"/>
      <c r="D21" s="47"/>
      <c r="E21" s="47"/>
      <c r="F21" s="47"/>
      <c r="G21" s="47"/>
      <c r="H21" s="47"/>
      <c r="I21" s="47"/>
      <c r="J21" s="47"/>
      <c r="K21" s="47"/>
      <c r="L21" s="47"/>
      <c r="M21" s="47"/>
      <c r="N21" s="47"/>
      <c r="O21" s="47"/>
      <c r="P21" s="47"/>
      <c r="Q21" s="47"/>
      <c r="R21" s="47"/>
      <c r="S21" s="47"/>
      <c r="T21" s="48"/>
    </row>
    <row r="22" spans="1:20" ht="3.75" customHeight="1" x14ac:dyDescent="0.25">
      <c r="A22" s="49"/>
      <c r="B22" s="50"/>
      <c r="C22" s="50"/>
      <c r="D22" s="50"/>
      <c r="E22" s="50"/>
      <c r="F22" s="50"/>
      <c r="G22" s="50"/>
      <c r="H22" s="50"/>
      <c r="I22" s="50"/>
      <c r="J22" s="50"/>
      <c r="K22" s="50"/>
      <c r="L22" s="50"/>
      <c r="M22" s="50"/>
      <c r="N22" s="50"/>
      <c r="O22" s="50"/>
      <c r="P22" s="50"/>
      <c r="Q22" s="50"/>
      <c r="R22" s="50"/>
      <c r="S22" s="50"/>
      <c r="T22" s="51"/>
    </row>
    <row r="23" spans="1:20" x14ac:dyDescent="0.25">
      <c r="A23" s="52"/>
      <c r="B23" s="52"/>
      <c r="C23" s="52"/>
      <c r="D23" s="52"/>
      <c r="E23" s="52"/>
      <c r="F23" s="52"/>
      <c r="G23" s="52"/>
      <c r="H23" s="52"/>
      <c r="I23" s="52"/>
      <c r="J23" s="52"/>
      <c r="K23" s="52"/>
      <c r="L23" s="52"/>
      <c r="M23" s="52"/>
      <c r="N23" s="52"/>
      <c r="O23" s="52"/>
      <c r="P23" s="52"/>
      <c r="Q23" s="52"/>
      <c r="R23" s="52"/>
      <c r="S23" s="52"/>
      <c r="T23" s="52"/>
    </row>
    <row r="24" spans="1:20" x14ac:dyDescent="0.25">
      <c r="A24" s="30" t="s">
        <v>2</v>
      </c>
      <c r="B24" s="31"/>
      <c r="C24" s="1" t="s">
        <v>3</v>
      </c>
      <c r="D24" s="1" t="s">
        <v>4</v>
      </c>
      <c r="E24" s="1" t="s">
        <v>5</v>
      </c>
      <c r="F24" s="1" t="s">
        <v>6</v>
      </c>
      <c r="G24" s="2" t="s">
        <v>7</v>
      </c>
      <c r="H24" s="1" t="s">
        <v>8</v>
      </c>
      <c r="I24" s="1" t="s">
        <v>9</v>
      </c>
      <c r="J24" s="1" t="s">
        <v>10</v>
      </c>
      <c r="K24" s="1" t="s">
        <v>11</v>
      </c>
      <c r="L24" s="1" t="s">
        <v>12</v>
      </c>
      <c r="M24" s="1" t="s">
        <v>13</v>
      </c>
      <c r="N24" s="1" t="s">
        <v>14</v>
      </c>
      <c r="O24" s="1" t="s">
        <v>15</v>
      </c>
      <c r="P24" s="1" t="s">
        <v>16</v>
      </c>
      <c r="Q24" s="1" t="s">
        <v>17</v>
      </c>
      <c r="R24" s="1" t="s">
        <v>18</v>
      </c>
      <c r="S24" s="1" t="s">
        <v>19</v>
      </c>
      <c r="T24" s="1" t="s">
        <v>20</v>
      </c>
    </row>
    <row r="25" spans="1:20" ht="76.5" x14ac:dyDescent="0.25">
      <c r="A25" s="41" t="s">
        <v>75</v>
      </c>
      <c r="B25" s="42"/>
      <c r="C25" s="3" t="s">
        <v>22</v>
      </c>
      <c r="D25" s="3" t="s">
        <v>23</v>
      </c>
      <c r="E25" s="3" t="s">
        <v>24</v>
      </c>
      <c r="F25" s="3" t="s">
        <v>25</v>
      </c>
      <c r="G25" s="3" t="s">
        <v>26</v>
      </c>
      <c r="H25" s="4" t="s">
        <v>27</v>
      </c>
      <c r="I25" s="4" t="s">
        <v>28</v>
      </c>
      <c r="J25" s="5" t="s">
        <v>29</v>
      </c>
      <c r="K25" s="4" t="s">
        <v>30</v>
      </c>
      <c r="L25" s="4" t="s">
        <v>31</v>
      </c>
      <c r="M25" s="5" t="s">
        <v>32</v>
      </c>
      <c r="N25" s="4" t="s">
        <v>33</v>
      </c>
      <c r="O25" s="4" t="s">
        <v>34</v>
      </c>
      <c r="P25" s="5" t="s">
        <v>35</v>
      </c>
      <c r="Q25" s="4" t="s">
        <v>36</v>
      </c>
      <c r="R25" s="4" t="s">
        <v>37</v>
      </c>
      <c r="S25" s="5" t="s">
        <v>38</v>
      </c>
      <c r="T25" s="6" t="s">
        <v>39</v>
      </c>
    </row>
    <row r="26" spans="1:20" ht="25.5" x14ac:dyDescent="0.25">
      <c r="A26" s="41"/>
      <c r="B26" s="42"/>
      <c r="C26" s="3"/>
      <c r="D26" s="3"/>
      <c r="E26" s="3"/>
      <c r="F26" s="3"/>
      <c r="G26" s="3"/>
      <c r="H26" s="7"/>
      <c r="I26" s="7"/>
      <c r="J26" s="5" t="s">
        <v>40</v>
      </c>
      <c r="K26" s="7"/>
      <c r="L26" s="7"/>
      <c r="M26" s="5" t="s">
        <v>41</v>
      </c>
      <c r="N26" s="7"/>
      <c r="O26" s="7"/>
      <c r="P26" s="5" t="s">
        <v>42</v>
      </c>
      <c r="Q26" s="7"/>
      <c r="R26" s="7"/>
      <c r="S26" s="5" t="s">
        <v>43</v>
      </c>
      <c r="T26" s="8" t="s">
        <v>44</v>
      </c>
    </row>
    <row r="27" spans="1:20" ht="24.75" customHeight="1" x14ac:dyDescent="0.25">
      <c r="A27" s="14" t="s">
        <v>45</v>
      </c>
      <c r="B27" s="14"/>
      <c r="C27" s="9">
        <v>0</v>
      </c>
      <c r="D27" s="9">
        <v>0</v>
      </c>
      <c r="E27" s="9">
        <v>0</v>
      </c>
      <c r="F27" s="9">
        <v>0</v>
      </c>
      <c r="G27" s="9">
        <v>0</v>
      </c>
      <c r="H27" s="22">
        <v>1000</v>
      </c>
      <c r="I27" s="23">
        <v>4</v>
      </c>
      <c r="J27" s="11">
        <f t="shared" ref="J27:J32" si="0">SUM(C27*H27+D27*H27)</f>
        <v>0</v>
      </c>
      <c r="K27" s="10">
        <v>550</v>
      </c>
      <c r="L27" s="22">
        <v>2</v>
      </c>
      <c r="M27" s="11">
        <f t="shared" ref="M27:M32" si="1">SUM(E27*K27)</f>
        <v>0</v>
      </c>
      <c r="N27" s="10">
        <v>605</v>
      </c>
      <c r="O27" s="22">
        <v>3</v>
      </c>
      <c r="P27" s="11">
        <f t="shared" ref="P27:P32" si="2">SUM(F27*N27)</f>
        <v>0</v>
      </c>
      <c r="Q27" s="10">
        <v>545</v>
      </c>
      <c r="R27" s="22">
        <v>3</v>
      </c>
      <c r="S27" s="11">
        <f t="shared" ref="S27:S32" si="3">SUM(G27*Q27)</f>
        <v>0</v>
      </c>
      <c r="T27" s="12">
        <f t="shared" ref="T27:T32" si="4">SUM(J27+M27+P27+S27)</f>
        <v>0</v>
      </c>
    </row>
    <row r="28" spans="1:20" ht="24.75" customHeight="1" x14ac:dyDescent="0.25">
      <c r="A28" s="14" t="s">
        <v>46</v>
      </c>
      <c r="B28" s="14"/>
      <c r="C28" s="9">
        <v>0</v>
      </c>
      <c r="D28" s="9">
        <v>0</v>
      </c>
      <c r="E28" s="9">
        <v>0</v>
      </c>
      <c r="F28" s="9">
        <v>0</v>
      </c>
      <c r="G28" s="9">
        <v>0</v>
      </c>
      <c r="H28" s="10">
        <v>500</v>
      </c>
      <c r="I28" s="23">
        <v>2</v>
      </c>
      <c r="J28" s="11">
        <f t="shared" si="0"/>
        <v>0</v>
      </c>
      <c r="K28" s="10">
        <v>275</v>
      </c>
      <c r="L28" s="22">
        <v>1</v>
      </c>
      <c r="M28" s="11">
        <f t="shared" si="1"/>
        <v>0</v>
      </c>
      <c r="N28" s="10">
        <v>303</v>
      </c>
      <c r="O28" s="22">
        <v>2</v>
      </c>
      <c r="P28" s="11">
        <f t="shared" si="2"/>
        <v>0</v>
      </c>
      <c r="Q28" s="10">
        <v>273</v>
      </c>
      <c r="R28" s="22">
        <v>2</v>
      </c>
      <c r="S28" s="11">
        <f t="shared" si="3"/>
        <v>0</v>
      </c>
      <c r="T28" s="12">
        <f t="shared" si="4"/>
        <v>0</v>
      </c>
    </row>
    <row r="29" spans="1:20" ht="24.75" customHeight="1" x14ac:dyDescent="0.25">
      <c r="A29" s="14" t="s">
        <v>47</v>
      </c>
      <c r="B29" s="14"/>
      <c r="C29" s="9">
        <v>0</v>
      </c>
      <c r="D29" s="9">
        <v>0</v>
      </c>
      <c r="E29" s="9">
        <v>0</v>
      </c>
      <c r="F29" s="9">
        <v>0</v>
      </c>
      <c r="G29" s="9">
        <v>0</v>
      </c>
      <c r="H29" s="10">
        <v>1252</v>
      </c>
      <c r="I29" s="23">
        <v>54</v>
      </c>
      <c r="J29" s="11">
        <f t="shared" si="0"/>
        <v>0</v>
      </c>
      <c r="K29" s="10">
        <v>689</v>
      </c>
      <c r="L29" s="23">
        <v>30</v>
      </c>
      <c r="M29" s="11">
        <f t="shared" si="1"/>
        <v>0</v>
      </c>
      <c r="N29" s="10">
        <v>757</v>
      </c>
      <c r="O29" s="23">
        <v>33</v>
      </c>
      <c r="P29" s="11">
        <f t="shared" si="2"/>
        <v>0</v>
      </c>
      <c r="Q29" s="10">
        <v>681</v>
      </c>
      <c r="R29" s="23">
        <v>30</v>
      </c>
      <c r="S29" s="11">
        <f t="shared" si="3"/>
        <v>0</v>
      </c>
      <c r="T29" s="12">
        <f t="shared" si="4"/>
        <v>0</v>
      </c>
    </row>
    <row r="30" spans="1:20" ht="24.75" customHeight="1" x14ac:dyDescent="0.25">
      <c r="A30" s="14" t="s">
        <v>48</v>
      </c>
      <c r="B30" s="14"/>
      <c r="C30" s="9">
        <v>0</v>
      </c>
      <c r="D30" s="9">
        <v>0</v>
      </c>
      <c r="E30" s="9">
        <v>0</v>
      </c>
      <c r="F30" s="9">
        <v>0</v>
      </c>
      <c r="G30" s="9">
        <v>0</v>
      </c>
      <c r="H30" s="10">
        <v>40</v>
      </c>
      <c r="I30" s="23">
        <v>1</v>
      </c>
      <c r="J30" s="11">
        <f t="shared" si="0"/>
        <v>0</v>
      </c>
      <c r="K30" s="10">
        <v>22</v>
      </c>
      <c r="L30" s="23">
        <v>1</v>
      </c>
      <c r="M30" s="11">
        <f t="shared" si="1"/>
        <v>0</v>
      </c>
      <c r="N30" s="10">
        <v>24</v>
      </c>
      <c r="O30" s="23">
        <v>2</v>
      </c>
      <c r="P30" s="11">
        <f t="shared" si="2"/>
        <v>0</v>
      </c>
      <c r="Q30" s="10">
        <v>22</v>
      </c>
      <c r="R30" s="23">
        <v>1</v>
      </c>
      <c r="S30" s="11">
        <f t="shared" si="3"/>
        <v>0</v>
      </c>
      <c r="T30" s="12">
        <f t="shared" si="4"/>
        <v>0</v>
      </c>
    </row>
    <row r="31" spans="1:20" ht="24.75" customHeight="1" x14ac:dyDescent="0.25">
      <c r="A31" s="14" t="s">
        <v>49</v>
      </c>
      <c r="B31" s="14"/>
      <c r="C31" s="9">
        <v>0</v>
      </c>
      <c r="D31" s="9">
        <v>0</v>
      </c>
      <c r="E31" s="9">
        <v>0</v>
      </c>
      <c r="F31" s="9">
        <v>0</v>
      </c>
      <c r="G31" s="9">
        <v>0</v>
      </c>
      <c r="H31" s="10">
        <v>20</v>
      </c>
      <c r="I31" s="23">
        <v>1</v>
      </c>
      <c r="J31" s="11">
        <f t="shared" si="0"/>
        <v>0</v>
      </c>
      <c r="K31" s="10">
        <v>11</v>
      </c>
      <c r="L31" s="23">
        <v>1</v>
      </c>
      <c r="M31" s="11">
        <f t="shared" si="1"/>
        <v>0</v>
      </c>
      <c r="N31" s="10">
        <v>12</v>
      </c>
      <c r="O31" s="23">
        <v>2</v>
      </c>
      <c r="P31" s="11">
        <f t="shared" si="2"/>
        <v>0</v>
      </c>
      <c r="Q31" s="10">
        <v>11</v>
      </c>
      <c r="R31" s="23">
        <v>1</v>
      </c>
      <c r="S31" s="11">
        <f t="shared" si="3"/>
        <v>0</v>
      </c>
      <c r="T31" s="12">
        <f t="shared" si="4"/>
        <v>0</v>
      </c>
    </row>
    <row r="32" spans="1:20" ht="24.75" customHeight="1" x14ac:dyDescent="0.25">
      <c r="A32" s="14" t="s">
        <v>50</v>
      </c>
      <c r="B32" s="14"/>
      <c r="C32" s="9">
        <v>0</v>
      </c>
      <c r="D32" s="9">
        <v>0</v>
      </c>
      <c r="E32" s="9">
        <v>0</v>
      </c>
      <c r="F32" s="9">
        <v>0</v>
      </c>
      <c r="G32" s="9">
        <v>0</v>
      </c>
      <c r="H32" s="10">
        <v>20</v>
      </c>
      <c r="I32" s="23">
        <v>1</v>
      </c>
      <c r="J32" s="11">
        <f t="shared" si="0"/>
        <v>0</v>
      </c>
      <c r="K32" s="10">
        <v>11</v>
      </c>
      <c r="L32" s="23">
        <v>1</v>
      </c>
      <c r="M32" s="11">
        <f t="shared" si="1"/>
        <v>0</v>
      </c>
      <c r="N32" s="10">
        <v>12</v>
      </c>
      <c r="O32" s="23">
        <v>2</v>
      </c>
      <c r="P32" s="11">
        <f t="shared" si="2"/>
        <v>0</v>
      </c>
      <c r="Q32" s="10">
        <v>11</v>
      </c>
      <c r="R32" s="23">
        <v>1</v>
      </c>
      <c r="S32" s="11">
        <f t="shared" si="3"/>
        <v>0</v>
      </c>
      <c r="T32" s="12">
        <f t="shared" si="4"/>
        <v>0</v>
      </c>
    </row>
    <row r="33" spans="1:20" x14ac:dyDescent="0.25">
      <c r="A33" s="30" t="s">
        <v>2</v>
      </c>
      <c r="B33" s="31"/>
      <c r="C33" s="1" t="s">
        <v>3</v>
      </c>
      <c r="D33" s="1" t="s">
        <v>4</v>
      </c>
      <c r="E33" s="1" t="s">
        <v>5</v>
      </c>
      <c r="F33" s="1" t="s">
        <v>6</v>
      </c>
      <c r="G33" s="2" t="s">
        <v>7</v>
      </c>
      <c r="H33" s="1" t="s">
        <v>8</v>
      </c>
      <c r="I33" s="1" t="s">
        <v>9</v>
      </c>
      <c r="J33" s="1" t="s">
        <v>10</v>
      </c>
      <c r="K33" s="1" t="s">
        <v>11</v>
      </c>
      <c r="L33" s="1" t="s">
        <v>12</v>
      </c>
      <c r="M33" s="1" t="s">
        <v>13</v>
      </c>
      <c r="N33" s="1" t="s">
        <v>14</v>
      </c>
      <c r="O33" s="1" t="s">
        <v>15</v>
      </c>
      <c r="P33" s="1" t="s">
        <v>16</v>
      </c>
      <c r="Q33" s="32"/>
      <c r="R33" s="33"/>
      <c r="S33" s="33"/>
      <c r="T33" s="34"/>
    </row>
    <row r="34" spans="1:20" ht="63.75" x14ac:dyDescent="0.25">
      <c r="A34" s="13" t="s">
        <v>76</v>
      </c>
      <c r="B34" s="14"/>
      <c r="C34" s="15" t="s">
        <v>52</v>
      </c>
      <c r="D34" s="15" t="s">
        <v>53</v>
      </c>
      <c r="E34" s="15" t="s">
        <v>54</v>
      </c>
      <c r="F34" s="15" t="s">
        <v>55</v>
      </c>
      <c r="G34" s="15" t="s">
        <v>56</v>
      </c>
      <c r="H34" s="4" t="s">
        <v>57</v>
      </c>
      <c r="I34" s="5" t="s">
        <v>29</v>
      </c>
      <c r="J34" s="4" t="s">
        <v>58</v>
      </c>
      <c r="K34" s="5" t="s">
        <v>32</v>
      </c>
      <c r="L34" s="4" t="s">
        <v>59</v>
      </c>
      <c r="M34" s="5" t="s">
        <v>35</v>
      </c>
      <c r="N34" s="4" t="s">
        <v>60</v>
      </c>
      <c r="O34" s="5" t="s">
        <v>38</v>
      </c>
      <c r="P34" s="6" t="s">
        <v>39</v>
      </c>
      <c r="Q34" s="35"/>
      <c r="R34" s="36"/>
      <c r="S34" s="36"/>
      <c r="T34" s="37"/>
    </row>
    <row r="35" spans="1:20" ht="25.5" x14ac:dyDescent="0.25">
      <c r="A35" s="13"/>
      <c r="B35" s="14"/>
      <c r="C35" s="15"/>
      <c r="D35" s="15"/>
      <c r="E35" s="15"/>
      <c r="F35" s="15"/>
      <c r="G35" s="15"/>
      <c r="H35" s="4"/>
      <c r="I35" s="5" t="s">
        <v>40</v>
      </c>
      <c r="J35" s="4"/>
      <c r="K35" s="5" t="s">
        <v>61</v>
      </c>
      <c r="L35" s="4"/>
      <c r="M35" s="5" t="s">
        <v>62</v>
      </c>
      <c r="N35" s="4"/>
      <c r="O35" s="5" t="s">
        <v>63</v>
      </c>
      <c r="P35" s="8" t="s">
        <v>64</v>
      </c>
      <c r="Q35" s="35"/>
      <c r="R35" s="36"/>
      <c r="S35" s="36"/>
      <c r="T35" s="37"/>
    </row>
    <row r="36" spans="1:20" ht="24.75" customHeight="1" x14ac:dyDescent="0.25">
      <c r="A36" s="14" t="s">
        <v>65</v>
      </c>
      <c r="B36" s="14"/>
      <c r="C36" s="9">
        <v>0</v>
      </c>
      <c r="D36" s="9">
        <v>0</v>
      </c>
      <c r="E36" s="9">
        <v>0</v>
      </c>
      <c r="F36" s="9">
        <v>0</v>
      </c>
      <c r="G36" s="9">
        <v>0</v>
      </c>
      <c r="H36" s="24">
        <v>20</v>
      </c>
      <c r="I36" s="11">
        <f t="shared" ref="I36:I37" si="5">SUM(B36*G36+C36*G36)</f>
        <v>0</v>
      </c>
      <c r="J36" s="24">
        <v>10</v>
      </c>
      <c r="K36" s="11">
        <f>SUM(E36*J36)</f>
        <v>0</v>
      </c>
      <c r="L36" s="24">
        <v>10</v>
      </c>
      <c r="M36" s="11">
        <f>SUM(F36*L36)</f>
        <v>0</v>
      </c>
      <c r="N36" s="24">
        <v>10</v>
      </c>
      <c r="O36" s="11">
        <f>SUM(G36*N36)</f>
        <v>0</v>
      </c>
      <c r="P36" s="11">
        <f>SUM(I36+K36+M36+O36)</f>
        <v>0</v>
      </c>
      <c r="Q36" s="35"/>
      <c r="R36" s="36"/>
      <c r="S36" s="36"/>
      <c r="T36" s="37"/>
    </row>
    <row r="37" spans="1:20" ht="24.75" customHeight="1" x14ac:dyDescent="0.25">
      <c r="A37" s="14" t="s">
        <v>66</v>
      </c>
      <c r="B37" s="14"/>
      <c r="C37" s="9">
        <v>0</v>
      </c>
      <c r="D37" s="9">
        <v>0</v>
      </c>
      <c r="E37" s="9">
        <v>0</v>
      </c>
      <c r="F37" s="9">
        <v>0</v>
      </c>
      <c r="G37" s="9">
        <v>0</v>
      </c>
      <c r="H37" s="24">
        <v>8</v>
      </c>
      <c r="I37" s="11">
        <f t="shared" si="5"/>
        <v>0</v>
      </c>
      <c r="J37" s="24">
        <v>4</v>
      </c>
      <c r="K37" s="11">
        <f>SUM(E37*J37)</f>
        <v>0</v>
      </c>
      <c r="L37" s="24">
        <v>4</v>
      </c>
      <c r="M37" s="11">
        <f>SUM(F37*L37)</f>
        <v>0</v>
      </c>
      <c r="N37" s="24">
        <v>4</v>
      </c>
      <c r="O37" s="11">
        <f>SUM(G37*N37)</f>
        <v>0</v>
      </c>
      <c r="P37" s="11">
        <f>SUM(I37+K37+M37+O37)</f>
        <v>0</v>
      </c>
      <c r="Q37" s="38"/>
      <c r="R37" s="39"/>
      <c r="S37" s="39"/>
      <c r="T37" s="40"/>
    </row>
    <row r="42" spans="1:20" ht="15" customHeight="1" x14ac:dyDescent="0.25">
      <c r="A42" s="43" t="s">
        <v>91</v>
      </c>
      <c r="B42" s="44"/>
      <c r="C42" s="44"/>
      <c r="D42" s="44"/>
      <c r="E42" s="44"/>
      <c r="F42" s="44"/>
      <c r="G42" s="44"/>
      <c r="H42" s="44"/>
      <c r="I42" s="44"/>
      <c r="J42" s="44"/>
      <c r="K42" s="44"/>
      <c r="L42" s="44"/>
      <c r="M42" s="44"/>
      <c r="N42" s="44"/>
      <c r="O42" s="44"/>
      <c r="P42" s="44"/>
      <c r="Q42" s="44"/>
      <c r="R42" s="44"/>
      <c r="S42" s="44"/>
      <c r="T42" s="45"/>
    </row>
    <row r="43" spans="1:20" ht="9.75" customHeight="1" x14ac:dyDescent="0.25">
      <c r="A43" s="46"/>
      <c r="B43" s="47"/>
      <c r="C43" s="47"/>
      <c r="D43" s="47"/>
      <c r="E43" s="47"/>
      <c r="F43" s="47"/>
      <c r="G43" s="47"/>
      <c r="H43" s="47"/>
      <c r="I43" s="47"/>
      <c r="J43" s="47"/>
      <c r="K43" s="47"/>
      <c r="L43" s="47"/>
      <c r="M43" s="47"/>
      <c r="N43" s="47"/>
      <c r="O43" s="47"/>
      <c r="P43" s="47"/>
      <c r="Q43" s="47"/>
      <c r="R43" s="47"/>
      <c r="S43" s="47"/>
      <c r="T43" s="48"/>
    </row>
    <row r="44" spans="1:20" ht="15" hidden="1" customHeight="1" x14ac:dyDescent="0.25">
      <c r="A44" s="49"/>
      <c r="B44" s="50"/>
      <c r="C44" s="50"/>
      <c r="D44" s="50"/>
      <c r="E44" s="50"/>
      <c r="F44" s="50"/>
      <c r="G44" s="50"/>
      <c r="H44" s="50"/>
      <c r="I44" s="50"/>
      <c r="J44" s="50"/>
      <c r="K44" s="50"/>
      <c r="L44" s="50"/>
      <c r="M44" s="50"/>
      <c r="N44" s="50"/>
      <c r="O44" s="50"/>
      <c r="P44" s="50"/>
      <c r="Q44" s="50"/>
      <c r="R44" s="50"/>
      <c r="S44" s="50"/>
      <c r="T44" s="51"/>
    </row>
    <row r="45" spans="1:20" x14ac:dyDescent="0.25">
      <c r="A45" s="52"/>
      <c r="B45" s="52"/>
      <c r="C45" s="52"/>
      <c r="D45" s="52"/>
      <c r="E45" s="52"/>
      <c r="F45" s="52"/>
      <c r="G45" s="52"/>
      <c r="H45" s="52"/>
      <c r="I45" s="52"/>
      <c r="J45" s="52"/>
      <c r="K45" s="52"/>
      <c r="L45" s="52"/>
      <c r="M45" s="52"/>
      <c r="N45" s="52"/>
      <c r="O45" s="52"/>
      <c r="P45" s="52"/>
      <c r="Q45" s="52"/>
      <c r="R45" s="52"/>
      <c r="S45" s="52"/>
      <c r="T45" s="52"/>
    </row>
    <row r="46" spans="1:20" x14ac:dyDescent="0.25">
      <c r="A46" s="30" t="s">
        <v>2</v>
      </c>
      <c r="B46" s="31"/>
      <c r="C46" s="1" t="s">
        <v>3</v>
      </c>
      <c r="D46" s="1" t="s">
        <v>4</v>
      </c>
      <c r="E46" s="1" t="s">
        <v>5</v>
      </c>
      <c r="F46" s="1" t="s">
        <v>6</v>
      </c>
      <c r="G46" s="2" t="s">
        <v>7</v>
      </c>
      <c r="H46" s="1" t="s">
        <v>8</v>
      </c>
      <c r="I46" s="1" t="s">
        <v>9</v>
      </c>
      <c r="J46" s="1" t="s">
        <v>10</v>
      </c>
      <c r="K46" s="1" t="s">
        <v>11</v>
      </c>
      <c r="L46" s="1" t="s">
        <v>12</v>
      </c>
      <c r="M46" s="1" t="s">
        <v>13</v>
      </c>
      <c r="N46" s="1" t="s">
        <v>14</v>
      </c>
      <c r="O46" s="1" t="s">
        <v>15</v>
      </c>
      <c r="P46" s="1" t="s">
        <v>16</v>
      </c>
      <c r="Q46" s="1" t="s">
        <v>17</v>
      </c>
      <c r="R46" s="1" t="s">
        <v>18</v>
      </c>
      <c r="S46" s="1" t="s">
        <v>19</v>
      </c>
      <c r="T46" s="1" t="s">
        <v>20</v>
      </c>
    </row>
    <row r="47" spans="1:20" ht="76.5" x14ac:dyDescent="0.25">
      <c r="A47" s="41" t="s">
        <v>77</v>
      </c>
      <c r="B47" s="42"/>
      <c r="C47" s="3" t="s">
        <v>22</v>
      </c>
      <c r="D47" s="3" t="s">
        <v>23</v>
      </c>
      <c r="E47" s="3" t="s">
        <v>24</v>
      </c>
      <c r="F47" s="3" t="s">
        <v>25</v>
      </c>
      <c r="G47" s="3" t="s">
        <v>26</v>
      </c>
      <c r="H47" s="4" t="s">
        <v>27</v>
      </c>
      <c r="I47" s="4" t="s">
        <v>28</v>
      </c>
      <c r="J47" s="5" t="s">
        <v>29</v>
      </c>
      <c r="K47" s="4" t="s">
        <v>30</v>
      </c>
      <c r="L47" s="4" t="s">
        <v>31</v>
      </c>
      <c r="M47" s="5" t="s">
        <v>32</v>
      </c>
      <c r="N47" s="4" t="s">
        <v>33</v>
      </c>
      <c r="O47" s="4" t="s">
        <v>34</v>
      </c>
      <c r="P47" s="5" t="s">
        <v>35</v>
      </c>
      <c r="Q47" s="4" t="s">
        <v>36</v>
      </c>
      <c r="R47" s="4" t="s">
        <v>37</v>
      </c>
      <c r="S47" s="5" t="s">
        <v>38</v>
      </c>
      <c r="T47" s="6" t="s">
        <v>39</v>
      </c>
    </row>
    <row r="48" spans="1:20" ht="25.5" x14ac:dyDescent="0.25">
      <c r="A48" s="41"/>
      <c r="B48" s="42"/>
      <c r="C48" s="3"/>
      <c r="D48" s="3"/>
      <c r="E48" s="3"/>
      <c r="F48" s="3"/>
      <c r="G48" s="3"/>
      <c r="H48" s="7"/>
      <c r="I48" s="7"/>
      <c r="J48" s="5" t="s">
        <v>40</v>
      </c>
      <c r="K48" s="7"/>
      <c r="L48" s="7"/>
      <c r="M48" s="5" t="s">
        <v>41</v>
      </c>
      <c r="N48" s="7"/>
      <c r="O48" s="7"/>
      <c r="P48" s="5" t="s">
        <v>42</v>
      </c>
      <c r="Q48" s="7"/>
      <c r="R48" s="7"/>
      <c r="S48" s="5" t="s">
        <v>43</v>
      </c>
      <c r="T48" s="8" t="s">
        <v>44</v>
      </c>
    </row>
    <row r="49" spans="1:20" ht="24.75" customHeight="1" x14ac:dyDescent="0.25">
      <c r="A49" s="28" t="s">
        <v>68</v>
      </c>
      <c r="B49" s="29"/>
      <c r="C49" s="9">
        <v>0</v>
      </c>
      <c r="D49" s="9">
        <v>0</v>
      </c>
      <c r="E49" s="9">
        <v>0</v>
      </c>
      <c r="F49" s="9">
        <v>0</v>
      </c>
      <c r="G49" s="9">
        <v>0</v>
      </c>
      <c r="H49" s="20">
        <v>4152</v>
      </c>
      <c r="I49" s="23">
        <v>20</v>
      </c>
      <c r="J49" s="11">
        <f t="shared" ref="J49:J54" si="6">SUM(C49*H49+D49*H49)</f>
        <v>0</v>
      </c>
      <c r="K49" s="20">
        <v>2284</v>
      </c>
      <c r="L49" s="23">
        <v>11</v>
      </c>
      <c r="M49" s="11">
        <f t="shared" ref="M49:M53" si="7">SUM(E49*K49)</f>
        <v>0</v>
      </c>
      <c r="N49" s="20">
        <v>2512</v>
      </c>
      <c r="O49" s="23">
        <v>12</v>
      </c>
      <c r="P49" s="11">
        <f t="shared" ref="P49:P53" si="8">SUM(F49*N49)</f>
        <v>0</v>
      </c>
      <c r="Q49" s="20">
        <v>2261</v>
      </c>
      <c r="R49" s="23">
        <v>11</v>
      </c>
      <c r="S49" s="11">
        <f t="shared" ref="S49:S54" si="9">SUM(G49*Q49)</f>
        <v>0</v>
      </c>
      <c r="T49" s="12">
        <f t="shared" ref="T49:T54" si="10">SUM(J49+M49+P49+S49)</f>
        <v>0</v>
      </c>
    </row>
    <row r="50" spans="1:20" ht="24.75" customHeight="1" x14ac:dyDescent="0.25">
      <c r="A50" s="28" t="s">
        <v>69</v>
      </c>
      <c r="B50" s="29"/>
      <c r="C50" s="9">
        <v>0</v>
      </c>
      <c r="D50" s="9">
        <v>0</v>
      </c>
      <c r="E50" s="9">
        <v>0</v>
      </c>
      <c r="F50" s="9">
        <v>0</v>
      </c>
      <c r="G50" s="9">
        <v>0</v>
      </c>
      <c r="H50" s="20">
        <v>10438</v>
      </c>
      <c r="I50" s="23">
        <v>30</v>
      </c>
      <c r="J50" s="11">
        <f t="shared" si="6"/>
        <v>0</v>
      </c>
      <c r="K50" s="20">
        <v>5741</v>
      </c>
      <c r="L50" s="23">
        <v>17</v>
      </c>
      <c r="M50" s="11">
        <f t="shared" si="7"/>
        <v>0</v>
      </c>
      <c r="N50" s="20">
        <v>6315</v>
      </c>
      <c r="O50" s="23">
        <v>18</v>
      </c>
      <c r="P50" s="11">
        <f t="shared" si="8"/>
        <v>0</v>
      </c>
      <c r="Q50" s="20">
        <v>5684</v>
      </c>
      <c r="R50" s="23">
        <v>16</v>
      </c>
      <c r="S50" s="11">
        <f t="shared" si="9"/>
        <v>0</v>
      </c>
      <c r="T50" s="12">
        <f t="shared" si="10"/>
        <v>0</v>
      </c>
    </row>
    <row r="51" spans="1:20" ht="24.6" customHeight="1" x14ac:dyDescent="0.25">
      <c r="A51" s="28" t="s">
        <v>70</v>
      </c>
      <c r="B51" s="29"/>
      <c r="C51" s="9">
        <v>0</v>
      </c>
      <c r="D51" s="9">
        <v>0</v>
      </c>
      <c r="E51" s="9">
        <v>0</v>
      </c>
      <c r="F51" s="9">
        <v>0</v>
      </c>
      <c r="G51" s="9">
        <v>0</v>
      </c>
      <c r="H51" s="20">
        <v>28626</v>
      </c>
      <c r="I51" s="23">
        <v>264</v>
      </c>
      <c r="J51" s="11">
        <f t="shared" si="6"/>
        <v>0</v>
      </c>
      <c r="K51" s="20">
        <v>15744</v>
      </c>
      <c r="L51" s="23">
        <v>145</v>
      </c>
      <c r="M51" s="11">
        <f t="shared" si="7"/>
        <v>0</v>
      </c>
      <c r="N51" s="20">
        <v>17319</v>
      </c>
      <c r="O51" s="23">
        <v>160</v>
      </c>
      <c r="P51" s="11">
        <f t="shared" si="8"/>
        <v>0</v>
      </c>
      <c r="Q51" s="20">
        <v>15587</v>
      </c>
      <c r="R51" s="23">
        <v>144</v>
      </c>
      <c r="S51" s="11">
        <f t="shared" si="9"/>
        <v>0</v>
      </c>
      <c r="T51" s="12">
        <f t="shared" si="10"/>
        <v>0</v>
      </c>
    </row>
    <row r="52" spans="1:20" ht="24.75" customHeight="1" x14ac:dyDescent="0.25">
      <c r="A52" s="28" t="s">
        <v>71</v>
      </c>
      <c r="B52" s="29"/>
      <c r="C52" s="9">
        <v>0</v>
      </c>
      <c r="D52" s="9">
        <v>0</v>
      </c>
      <c r="E52" s="9">
        <v>0</v>
      </c>
      <c r="F52" s="9">
        <v>0</v>
      </c>
      <c r="G52" s="9">
        <v>0</v>
      </c>
      <c r="H52" s="20">
        <v>3157</v>
      </c>
      <c r="I52" s="23">
        <v>52</v>
      </c>
      <c r="J52" s="11">
        <f t="shared" si="6"/>
        <v>0</v>
      </c>
      <c r="K52" s="20">
        <v>1736</v>
      </c>
      <c r="L52" s="23">
        <v>29</v>
      </c>
      <c r="M52" s="11">
        <f t="shared" si="7"/>
        <v>0</v>
      </c>
      <c r="N52" s="20">
        <v>1910</v>
      </c>
      <c r="O52" s="23">
        <v>31</v>
      </c>
      <c r="P52" s="11">
        <f t="shared" si="8"/>
        <v>0</v>
      </c>
      <c r="Q52" s="20">
        <v>1719</v>
      </c>
      <c r="R52" s="23">
        <v>31</v>
      </c>
      <c r="S52" s="11">
        <f t="shared" si="9"/>
        <v>0</v>
      </c>
      <c r="T52" s="12">
        <f t="shared" si="10"/>
        <v>0</v>
      </c>
    </row>
    <row r="53" spans="1:20" ht="24.75" customHeight="1" x14ac:dyDescent="0.25">
      <c r="A53" s="28" t="s">
        <v>72</v>
      </c>
      <c r="B53" s="29"/>
      <c r="C53" s="9">
        <v>0</v>
      </c>
      <c r="D53" s="9">
        <v>0</v>
      </c>
      <c r="E53" s="9">
        <v>0</v>
      </c>
      <c r="F53" s="9">
        <v>0</v>
      </c>
      <c r="G53" s="9">
        <v>0</v>
      </c>
      <c r="H53" s="20">
        <v>3200</v>
      </c>
      <c r="I53" s="23">
        <v>55</v>
      </c>
      <c r="J53" s="11">
        <f t="shared" si="6"/>
        <v>0</v>
      </c>
      <c r="K53" s="20">
        <v>1760</v>
      </c>
      <c r="L53" s="23">
        <v>30</v>
      </c>
      <c r="M53" s="11">
        <f t="shared" si="7"/>
        <v>0</v>
      </c>
      <c r="N53" s="20">
        <v>1936</v>
      </c>
      <c r="O53" s="23">
        <v>33</v>
      </c>
      <c r="P53" s="11">
        <f t="shared" si="8"/>
        <v>0</v>
      </c>
      <c r="Q53" s="20">
        <v>1742</v>
      </c>
      <c r="R53" s="23">
        <v>29</v>
      </c>
      <c r="S53" s="11">
        <f t="shared" si="9"/>
        <v>0</v>
      </c>
      <c r="T53" s="12">
        <f t="shared" si="10"/>
        <v>0</v>
      </c>
    </row>
    <row r="54" spans="1:20" ht="24.75" customHeight="1" x14ac:dyDescent="0.25">
      <c r="A54" s="28" t="s">
        <v>73</v>
      </c>
      <c r="B54" s="29"/>
      <c r="C54" s="9">
        <v>0</v>
      </c>
      <c r="D54" s="9">
        <v>0</v>
      </c>
      <c r="E54" s="9">
        <v>0</v>
      </c>
      <c r="F54" s="9">
        <v>0</v>
      </c>
      <c r="G54" s="9">
        <v>0</v>
      </c>
      <c r="H54" s="20">
        <v>3200</v>
      </c>
      <c r="I54" s="23">
        <v>55</v>
      </c>
      <c r="J54" s="11">
        <f t="shared" si="6"/>
        <v>0</v>
      </c>
      <c r="K54" s="20">
        <v>1760</v>
      </c>
      <c r="L54" s="23">
        <v>30</v>
      </c>
      <c r="M54" s="11">
        <f t="shared" ref="M54" si="11">SUM(E54*K54)</f>
        <v>0</v>
      </c>
      <c r="N54" s="20">
        <v>1936</v>
      </c>
      <c r="O54" s="23">
        <v>33</v>
      </c>
      <c r="P54" s="11">
        <f t="shared" ref="P54" si="12">SUM(F54*N54)</f>
        <v>0</v>
      </c>
      <c r="Q54" s="20">
        <v>1742</v>
      </c>
      <c r="R54" s="23">
        <v>29</v>
      </c>
      <c r="S54" s="11">
        <f t="shared" si="9"/>
        <v>0</v>
      </c>
      <c r="T54" s="12">
        <f t="shared" si="10"/>
        <v>0</v>
      </c>
    </row>
    <row r="55" spans="1:20" x14ac:dyDescent="0.25">
      <c r="A55" s="30" t="s">
        <v>2</v>
      </c>
      <c r="B55" s="31"/>
      <c r="C55" s="1" t="s">
        <v>3</v>
      </c>
      <c r="D55" s="1" t="s">
        <v>4</v>
      </c>
      <c r="E55" s="1" t="s">
        <v>5</v>
      </c>
      <c r="F55" s="1" t="s">
        <v>6</v>
      </c>
      <c r="G55" s="2" t="s">
        <v>7</v>
      </c>
      <c r="H55" s="1" t="s">
        <v>8</v>
      </c>
      <c r="I55" s="1" t="s">
        <v>9</v>
      </c>
      <c r="J55" s="1" t="s">
        <v>10</v>
      </c>
      <c r="K55" s="1" t="s">
        <v>11</v>
      </c>
      <c r="L55" s="1" t="s">
        <v>12</v>
      </c>
      <c r="M55" s="1" t="s">
        <v>13</v>
      </c>
      <c r="N55" s="1" t="s">
        <v>14</v>
      </c>
      <c r="O55" s="1" t="s">
        <v>15</v>
      </c>
      <c r="P55" s="1" t="s">
        <v>16</v>
      </c>
      <c r="Q55" s="32"/>
      <c r="R55" s="33"/>
      <c r="S55" s="33"/>
      <c r="T55" s="34"/>
    </row>
    <row r="56" spans="1:20" ht="63.75" x14ac:dyDescent="0.25">
      <c r="A56" s="13" t="s">
        <v>78</v>
      </c>
      <c r="B56" s="14"/>
      <c r="C56" s="15" t="s">
        <v>52</v>
      </c>
      <c r="D56" s="15" t="s">
        <v>53</v>
      </c>
      <c r="E56" s="15" t="s">
        <v>54</v>
      </c>
      <c r="F56" s="15" t="s">
        <v>55</v>
      </c>
      <c r="G56" s="15" t="s">
        <v>56</v>
      </c>
      <c r="H56" s="4" t="s">
        <v>57</v>
      </c>
      <c r="I56" s="5" t="s">
        <v>29</v>
      </c>
      <c r="J56" s="4" t="s">
        <v>58</v>
      </c>
      <c r="K56" s="5" t="s">
        <v>32</v>
      </c>
      <c r="L56" s="4" t="s">
        <v>59</v>
      </c>
      <c r="M56" s="5" t="s">
        <v>35</v>
      </c>
      <c r="N56" s="4" t="s">
        <v>60</v>
      </c>
      <c r="O56" s="5" t="s">
        <v>38</v>
      </c>
      <c r="P56" s="6" t="s">
        <v>39</v>
      </c>
      <c r="Q56" s="35"/>
      <c r="R56" s="36"/>
      <c r="S56" s="36"/>
      <c r="T56" s="37"/>
    </row>
    <row r="57" spans="1:20" ht="25.5" x14ac:dyDescent="0.25">
      <c r="A57" s="13"/>
      <c r="B57" s="14"/>
      <c r="C57" s="15"/>
      <c r="D57" s="15"/>
      <c r="E57" s="15"/>
      <c r="F57" s="15"/>
      <c r="G57" s="15"/>
      <c r="H57" s="4"/>
      <c r="I57" s="5" t="s">
        <v>40</v>
      </c>
      <c r="J57" s="4"/>
      <c r="K57" s="5" t="s">
        <v>61</v>
      </c>
      <c r="L57" s="4"/>
      <c r="M57" s="5" t="s">
        <v>62</v>
      </c>
      <c r="N57" s="4"/>
      <c r="O57" s="5" t="s">
        <v>63</v>
      </c>
      <c r="P57" s="8" t="s">
        <v>64</v>
      </c>
      <c r="Q57" s="35"/>
      <c r="R57" s="36"/>
      <c r="S57" s="36"/>
      <c r="T57" s="37"/>
    </row>
    <row r="58" spans="1:20" ht="24.75" customHeight="1" x14ac:dyDescent="0.25">
      <c r="A58" s="14" t="s">
        <v>65</v>
      </c>
      <c r="B58" s="14"/>
      <c r="C58" s="9">
        <v>0</v>
      </c>
      <c r="D58" s="9">
        <v>0</v>
      </c>
      <c r="E58" s="9">
        <v>0</v>
      </c>
      <c r="F58" s="9">
        <v>0</v>
      </c>
      <c r="G58" s="9">
        <v>0</v>
      </c>
      <c r="H58" s="24">
        <v>175</v>
      </c>
      <c r="I58" s="11">
        <f t="shared" ref="I58:I59" si="13">SUM(B58*G58+C58*G58)</f>
        <v>0</v>
      </c>
      <c r="J58" s="24">
        <v>87</v>
      </c>
      <c r="K58" s="11">
        <f>SUM(E58*J58)</f>
        <v>0</v>
      </c>
      <c r="L58" s="24">
        <v>87</v>
      </c>
      <c r="M58" s="11">
        <f>SUM(F58*L58)</f>
        <v>0</v>
      </c>
      <c r="N58" s="24">
        <v>87</v>
      </c>
      <c r="O58" s="11">
        <f>SUM(G58*N58)</f>
        <v>0</v>
      </c>
      <c r="P58" s="11">
        <f>SUM(I58+K58+M58+O58)</f>
        <v>0</v>
      </c>
      <c r="Q58" s="35"/>
      <c r="R58" s="36"/>
      <c r="S58" s="36"/>
      <c r="T58" s="37"/>
    </row>
    <row r="59" spans="1:20" ht="24.75" customHeight="1" x14ac:dyDescent="0.25">
      <c r="A59" s="14" t="s">
        <v>66</v>
      </c>
      <c r="B59" s="14"/>
      <c r="C59" s="9">
        <v>0</v>
      </c>
      <c r="D59" s="9">
        <v>0</v>
      </c>
      <c r="E59" s="9">
        <v>0</v>
      </c>
      <c r="F59" s="9">
        <v>0</v>
      </c>
      <c r="G59" s="9">
        <v>0</v>
      </c>
      <c r="H59" s="24">
        <v>50</v>
      </c>
      <c r="I59" s="11">
        <f t="shared" si="13"/>
        <v>0</v>
      </c>
      <c r="J59" s="24">
        <v>25</v>
      </c>
      <c r="K59" s="11">
        <f>SUM(E59*J59)</f>
        <v>0</v>
      </c>
      <c r="L59" s="24">
        <v>25</v>
      </c>
      <c r="M59" s="11">
        <f>SUM(F59*L59)</f>
        <v>0</v>
      </c>
      <c r="N59" s="24">
        <v>25</v>
      </c>
      <c r="O59" s="11">
        <f>SUM(G59*N59)</f>
        <v>0</v>
      </c>
      <c r="P59" s="11">
        <f>SUM(I59+K59+M59+O59)</f>
        <v>0</v>
      </c>
      <c r="Q59" s="38"/>
      <c r="R59" s="39"/>
      <c r="S59" s="39"/>
      <c r="T59" s="40"/>
    </row>
    <row r="64" spans="1:20" ht="15" customHeight="1" x14ac:dyDescent="0.25">
      <c r="A64" s="43" t="s">
        <v>92</v>
      </c>
      <c r="B64" s="44"/>
      <c r="C64" s="44"/>
      <c r="D64" s="44"/>
      <c r="E64" s="44"/>
      <c r="F64" s="44"/>
      <c r="G64" s="44"/>
      <c r="H64" s="44"/>
      <c r="I64" s="44"/>
      <c r="J64" s="44"/>
      <c r="K64" s="44"/>
      <c r="L64" s="44"/>
      <c r="M64" s="44"/>
      <c r="N64" s="44"/>
      <c r="O64" s="44"/>
      <c r="P64" s="44"/>
      <c r="Q64" s="44"/>
      <c r="R64" s="44"/>
      <c r="S64" s="44"/>
      <c r="T64" s="45"/>
    </row>
    <row r="65" spans="1:20" ht="9.75" customHeight="1" x14ac:dyDescent="0.25">
      <c r="A65" s="46"/>
      <c r="B65" s="47"/>
      <c r="C65" s="47"/>
      <c r="D65" s="47"/>
      <c r="E65" s="47"/>
      <c r="F65" s="47"/>
      <c r="G65" s="47"/>
      <c r="H65" s="47"/>
      <c r="I65" s="47"/>
      <c r="J65" s="47"/>
      <c r="K65" s="47"/>
      <c r="L65" s="47"/>
      <c r="M65" s="47"/>
      <c r="N65" s="47"/>
      <c r="O65" s="47"/>
      <c r="P65" s="47"/>
      <c r="Q65" s="47"/>
      <c r="R65" s="47"/>
      <c r="S65" s="47"/>
      <c r="T65" s="48"/>
    </row>
    <row r="66" spans="1:20" ht="15" hidden="1" customHeight="1" x14ac:dyDescent="0.25">
      <c r="A66" s="49"/>
      <c r="B66" s="50"/>
      <c r="C66" s="50"/>
      <c r="D66" s="50"/>
      <c r="E66" s="50"/>
      <c r="F66" s="50"/>
      <c r="G66" s="50"/>
      <c r="H66" s="50"/>
      <c r="I66" s="50"/>
      <c r="J66" s="50"/>
      <c r="K66" s="50"/>
      <c r="L66" s="50"/>
      <c r="M66" s="50"/>
      <c r="N66" s="50"/>
      <c r="O66" s="50"/>
      <c r="P66" s="50"/>
      <c r="Q66" s="50"/>
      <c r="R66" s="50"/>
      <c r="S66" s="50"/>
      <c r="T66" s="51"/>
    </row>
    <row r="67" spans="1:20" x14ac:dyDescent="0.25">
      <c r="A67" s="52"/>
      <c r="B67" s="52"/>
      <c r="C67" s="52"/>
      <c r="D67" s="52"/>
      <c r="E67" s="52"/>
      <c r="F67" s="52"/>
      <c r="G67" s="52"/>
      <c r="H67" s="52"/>
      <c r="I67" s="52"/>
      <c r="J67" s="52"/>
      <c r="K67" s="52"/>
      <c r="L67" s="52"/>
      <c r="M67" s="52"/>
      <c r="N67" s="52"/>
      <c r="O67" s="52"/>
      <c r="P67" s="52"/>
      <c r="Q67" s="52"/>
      <c r="R67" s="52"/>
      <c r="S67" s="52"/>
      <c r="T67" s="52"/>
    </row>
    <row r="68" spans="1:20" x14ac:dyDescent="0.25">
      <c r="A68" s="30" t="s">
        <v>2</v>
      </c>
      <c r="B68" s="31"/>
      <c r="C68" s="1" t="s">
        <v>3</v>
      </c>
      <c r="D68" s="1" t="s">
        <v>4</v>
      </c>
      <c r="E68" s="1" t="s">
        <v>5</v>
      </c>
      <c r="F68" s="1" t="s">
        <v>6</v>
      </c>
      <c r="G68" s="2" t="s">
        <v>7</v>
      </c>
      <c r="H68" s="1" t="s">
        <v>8</v>
      </c>
      <c r="I68" s="1" t="s">
        <v>9</v>
      </c>
      <c r="J68" s="1" t="s">
        <v>10</v>
      </c>
      <c r="K68" s="1" t="s">
        <v>11</v>
      </c>
      <c r="L68" s="1" t="s">
        <v>12</v>
      </c>
      <c r="M68" s="1" t="s">
        <v>13</v>
      </c>
      <c r="N68" s="1" t="s">
        <v>14</v>
      </c>
      <c r="O68" s="1" t="s">
        <v>15</v>
      </c>
      <c r="P68" s="1" t="s">
        <v>16</v>
      </c>
      <c r="Q68" s="1" t="s">
        <v>17</v>
      </c>
      <c r="R68" s="1" t="s">
        <v>18</v>
      </c>
      <c r="S68" s="1" t="s">
        <v>19</v>
      </c>
      <c r="T68" s="1" t="s">
        <v>20</v>
      </c>
    </row>
    <row r="69" spans="1:20" ht="76.5" x14ac:dyDescent="0.25">
      <c r="A69" s="41" t="s">
        <v>21</v>
      </c>
      <c r="B69" s="42"/>
      <c r="C69" s="3" t="s">
        <v>22</v>
      </c>
      <c r="D69" s="3" t="s">
        <v>23</v>
      </c>
      <c r="E69" s="3" t="s">
        <v>24</v>
      </c>
      <c r="F69" s="3" t="s">
        <v>25</v>
      </c>
      <c r="G69" s="3" t="s">
        <v>26</v>
      </c>
      <c r="H69" s="4" t="s">
        <v>27</v>
      </c>
      <c r="I69" s="4" t="s">
        <v>28</v>
      </c>
      <c r="J69" s="5" t="s">
        <v>29</v>
      </c>
      <c r="K69" s="4" t="s">
        <v>30</v>
      </c>
      <c r="L69" s="4" t="s">
        <v>31</v>
      </c>
      <c r="M69" s="5" t="s">
        <v>32</v>
      </c>
      <c r="N69" s="4" t="s">
        <v>33</v>
      </c>
      <c r="O69" s="4" t="s">
        <v>34</v>
      </c>
      <c r="P69" s="5" t="s">
        <v>35</v>
      </c>
      <c r="Q69" s="4" t="s">
        <v>36</v>
      </c>
      <c r="R69" s="4" t="s">
        <v>37</v>
      </c>
      <c r="S69" s="5" t="s">
        <v>38</v>
      </c>
      <c r="T69" s="6" t="s">
        <v>39</v>
      </c>
    </row>
    <row r="70" spans="1:20" ht="25.5" x14ac:dyDescent="0.25">
      <c r="A70" s="41"/>
      <c r="B70" s="42"/>
      <c r="C70" s="3"/>
      <c r="D70" s="3"/>
      <c r="E70" s="3"/>
      <c r="F70" s="3"/>
      <c r="G70" s="3"/>
      <c r="H70" s="7"/>
      <c r="I70" s="7"/>
      <c r="J70" s="5" t="s">
        <v>40</v>
      </c>
      <c r="K70" s="7"/>
      <c r="L70" s="7"/>
      <c r="M70" s="5" t="s">
        <v>41</v>
      </c>
      <c r="N70" s="7"/>
      <c r="O70" s="7"/>
      <c r="P70" s="5" t="s">
        <v>42</v>
      </c>
      <c r="Q70" s="7"/>
      <c r="R70" s="7"/>
      <c r="S70" s="5" t="s">
        <v>43</v>
      </c>
      <c r="T70" s="8" t="s">
        <v>44</v>
      </c>
    </row>
    <row r="71" spans="1:20" ht="24.95" customHeight="1" x14ac:dyDescent="0.25">
      <c r="A71" s="14" t="s">
        <v>45</v>
      </c>
      <c r="B71" s="14"/>
      <c r="C71" s="9">
        <v>0</v>
      </c>
      <c r="D71" s="9">
        <v>0</v>
      </c>
      <c r="E71" s="9">
        <v>0</v>
      </c>
      <c r="F71" s="9">
        <v>0</v>
      </c>
      <c r="G71" s="9">
        <v>0</v>
      </c>
      <c r="H71" s="10">
        <v>500</v>
      </c>
      <c r="I71" s="22">
        <v>2</v>
      </c>
      <c r="J71" s="11">
        <f>(C71*H71)+(D71*H71)</f>
        <v>0</v>
      </c>
      <c r="K71" s="10">
        <v>275</v>
      </c>
      <c r="L71" s="22">
        <v>1</v>
      </c>
      <c r="M71" s="11">
        <f t="shared" ref="M71" si="14">SUM(E71*K71)</f>
        <v>0</v>
      </c>
      <c r="N71" s="10">
        <v>303</v>
      </c>
      <c r="O71" s="22">
        <v>2</v>
      </c>
      <c r="P71" s="11">
        <f t="shared" ref="P71" si="15">SUM(F71*N71)</f>
        <v>0</v>
      </c>
      <c r="Q71" s="10">
        <v>273</v>
      </c>
      <c r="R71" s="22">
        <v>2</v>
      </c>
      <c r="S71" s="11">
        <f t="shared" ref="S71:S76" si="16">SUM(G71*Q71)</f>
        <v>0</v>
      </c>
      <c r="T71" s="12">
        <f t="shared" ref="T71:T76" si="17">SUM(J71+M71+P71+S71)</f>
        <v>0</v>
      </c>
    </row>
    <row r="72" spans="1:20" ht="24.95" customHeight="1" x14ac:dyDescent="0.25">
      <c r="A72" s="14" t="s">
        <v>46</v>
      </c>
      <c r="B72" s="14"/>
      <c r="C72" s="9">
        <v>0</v>
      </c>
      <c r="D72" s="9">
        <v>0</v>
      </c>
      <c r="E72" s="9">
        <v>0</v>
      </c>
      <c r="F72" s="9">
        <v>0</v>
      </c>
      <c r="G72" s="9">
        <v>0</v>
      </c>
      <c r="H72" s="10">
        <v>1000</v>
      </c>
      <c r="I72" s="22">
        <v>4</v>
      </c>
      <c r="J72" s="11">
        <f>(C72*H72)+(D72*H72)</f>
        <v>0</v>
      </c>
      <c r="K72" s="10">
        <v>550</v>
      </c>
      <c r="L72" s="22">
        <v>2</v>
      </c>
      <c r="M72" s="11">
        <f t="shared" ref="M72:M75" si="18">SUM(E72*K72)</f>
        <v>0</v>
      </c>
      <c r="N72" s="10">
        <v>605</v>
      </c>
      <c r="O72" s="22">
        <v>3</v>
      </c>
      <c r="P72" s="11">
        <f t="shared" ref="P72:P75" si="19">SUM(F72*N72)</f>
        <v>0</v>
      </c>
      <c r="Q72" s="10">
        <v>545</v>
      </c>
      <c r="R72" s="22">
        <v>3</v>
      </c>
      <c r="S72" s="11">
        <f t="shared" si="16"/>
        <v>0</v>
      </c>
      <c r="T72" s="12">
        <f t="shared" si="17"/>
        <v>0</v>
      </c>
    </row>
    <row r="73" spans="1:20" ht="24.95" customHeight="1" x14ac:dyDescent="0.25">
      <c r="A73" s="14" t="s">
        <v>47</v>
      </c>
      <c r="B73" s="14"/>
      <c r="C73" s="9">
        <v>0</v>
      </c>
      <c r="D73" s="9">
        <v>0</v>
      </c>
      <c r="E73" s="9">
        <v>0</v>
      </c>
      <c r="F73" s="9">
        <v>0</v>
      </c>
      <c r="G73" s="9">
        <v>0</v>
      </c>
      <c r="H73" s="10">
        <v>500</v>
      </c>
      <c r="I73" s="22">
        <v>2</v>
      </c>
      <c r="J73" s="11">
        <f t="shared" ref="J73:J76" si="20">(C73*H73)+(D73*H73)</f>
        <v>0</v>
      </c>
      <c r="K73" s="10">
        <v>275</v>
      </c>
      <c r="L73" s="22">
        <v>1</v>
      </c>
      <c r="M73" s="11">
        <f t="shared" si="18"/>
        <v>0</v>
      </c>
      <c r="N73" s="10">
        <v>303</v>
      </c>
      <c r="O73" s="22">
        <v>2</v>
      </c>
      <c r="P73" s="11">
        <f t="shared" si="19"/>
        <v>0</v>
      </c>
      <c r="Q73" s="10">
        <v>273</v>
      </c>
      <c r="R73" s="22">
        <v>2</v>
      </c>
      <c r="S73" s="11">
        <f t="shared" si="16"/>
        <v>0</v>
      </c>
      <c r="T73" s="12">
        <f t="shared" si="17"/>
        <v>0</v>
      </c>
    </row>
    <row r="74" spans="1:20" ht="24.95" customHeight="1" x14ac:dyDescent="0.25">
      <c r="A74" s="14" t="s">
        <v>48</v>
      </c>
      <c r="B74" s="14"/>
      <c r="C74" s="9">
        <v>0</v>
      </c>
      <c r="D74" s="9">
        <v>0</v>
      </c>
      <c r="E74" s="9">
        <v>0</v>
      </c>
      <c r="F74" s="9">
        <v>0</v>
      </c>
      <c r="G74" s="9">
        <v>0</v>
      </c>
      <c r="H74" s="10">
        <v>750</v>
      </c>
      <c r="I74" s="22">
        <v>3</v>
      </c>
      <c r="J74" s="11">
        <f t="shared" si="20"/>
        <v>0</v>
      </c>
      <c r="K74" s="10">
        <v>413</v>
      </c>
      <c r="L74" s="22">
        <v>2</v>
      </c>
      <c r="M74" s="11">
        <f t="shared" si="18"/>
        <v>0</v>
      </c>
      <c r="N74" s="10">
        <v>454</v>
      </c>
      <c r="O74" s="22">
        <v>2</v>
      </c>
      <c r="P74" s="11">
        <f t="shared" si="19"/>
        <v>0</v>
      </c>
      <c r="Q74" s="10">
        <v>409</v>
      </c>
      <c r="R74" s="22">
        <v>1</v>
      </c>
      <c r="S74" s="11">
        <f t="shared" si="16"/>
        <v>0</v>
      </c>
      <c r="T74" s="12">
        <f t="shared" si="17"/>
        <v>0</v>
      </c>
    </row>
    <row r="75" spans="1:20" ht="24.95" customHeight="1" x14ac:dyDescent="0.25">
      <c r="A75" s="14" t="s">
        <v>49</v>
      </c>
      <c r="B75" s="14"/>
      <c r="C75" s="9">
        <v>0</v>
      </c>
      <c r="D75" s="9">
        <v>0</v>
      </c>
      <c r="E75" s="9">
        <v>0</v>
      </c>
      <c r="F75" s="9">
        <v>0</v>
      </c>
      <c r="G75" s="9">
        <v>0</v>
      </c>
      <c r="H75" s="10">
        <v>375</v>
      </c>
      <c r="I75" s="22">
        <v>2</v>
      </c>
      <c r="J75" s="11">
        <f t="shared" si="20"/>
        <v>0</v>
      </c>
      <c r="K75" s="10">
        <v>206</v>
      </c>
      <c r="L75" s="22">
        <v>1</v>
      </c>
      <c r="M75" s="11">
        <f t="shared" si="18"/>
        <v>0</v>
      </c>
      <c r="N75" s="10">
        <v>227</v>
      </c>
      <c r="O75" s="22">
        <v>2</v>
      </c>
      <c r="P75" s="11">
        <f t="shared" si="19"/>
        <v>0</v>
      </c>
      <c r="Q75" s="10">
        <v>204</v>
      </c>
      <c r="R75" s="22">
        <v>2</v>
      </c>
      <c r="S75" s="11">
        <f t="shared" si="16"/>
        <v>0</v>
      </c>
      <c r="T75" s="12">
        <f t="shared" si="17"/>
        <v>0</v>
      </c>
    </row>
    <row r="76" spans="1:20" ht="24.95" customHeight="1" x14ac:dyDescent="0.25">
      <c r="A76" s="14" t="s">
        <v>50</v>
      </c>
      <c r="B76" s="14"/>
      <c r="C76" s="9">
        <v>0</v>
      </c>
      <c r="D76" s="9">
        <v>0</v>
      </c>
      <c r="E76" s="9">
        <v>0</v>
      </c>
      <c r="F76" s="9">
        <v>0</v>
      </c>
      <c r="G76" s="9">
        <v>0</v>
      </c>
      <c r="H76" s="10">
        <v>375</v>
      </c>
      <c r="I76" s="22">
        <v>2</v>
      </c>
      <c r="J76" s="11">
        <f t="shared" si="20"/>
        <v>0</v>
      </c>
      <c r="K76" s="10">
        <v>206</v>
      </c>
      <c r="L76" s="22">
        <v>1</v>
      </c>
      <c r="M76" s="11">
        <f t="shared" ref="M76" si="21">SUM(E76*K76)</f>
        <v>0</v>
      </c>
      <c r="N76" s="10">
        <v>227</v>
      </c>
      <c r="O76" s="22">
        <v>2</v>
      </c>
      <c r="P76" s="11">
        <f t="shared" ref="P76" si="22">SUM(F76*N76)</f>
        <v>0</v>
      </c>
      <c r="Q76" s="10">
        <v>204</v>
      </c>
      <c r="R76" s="22">
        <v>2</v>
      </c>
      <c r="S76" s="11">
        <f t="shared" si="16"/>
        <v>0</v>
      </c>
      <c r="T76" s="12">
        <f t="shared" si="17"/>
        <v>0</v>
      </c>
    </row>
    <row r="77" spans="1:20" x14ac:dyDescent="0.25">
      <c r="A77" s="30" t="s">
        <v>2</v>
      </c>
      <c r="B77" s="31"/>
      <c r="C77" s="1" t="s">
        <v>3</v>
      </c>
      <c r="D77" s="1" t="s">
        <v>4</v>
      </c>
      <c r="E77" s="1" t="s">
        <v>5</v>
      </c>
      <c r="F77" s="1" t="s">
        <v>6</v>
      </c>
      <c r="G77" s="2" t="s">
        <v>7</v>
      </c>
      <c r="H77" s="1" t="s">
        <v>8</v>
      </c>
      <c r="I77" s="1" t="s">
        <v>9</v>
      </c>
      <c r="J77" s="1" t="s">
        <v>10</v>
      </c>
      <c r="K77" s="1" t="s">
        <v>11</v>
      </c>
      <c r="L77" s="1" t="s">
        <v>12</v>
      </c>
      <c r="M77" s="1" t="s">
        <v>13</v>
      </c>
      <c r="N77" s="1" t="s">
        <v>14</v>
      </c>
      <c r="O77" s="1" t="s">
        <v>15</v>
      </c>
      <c r="P77" s="1" t="s">
        <v>16</v>
      </c>
      <c r="Q77" s="53"/>
      <c r="R77" s="54"/>
      <c r="S77" s="54"/>
      <c r="T77" s="55"/>
    </row>
    <row r="78" spans="1:20" ht="63.75" x14ac:dyDescent="0.25">
      <c r="A78" s="13" t="s">
        <v>51</v>
      </c>
      <c r="B78" s="14"/>
      <c r="C78" s="15" t="s">
        <v>52</v>
      </c>
      <c r="D78" s="15" t="s">
        <v>53</v>
      </c>
      <c r="E78" s="15" t="s">
        <v>54</v>
      </c>
      <c r="F78" s="15" t="s">
        <v>55</v>
      </c>
      <c r="G78" s="15" t="s">
        <v>56</v>
      </c>
      <c r="H78" s="4" t="s">
        <v>57</v>
      </c>
      <c r="I78" s="5" t="s">
        <v>29</v>
      </c>
      <c r="J78" s="4" t="s">
        <v>58</v>
      </c>
      <c r="K78" s="5" t="s">
        <v>32</v>
      </c>
      <c r="L78" s="4" t="s">
        <v>59</v>
      </c>
      <c r="M78" s="5" t="s">
        <v>35</v>
      </c>
      <c r="N78" s="4" t="s">
        <v>60</v>
      </c>
      <c r="O78" s="5" t="s">
        <v>38</v>
      </c>
      <c r="P78" s="6" t="s">
        <v>39</v>
      </c>
      <c r="Q78" s="56"/>
      <c r="R78" s="57"/>
      <c r="S78" s="57"/>
      <c r="T78" s="58"/>
    </row>
    <row r="79" spans="1:20" ht="25.5" x14ac:dyDescent="0.25">
      <c r="A79" s="13"/>
      <c r="B79" s="14"/>
      <c r="C79" s="15"/>
      <c r="D79" s="15"/>
      <c r="E79" s="15"/>
      <c r="F79" s="15"/>
      <c r="G79" s="15"/>
      <c r="H79" s="4"/>
      <c r="I79" s="5" t="s">
        <v>40</v>
      </c>
      <c r="J79" s="4"/>
      <c r="K79" s="5" t="s">
        <v>61</v>
      </c>
      <c r="L79" s="4"/>
      <c r="M79" s="5" t="s">
        <v>62</v>
      </c>
      <c r="N79" s="4"/>
      <c r="O79" s="5" t="s">
        <v>63</v>
      </c>
      <c r="P79" s="8" t="s">
        <v>64</v>
      </c>
      <c r="Q79" s="56"/>
      <c r="R79" s="57"/>
      <c r="S79" s="57"/>
      <c r="T79" s="58"/>
    </row>
    <row r="80" spans="1:20" ht="24.75" customHeight="1" x14ac:dyDescent="0.25">
      <c r="A80" s="14" t="s">
        <v>65</v>
      </c>
      <c r="B80" s="14"/>
      <c r="C80" s="9">
        <v>0</v>
      </c>
      <c r="D80" s="9">
        <v>0</v>
      </c>
      <c r="E80" s="9">
        <v>0</v>
      </c>
      <c r="F80" s="9">
        <v>0</v>
      </c>
      <c r="G80" s="9">
        <v>0</v>
      </c>
      <c r="H80" s="24">
        <v>15</v>
      </c>
      <c r="I80" s="11">
        <f t="shared" ref="I80:I81" si="23">SUM(B80*G80+C80*G80)</f>
        <v>0</v>
      </c>
      <c r="J80" s="24">
        <v>8</v>
      </c>
      <c r="K80" s="11">
        <f>SUM(E80*J80)</f>
        <v>0</v>
      </c>
      <c r="L80" s="24">
        <v>8</v>
      </c>
      <c r="M80" s="11">
        <f>SUM(F80*L80)</f>
        <v>0</v>
      </c>
      <c r="N80" s="25">
        <v>8</v>
      </c>
      <c r="O80" s="11">
        <f>SUM(G80*N80)</f>
        <v>0</v>
      </c>
      <c r="P80" s="11">
        <f>SUM(I80+K80+M80+O80)</f>
        <v>0</v>
      </c>
      <c r="Q80" s="56"/>
      <c r="R80" s="57"/>
      <c r="S80" s="57"/>
      <c r="T80" s="58"/>
    </row>
    <row r="81" spans="1:20" ht="24.75" customHeight="1" x14ac:dyDescent="0.25">
      <c r="A81" s="14" t="s">
        <v>66</v>
      </c>
      <c r="B81" s="14"/>
      <c r="C81" s="9">
        <v>0</v>
      </c>
      <c r="D81" s="9">
        <v>0</v>
      </c>
      <c r="E81" s="9">
        <v>0</v>
      </c>
      <c r="F81" s="9">
        <v>0</v>
      </c>
      <c r="G81" s="9">
        <v>0</v>
      </c>
      <c r="H81" s="24">
        <v>5</v>
      </c>
      <c r="I81" s="11">
        <f t="shared" si="23"/>
        <v>0</v>
      </c>
      <c r="J81" s="24">
        <v>5</v>
      </c>
      <c r="K81" s="11">
        <f>SUM(E81*J81)</f>
        <v>0</v>
      </c>
      <c r="L81" s="24">
        <v>5</v>
      </c>
      <c r="M81" s="11">
        <f>SUM(F81*L81)</f>
        <v>0</v>
      </c>
      <c r="N81" s="25">
        <v>5</v>
      </c>
      <c r="O81" s="11">
        <f>SUM(G81*N81)</f>
        <v>0</v>
      </c>
      <c r="P81" s="11">
        <f>SUM(I81+K81+M81+O81)</f>
        <v>0</v>
      </c>
      <c r="Q81" s="59"/>
      <c r="R81" s="60"/>
      <c r="S81" s="60"/>
      <c r="T81" s="61"/>
    </row>
    <row r="85" spans="1:20" ht="15" customHeight="1" x14ac:dyDescent="0.25">
      <c r="A85" s="43" t="s">
        <v>93</v>
      </c>
      <c r="B85" s="44"/>
      <c r="C85" s="44"/>
      <c r="D85" s="44"/>
      <c r="E85" s="44"/>
      <c r="F85" s="44"/>
      <c r="G85" s="44"/>
      <c r="H85" s="44"/>
      <c r="I85" s="44"/>
      <c r="J85" s="44"/>
      <c r="K85" s="44"/>
      <c r="L85" s="44"/>
      <c r="M85" s="44"/>
      <c r="N85" s="44"/>
      <c r="O85" s="44"/>
      <c r="P85" s="44"/>
      <c r="Q85" s="44"/>
      <c r="R85" s="44"/>
      <c r="S85" s="44"/>
      <c r="T85" s="45"/>
    </row>
    <row r="86" spans="1:20" ht="9.75" customHeight="1" x14ac:dyDescent="0.25">
      <c r="A86" s="46"/>
      <c r="B86" s="47"/>
      <c r="C86" s="47"/>
      <c r="D86" s="47"/>
      <c r="E86" s="47"/>
      <c r="F86" s="47"/>
      <c r="G86" s="47"/>
      <c r="H86" s="47"/>
      <c r="I86" s="47"/>
      <c r="J86" s="47"/>
      <c r="K86" s="47"/>
      <c r="L86" s="47"/>
      <c r="M86" s="47"/>
      <c r="N86" s="47"/>
      <c r="O86" s="47"/>
      <c r="P86" s="47"/>
      <c r="Q86" s="47"/>
      <c r="R86" s="47"/>
      <c r="S86" s="47"/>
      <c r="T86" s="48"/>
    </row>
    <row r="87" spans="1:20" ht="15" hidden="1" customHeight="1" x14ac:dyDescent="0.25">
      <c r="A87" s="49"/>
      <c r="B87" s="50"/>
      <c r="C87" s="50"/>
      <c r="D87" s="50"/>
      <c r="E87" s="50"/>
      <c r="F87" s="50"/>
      <c r="G87" s="50"/>
      <c r="H87" s="50"/>
      <c r="I87" s="50"/>
      <c r="J87" s="50"/>
      <c r="K87" s="50"/>
      <c r="L87" s="50"/>
      <c r="M87" s="50"/>
      <c r="N87" s="50"/>
      <c r="O87" s="50"/>
      <c r="P87" s="50"/>
      <c r="Q87" s="50"/>
      <c r="R87" s="50"/>
      <c r="S87" s="50"/>
      <c r="T87" s="51"/>
    </row>
    <row r="88" spans="1:20" x14ac:dyDescent="0.25">
      <c r="A88" s="52"/>
      <c r="B88" s="52"/>
      <c r="C88" s="52"/>
      <c r="D88" s="52"/>
      <c r="E88" s="52"/>
      <c r="F88" s="52"/>
      <c r="G88" s="52"/>
      <c r="H88" s="52"/>
      <c r="I88" s="52"/>
      <c r="J88" s="52"/>
      <c r="K88" s="52"/>
      <c r="L88" s="52"/>
      <c r="M88" s="52"/>
      <c r="N88" s="52"/>
      <c r="O88" s="52"/>
      <c r="P88" s="52"/>
      <c r="Q88" s="52"/>
      <c r="R88" s="52"/>
      <c r="S88" s="52"/>
      <c r="T88" s="52"/>
    </row>
    <row r="89" spans="1:20" x14ac:dyDescent="0.25">
      <c r="A89" s="30" t="s">
        <v>2</v>
      </c>
      <c r="B89" s="31"/>
      <c r="C89" s="1" t="s">
        <v>3</v>
      </c>
      <c r="D89" s="1" t="s">
        <v>4</v>
      </c>
      <c r="E89" s="1" t="s">
        <v>5</v>
      </c>
      <c r="F89" s="1" t="s">
        <v>6</v>
      </c>
      <c r="G89" s="2" t="s">
        <v>7</v>
      </c>
      <c r="H89" s="1" t="s">
        <v>8</v>
      </c>
      <c r="I89" s="1" t="s">
        <v>9</v>
      </c>
      <c r="J89" s="1" t="s">
        <v>10</v>
      </c>
      <c r="K89" s="1" t="s">
        <v>11</v>
      </c>
      <c r="L89" s="1" t="s">
        <v>12</v>
      </c>
      <c r="M89" s="1" t="s">
        <v>13</v>
      </c>
      <c r="N89" s="1" t="s">
        <v>14</v>
      </c>
      <c r="O89" s="1" t="s">
        <v>15</v>
      </c>
      <c r="P89" s="1" t="s">
        <v>16</v>
      </c>
      <c r="Q89" s="1" t="s">
        <v>17</v>
      </c>
      <c r="R89" s="1" t="s">
        <v>18</v>
      </c>
      <c r="S89" s="1" t="s">
        <v>19</v>
      </c>
      <c r="T89" s="1" t="s">
        <v>20</v>
      </c>
    </row>
    <row r="90" spans="1:20" ht="76.5" x14ac:dyDescent="0.25">
      <c r="A90" s="41" t="s">
        <v>67</v>
      </c>
      <c r="B90" s="42"/>
      <c r="C90" s="3" t="s">
        <v>22</v>
      </c>
      <c r="D90" s="3" t="s">
        <v>23</v>
      </c>
      <c r="E90" s="3" t="s">
        <v>24</v>
      </c>
      <c r="F90" s="3" t="s">
        <v>25</v>
      </c>
      <c r="G90" s="3" t="s">
        <v>26</v>
      </c>
      <c r="H90" s="4" t="s">
        <v>27</v>
      </c>
      <c r="I90" s="4" t="s">
        <v>28</v>
      </c>
      <c r="J90" s="5" t="s">
        <v>29</v>
      </c>
      <c r="K90" s="4" t="s">
        <v>30</v>
      </c>
      <c r="L90" s="4" t="s">
        <v>31</v>
      </c>
      <c r="M90" s="5" t="s">
        <v>32</v>
      </c>
      <c r="N90" s="4" t="s">
        <v>33</v>
      </c>
      <c r="O90" s="4" t="s">
        <v>34</v>
      </c>
      <c r="P90" s="5" t="s">
        <v>35</v>
      </c>
      <c r="Q90" s="4" t="s">
        <v>36</v>
      </c>
      <c r="R90" s="4" t="s">
        <v>37</v>
      </c>
      <c r="S90" s="5" t="s">
        <v>38</v>
      </c>
      <c r="T90" s="6" t="s">
        <v>39</v>
      </c>
    </row>
    <row r="91" spans="1:20" ht="25.5" x14ac:dyDescent="0.25">
      <c r="A91" s="41"/>
      <c r="B91" s="42"/>
      <c r="C91" s="3"/>
      <c r="D91" s="3"/>
      <c r="E91" s="3"/>
      <c r="F91" s="3"/>
      <c r="G91" s="3"/>
      <c r="H91" s="7"/>
      <c r="I91" s="7"/>
      <c r="J91" s="5" t="s">
        <v>40</v>
      </c>
      <c r="K91" s="7"/>
      <c r="L91" s="7"/>
      <c r="M91" s="5" t="s">
        <v>41</v>
      </c>
      <c r="N91" s="7"/>
      <c r="O91" s="7"/>
      <c r="P91" s="5" t="s">
        <v>42</v>
      </c>
      <c r="Q91" s="7"/>
      <c r="R91" s="7"/>
      <c r="S91" s="5" t="s">
        <v>43</v>
      </c>
      <c r="T91" s="8" t="s">
        <v>44</v>
      </c>
    </row>
    <row r="92" spans="1:20" ht="24.95" customHeight="1" x14ac:dyDescent="0.25">
      <c r="A92" s="28" t="s">
        <v>68</v>
      </c>
      <c r="B92" s="29"/>
      <c r="C92" s="9">
        <v>0</v>
      </c>
      <c r="D92" s="9">
        <v>0</v>
      </c>
      <c r="E92" s="9">
        <v>0</v>
      </c>
      <c r="F92" s="9">
        <v>0</v>
      </c>
      <c r="G92" s="9">
        <v>0</v>
      </c>
      <c r="H92" s="10">
        <v>500</v>
      </c>
      <c r="I92" s="23">
        <v>2</v>
      </c>
      <c r="J92" s="11">
        <f t="shared" ref="J92:J97" si="24">SUM(C92*H92+D92*H92)</f>
        <v>0</v>
      </c>
      <c r="K92" s="10">
        <v>275</v>
      </c>
      <c r="L92" s="22">
        <v>1</v>
      </c>
      <c r="M92" s="11">
        <f t="shared" ref="M92:M96" si="25">SUM(E92*K92)</f>
        <v>0</v>
      </c>
      <c r="N92" s="10">
        <v>303</v>
      </c>
      <c r="O92" s="22">
        <v>2</v>
      </c>
      <c r="P92" s="11">
        <f t="shared" ref="P92:P96" si="26">SUM(F92*N92)</f>
        <v>0</v>
      </c>
      <c r="Q92" s="10">
        <v>273</v>
      </c>
      <c r="R92" s="22">
        <v>2</v>
      </c>
      <c r="S92" s="11">
        <f t="shared" ref="S92:S97" si="27">SUM(G92*Q92)</f>
        <v>0</v>
      </c>
      <c r="T92" s="12">
        <f t="shared" ref="T92:T97" si="28">SUM(J92+M92+P92+S92)</f>
        <v>0</v>
      </c>
    </row>
    <row r="93" spans="1:20" ht="24.95" customHeight="1" x14ac:dyDescent="0.25">
      <c r="A93" s="28" t="s">
        <v>69</v>
      </c>
      <c r="B93" s="29"/>
      <c r="C93" s="9">
        <v>0</v>
      </c>
      <c r="D93" s="9">
        <v>0</v>
      </c>
      <c r="E93" s="9">
        <v>0</v>
      </c>
      <c r="F93" s="9">
        <v>0</v>
      </c>
      <c r="G93" s="9">
        <v>0</v>
      </c>
      <c r="H93" s="10">
        <v>1972</v>
      </c>
      <c r="I93" s="23">
        <v>4</v>
      </c>
      <c r="J93" s="11">
        <f t="shared" si="24"/>
        <v>0</v>
      </c>
      <c r="K93" s="10">
        <v>1085</v>
      </c>
      <c r="L93" s="23">
        <v>2</v>
      </c>
      <c r="M93" s="11">
        <f t="shared" si="25"/>
        <v>0</v>
      </c>
      <c r="N93" s="10">
        <v>1194</v>
      </c>
      <c r="O93" s="23">
        <v>3</v>
      </c>
      <c r="P93" s="11">
        <f t="shared" si="26"/>
        <v>0</v>
      </c>
      <c r="Q93" s="10">
        <v>1075</v>
      </c>
      <c r="R93" s="23">
        <v>3</v>
      </c>
      <c r="S93" s="11">
        <f t="shared" si="27"/>
        <v>0</v>
      </c>
      <c r="T93" s="12">
        <f t="shared" si="28"/>
        <v>0</v>
      </c>
    </row>
    <row r="94" spans="1:20" ht="24.95" customHeight="1" x14ac:dyDescent="0.25">
      <c r="A94" s="28" t="s">
        <v>70</v>
      </c>
      <c r="B94" s="29"/>
      <c r="C94" s="9">
        <v>0</v>
      </c>
      <c r="D94" s="9">
        <v>0</v>
      </c>
      <c r="E94" s="9">
        <v>0</v>
      </c>
      <c r="F94" s="9">
        <v>0</v>
      </c>
      <c r="G94" s="9">
        <v>0</v>
      </c>
      <c r="H94" s="10">
        <v>2118</v>
      </c>
      <c r="I94" s="23">
        <v>32</v>
      </c>
      <c r="J94" s="11">
        <f t="shared" si="24"/>
        <v>0</v>
      </c>
      <c r="K94" s="10">
        <v>1165</v>
      </c>
      <c r="L94" s="23">
        <v>17</v>
      </c>
      <c r="M94" s="11">
        <f t="shared" si="25"/>
        <v>0</v>
      </c>
      <c r="N94" s="10">
        <v>1281</v>
      </c>
      <c r="O94" s="23">
        <v>19</v>
      </c>
      <c r="P94" s="11">
        <f t="shared" si="26"/>
        <v>0</v>
      </c>
      <c r="Q94" s="10">
        <v>1153</v>
      </c>
      <c r="R94" s="23">
        <v>17</v>
      </c>
      <c r="S94" s="11">
        <f t="shared" si="27"/>
        <v>0</v>
      </c>
      <c r="T94" s="12">
        <f t="shared" si="28"/>
        <v>0</v>
      </c>
    </row>
    <row r="95" spans="1:20" ht="24.95" customHeight="1" x14ac:dyDescent="0.25">
      <c r="A95" s="28" t="s">
        <v>71</v>
      </c>
      <c r="B95" s="29"/>
      <c r="C95" s="9">
        <v>0</v>
      </c>
      <c r="D95" s="9">
        <v>0</v>
      </c>
      <c r="E95" s="9">
        <v>0</v>
      </c>
      <c r="F95" s="9">
        <v>0</v>
      </c>
      <c r="G95" s="9">
        <v>0</v>
      </c>
      <c r="H95" s="10">
        <v>2490</v>
      </c>
      <c r="I95" s="23">
        <v>36</v>
      </c>
      <c r="J95" s="11">
        <f t="shared" si="24"/>
        <v>0</v>
      </c>
      <c r="K95" s="10">
        <v>1370</v>
      </c>
      <c r="L95" s="23">
        <v>20</v>
      </c>
      <c r="M95" s="11">
        <f t="shared" si="25"/>
        <v>0</v>
      </c>
      <c r="N95" s="10">
        <v>1506</v>
      </c>
      <c r="O95" s="23">
        <v>22</v>
      </c>
      <c r="P95" s="11">
        <f t="shared" si="26"/>
        <v>0</v>
      </c>
      <c r="Q95" s="10">
        <v>1355</v>
      </c>
      <c r="R95" s="23">
        <v>20</v>
      </c>
      <c r="S95" s="11">
        <f t="shared" si="27"/>
        <v>0</v>
      </c>
      <c r="T95" s="12">
        <f t="shared" si="28"/>
        <v>0</v>
      </c>
    </row>
    <row r="96" spans="1:20" ht="24.95" customHeight="1" x14ac:dyDescent="0.25">
      <c r="A96" s="28" t="s">
        <v>72</v>
      </c>
      <c r="B96" s="29"/>
      <c r="C96" s="9">
        <v>0</v>
      </c>
      <c r="D96" s="9">
        <v>0</v>
      </c>
      <c r="E96" s="9">
        <v>0</v>
      </c>
      <c r="F96" s="9">
        <v>0</v>
      </c>
      <c r="G96" s="9">
        <v>0</v>
      </c>
      <c r="H96" s="10">
        <v>2500</v>
      </c>
      <c r="I96" s="23">
        <v>40</v>
      </c>
      <c r="J96" s="11">
        <f t="shared" si="24"/>
        <v>0</v>
      </c>
      <c r="K96" s="10">
        <v>1375</v>
      </c>
      <c r="L96" s="23">
        <v>22</v>
      </c>
      <c r="M96" s="11">
        <f t="shared" si="25"/>
        <v>0</v>
      </c>
      <c r="N96" s="10">
        <v>1513</v>
      </c>
      <c r="O96" s="23">
        <v>24</v>
      </c>
      <c r="P96" s="11">
        <f t="shared" si="26"/>
        <v>0</v>
      </c>
      <c r="Q96" s="10">
        <v>1362</v>
      </c>
      <c r="R96" s="23">
        <v>22</v>
      </c>
      <c r="S96" s="11">
        <f t="shared" si="27"/>
        <v>0</v>
      </c>
      <c r="T96" s="12">
        <f t="shared" si="28"/>
        <v>0</v>
      </c>
    </row>
    <row r="97" spans="1:20" ht="24.95" customHeight="1" x14ac:dyDescent="0.25">
      <c r="A97" s="28" t="s">
        <v>73</v>
      </c>
      <c r="B97" s="29"/>
      <c r="C97" s="9">
        <v>0</v>
      </c>
      <c r="D97" s="9">
        <v>0</v>
      </c>
      <c r="E97" s="9">
        <v>0</v>
      </c>
      <c r="F97" s="9">
        <v>0</v>
      </c>
      <c r="G97" s="9">
        <v>0</v>
      </c>
      <c r="H97" s="10">
        <v>2500</v>
      </c>
      <c r="I97" s="23">
        <v>40</v>
      </c>
      <c r="J97" s="11">
        <f t="shared" si="24"/>
        <v>0</v>
      </c>
      <c r="K97" s="10">
        <v>1375</v>
      </c>
      <c r="L97" s="23">
        <v>22</v>
      </c>
      <c r="M97" s="11">
        <f t="shared" ref="M97" si="29">SUM(E97*K97)</f>
        <v>0</v>
      </c>
      <c r="N97" s="10">
        <v>1513</v>
      </c>
      <c r="O97" s="23">
        <v>24</v>
      </c>
      <c r="P97" s="11">
        <f t="shared" ref="P97" si="30">SUM(F97*N97)</f>
        <v>0</v>
      </c>
      <c r="Q97" s="10">
        <v>1362</v>
      </c>
      <c r="R97" s="23">
        <v>22</v>
      </c>
      <c r="S97" s="11">
        <f t="shared" si="27"/>
        <v>0</v>
      </c>
      <c r="T97" s="12">
        <f t="shared" si="28"/>
        <v>0</v>
      </c>
    </row>
    <row r="98" spans="1:20" x14ac:dyDescent="0.25">
      <c r="A98" s="30" t="s">
        <v>2</v>
      </c>
      <c r="B98" s="31"/>
      <c r="C98" s="1" t="s">
        <v>3</v>
      </c>
      <c r="D98" s="1" t="s">
        <v>4</v>
      </c>
      <c r="E98" s="1" t="s">
        <v>5</v>
      </c>
      <c r="F98" s="1" t="s">
        <v>6</v>
      </c>
      <c r="G98" s="2" t="s">
        <v>7</v>
      </c>
      <c r="H98" s="1" t="s">
        <v>8</v>
      </c>
      <c r="I98" s="1" t="s">
        <v>9</v>
      </c>
      <c r="J98" s="1" t="s">
        <v>10</v>
      </c>
      <c r="K98" s="1" t="s">
        <v>11</v>
      </c>
      <c r="L98" s="1" t="s">
        <v>12</v>
      </c>
      <c r="M98" s="1" t="s">
        <v>13</v>
      </c>
      <c r="N98" s="1" t="s">
        <v>14</v>
      </c>
      <c r="O98" s="1" t="s">
        <v>15</v>
      </c>
      <c r="P98" s="1" t="s">
        <v>16</v>
      </c>
      <c r="Q98" s="32"/>
      <c r="R98" s="33"/>
      <c r="S98" s="33"/>
      <c r="T98" s="34"/>
    </row>
    <row r="99" spans="1:20" ht="63.75" x14ac:dyDescent="0.25">
      <c r="A99" s="13" t="s">
        <v>74</v>
      </c>
      <c r="B99" s="14"/>
      <c r="C99" s="15" t="s">
        <v>52</v>
      </c>
      <c r="D99" s="15" t="s">
        <v>53</v>
      </c>
      <c r="E99" s="15" t="s">
        <v>54</v>
      </c>
      <c r="F99" s="15" t="s">
        <v>55</v>
      </c>
      <c r="G99" s="15" t="s">
        <v>56</v>
      </c>
      <c r="H99" s="4" t="s">
        <v>57</v>
      </c>
      <c r="I99" s="5" t="s">
        <v>29</v>
      </c>
      <c r="J99" s="4" t="s">
        <v>58</v>
      </c>
      <c r="K99" s="5" t="s">
        <v>32</v>
      </c>
      <c r="L99" s="4" t="s">
        <v>59</v>
      </c>
      <c r="M99" s="5" t="s">
        <v>35</v>
      </c>
      <c r="N99" s="4" t="s">
        <v>60</v>
      </c>
      <c r="O99" s="5" t="s">
        <v>38</v>
      </c>
      <c r="P99" s="6" t="s">
        <v>39</v>
      </c>
      <c r="Q99" s="35"/>
      <c r="R99" s="36"/>
      <c r="S99" s="36"/>
      <c r="T99" s="37"/>
    </row>
    <row r="100" spans="1:20" ht="25.5" x14ac:dyDescent="0.25">
      <c r="A100" s="13"/>
      <c r="B100" s="14"/>
      <c r="C100" s="15"/>
      <c r="D100" s="15"/>
      <c r="E100" s="15"/>
      <c r="F100" s="15"/>
      <c r="G100" s="15"/>
      <c r="H100" s="4"/>
      <c r="I100" s="5" t="s">
        <v>40</v>
      </c>
      <c r="J100" s="4"/>
      <c r="K100" s="5" t="s">
        <v>61</v>
      </c>
      <c r="L100" s="4"/>
      <c r="M100" s="5" t="s">
        <v>62</v>
      </c>
      <c r="N100" s="4"/>
      <c r="O100" s="5" t="s">
        <v>63</v>
      </c>
      <c r="P100" s="8" t="s">
        <v>64</v>
      </c>
      <c r="Q100" s="35"/>
      <c r="R100" s="36"/>
      <c r="S100" s="36"/>
      <c r="T100" s="37"/>
    </row>
    <row r="101" spans="1:20" ht="24.75" customHeight="1" x14ac:dyDescent="0.25">
      <c r="A101" s="14" t="s">
        <v>65</v>
      </c>
      <c r="B101" s="14"/>
      <c r="C101" s="9">
        <v>0</v>
      </c>
      <c r="D101" s="9">
        <v>0</v>
      </c>
      <c r="E101" s="9">
        <v>0</v>
      </c>
      <c r="F101" s="9">
        <v>0</v>
      </c>
      <c r="G101" s="9">
        <v>0</v>
      </c>
      <c r="H101" s="24">
        <v>100</v>
      </c>
      <c r="I101" s="11">
        <f t="shared" ref="I101:I102" si="31">SUM(B101*G101+C101*G101)</f>
        <v>0</v>
      </c>
      <c r="J101" s="24">
        <v>50</v>
      </c>
      <c r="K101" s="11">
        <f>SUM(E101*J101)</f>
        <v>0</v>
      </c>
      <c r="L101" s="24">
        <v>50</v>
      </c>
      <c r="M101" s="11">
        <f>SUM(F101*L101)</f>
        <v>0</v>
      </c>
      <c r="N101" s="24">
        <v>50</v>
      </c>
      <c r="O101" s="11">
        <f>SUM(G101*N101)</f>
        <v>0</v>
      </c>
      <c r="P101" s="11">
        <f>SUM(I101+K101+M101+O101)</f>
        <v>0</v>
      </c>
      <c r="Q101" s="35"/>
      <c r="R101" s="36"/>
      <c r="S101" s="36"/>
      <c r="T101" s="37"/>
    </row>
    <row r="102" spans="1:20" ht="24.75" customHeight="1" x14ac:dyDescent="0.25">
      <c r="A102" s="14" t="s">
        <v>66</v>
      </c>
      <c r="B102" s="14"/>
      <c r="C102" s="9">
        <v>0</v>
      </c>
      <c r="D102" s="9">
        <v>0</v>
      </c>
      <c r="E102" s="9">
        <v>0</v>
      </c>
      <c r="F102" s="9">
        <v>0</v>
      </c>
      <c r="G102" s="9">
        <v>0</v>
      </c>
      <c r="H102" s="24">
        <v>14</v>
      </c>
      <c r="I102" s="11">
        <f t="shared" si="31"/>
        <v>0</v>
      </c>
      <c r="J102" s="24">
        <v>7</v>
      </c>
      <c r="K102" s="11">
        <f>SUM(E102*J102)</f>
        <v>0</v>
      </c>
      <c r="L102" s="24">
        <v>7</v>
      </c>
      <c r="M102" s="11">
        <f>SUM(F102*L102)</f>
        <v>0</v>
      </c>
      <c r="N102" s="24">
        <v>7</v>
      </c>
      <c r="O102" s="11">
        <f>SUM(G102*N102)</f>
        <v>0</v>
      </c>
      <c r="P102" s="11">
        <f>SUM(I102+K102+M102+O102)</f>
        <v>0</v>
      </c>
      <c r="Q102" s="38"/>
      <c r="R102" s="39"/>
      <c r="S102" s="39"/>
      <c r="T102" s="40"/>
    </row>
    <row r="107" spans="1:20" ht="38.25" x14ac:dyDescent="0.25">
      <c r="A107" s="14"/>
      <c r="B107" s="14"/>
      <c r="C107" s="17" t="s">
        <v>84</v>
      </c>
      <c r="D107" s="18" t="s">
        <v>82</v>
      </c>
      <c r="E107" s="18" t="s">
        <v>83</v>
      </c>
    </row>
    <row r="108" spans="1:20" x14ac:dyDescent="0.25">
      <c r="A108" s="16" t="s">
        <v>81</v>
      </c>
      <c r="B108" s="14"/>
      <c r="C108" s="26">
        <f>SUM(T27+T28+T29+T30+T31+T32)</f>
        <v>0</v>
      </c>
      <c r="D108" s="27">
        <f>SUM(P36+P37)</f>
        <v>0</v>
      </c>
      <c r="E108" s="27">
        <f>SUM(C108+D108)</f>
        <v>0</v>
      </c>
    </row>
    <row r="109" spans="1:20" x14ac:dyDescent="0.25">
      <c r="A109" s="16" t="s">
        <v>85</v>
      </c>
      <c r="B109" s="14"/>
      <c r="C109" s="26">
        <f>SUM(T49+T50+T51+T52+T53+T54)</f>
        <v>0</v>
      </c>
      <c r="D109" s="27">
        <f>SUM(P58+P59)</f>
        <v>0</v>
      </c>
      <c r="E109" s="27">
        <f t="shared" ref="E109:E111" si="32">SUM(C109+D109)</f>
        <v>0</v>
      </c>
    </row>
    <row r="110" spans="1:20" x14ac:dyDescent="0.25">
      <c r="A110" s="16" t="s">
        <v>79</v>
      </c>
      <c r="B110" s="14"/>
      <c r="C110" s="26">
        <f>SUM(T71+T72+T73+T74+T75+T76)</f>
        <v>0</v>
      </c>
      <c r="D110" s="27">
        <f>SUM(O80+O81)</f>
        <v>0</v>
      </c>
      <c r="E110" s="27">
        <f t="shared" si="32"/>
        <v>0</v>
      </c>
    </row>
    <row r="111" spans="1:20" x14ac:dyDescent="0.25">
      <c r="A111" s="16" t="s">
        <v>80</v>
      </c>
      <c r="B111" s="14"/>
      <c r="C111" s="26">
        <f>SUM(T92+T93+T94+T95+T96+T97)</f>
        <v>0</v>
      </c>
      <c r="D111" s="27">
        <f>SUM(P101+P102)</f>
        <v>0</v>
      </c>
      <c r="E111" s="27">
        <f t="shared" si="32"/>
        <v>0</v>
      </c>
    </row>
  </sheetData>
  <mergeCells count="45">
    <mergeCell ref="A64:T66"/>
    <mergeCell ref="A1:T1"/>
    <mergeCell ref="A5:N6"/>
    <mergeCell ref="A8:N8"/>
    <mergeCell ref="A10:L10"/>
    <mergeCell ref="A12:M17"/>
    <mergeCell ref="A20:T22"/>
    <mergeCell ref="A23:T23"/>
    <mergeCell ref="A24:B24"/>
    <mergeCell ref="A25:B25"/>
    <mergeCell ref="A26:B26"/>
    <mergeCell ref="A33:B33"/>
    <mergeCell ref="Q33:T37"/>
    <mergeCell ref="A90:B90"/>
    <mergeCell ref="A91:B91"/>
    <mergeCell ref="Q77:T81"/>
    <mergeCell ref="A67:T67"/>
    <mergeCell ref="A68:B68"/>
    <mergeCell ref="A69:B69"/>
    <mergeCell ref="A70:B70"/>
    <mergeCell ref="A47:B47"/>
    <mergeCell ref="A42:T44"/>
    <mergeCell ref="A45:T45"/>
    <mergeCell ref="A46:B46"/>
    <mergeCell ref="Q98:T102"/>
    <mergeCell ref="A93:B93"/>
    <mergeCell ref="A94:B94"/>
    <mergeCell ref="A95:B95"/>
    <mergeCell ref="A96:B96"/>
    <mergeCell ref="A97:B97"/>
    <mergeCell ref="A98:B98"/>
    <mergeCell ref="A92:B92"/>
    <mergeCell ref="A77:B77"/>
    <mergeCell ref="A85:T87"/>
    <mergeCell ref="A88:T88"/>
    <mergeCell ref="A89:B89"/>
    <mergeCell ref="A54:B54"/>
    <mergeCell ref="A55:B55"/>
    <mergeCell ref="Q55:T59"/>
    <mergeCell ref="A48:B48"/>
    <mergeCell ref="A49:B49"/>
    <mergeCell ref="A50:B50"/>
    <mergeCell ref="A51:B51"/>
    <mergeCell ref="A52:B52"/>
    <mergeCell ref="A53:B53"/>
  </mergeCells>
  <pageMargins left="0.7" right="0.7" top="0.75" bottom="0.75" header="0.3" footer="0.3"/>
  <pageSetup orientation="portrait" r:id="rId1"/>
  <headerFooter>
    <oddHeader>&amp;R&amp;"Arial,Regular"&amp;12UNCLASSIFIED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Lepage, Marie-Claude</dc:creator>
  <cp:keywords>SecurityClassificationLevel - UNCLASSIFIED, Creator - Lepage, Marie-Claude, EventDateandTime - 2022-11-10 at 02:51:38 PM, Creator - Mcgirr, Gavin, EventDateandTime - 2022-12-19 at 3:53:52 PM, EventDateandTime - 2022-12-20 at 2:09:29 PM, Creator - Kwok-Choon, Jessica (she/her/elle), EventDateandTime - 2023-01-04 at 11:20:39 AM, EventDateandTime - 2023-01-04 at 01:07:10 PM, EventDateandTime - 2023-01-04 at 04:00:44 PM, EventDateandTime - 2023-01-04 at 04:43:13 PM, EventDateandTime - 2023-01-06 at 11:38:41 AM, EventDateandTime - 2023-01-06 at 11:39:48 AM, EventDateandTime - 2023-01-09 at 10:49:18 AM, EventDateandTime - 2023-01-09 at 10:49:25 AM, EventDateandTime - 2023-01-30 at 02:58:23 PM, EventDateandTime - 2023-01-30 at 03:40:13 PM, EventDateandTime - 2023-02-01 at 10:02:30 AM, EventDateandTime - 2023-02-01 at 10:26:02 AM, EventDateandTime - 2023-02-02 at 03:40:30 PM, EventDateandTime - 2023-02-03 at 08:53:44 AM, EventDateandTime - 2023-02-03 at 09:22:33 AM, EventDateandTime - 2023-02-03 at 10:14:14 AM, EventDateandTime - 2023-02-06 at 09:07:18 AM, EventDateandTime - 2023-02-06 at 09:17:12 AM, EventDateandTime - 2023-02-28 at 02:29:56 PM, EventDateandTime - 2023-02-28 at 02:37:24 PM, EventDateandTime - 2023-02-28 at 02:52:41 PM, EventDateandTime - 2023-02-28 at 03:18:14 PM, EventDateandTime - 2023-02-28 at 03:18:46 PM, EventDateandTime - 2023-02-28 at 03:38:44 PM, EventDateandTime - 2023-02-28 at 03:42:46 PM, EventDateandTime - 2023-02-28 at 03:44:01 PM, EventDateandTime - 2023-02-28 at 03:47:17 PM</cp:keywords>
  <cp:lastModifiedBy>Mehkari, Furqana</cp:lastModifiedBy>
  <dcterms:created xsi:type="dcterms:W3CDTF">2022-11-10T19:33:59Z</dcterms:created>
  <dcterms:modified xsi:type="dcterms:W3CDTF">2023-03-06T19:43:01Z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d35ed1f3-724a-4233-b2ef-f37b4f8361d5</vt:lpwstr>
  </property>
  <property fmtid="{D5CDD505-2E9C-101B-9397-08002B2CF9AE}" pid="3" name="SecurityClassificationLevel">
    <vt:lpwstr>UNCLASSIFIED</vt:lpwstr>
  </property>
  <property fmtid="{D5CDD505-2E9C-101B-9397-08002B2CF9AE}" pid="4" name="LanguageSelection">
    <vt:lpwstr>ENGLISH</vt:lpwstr>
  </property>
  <property fmtid="{D5CDD505-2E9C-101B-9397-08002B2CF9AE}" pid="5" name="VISUALMARKINGS">
    <vt:lpwstr>YES</vt:lpwstr>
  </property>
</Properties>
</file>